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7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8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Models/TEMOA_Europe/GitHub/TEMOA_Europe_Results/4_Results_nze_ct+_nuc-/"/>
    </mc:Choice>
  </mc:AlternateContent>
  <xr:revisionPtr revIDLastSave="11" documentId="14_{8254C65D-5D16-4B40-B6D0-D985C00EC1B2}" xr6:coauthVersionLast="47" xr6:coauthVersionMax="47" xr10:uidLastSave="{27F87080-536F-49E6-B0FF-FFC6432E80DC}"/>
  <bookViews>
    <workbookView xWindow="-120" yWindow="-18120" windowWidth="29040" windowHeight="17520" firstSheet="3" activeTab="3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<sst xmlns="http://schemas.openxmlformats.org/spreadsheetml/2006/main" count="822" uniqueCount="232">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</sst>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168" fontId="0" fillId="0" borderId="0" xfId="0" applyNumberFormat="1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Alignment="1">
      <alignment vertical="center" wrapText="1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left"/>
    </xf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/>
    <xf numFmtId="9" fontId="33" fillId="0" borderId="0" xfId="131" applyFont="1" applyFill="1"/>
    <xf numFmtId="0" fontId="23" fillId="0" borderId="0" xfId="0" applyFont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" xfId="16" builtinId="30" customBuiltin="1"/>
    <cellStyle name="20% - Accent1 2" xfId="97" xr:uid="{B782B0CF-BCEF-4D50-BCA0-C7BDC303364F}"/>
    <cellStyle name="20% - Accent2" xfId="19" builtinId="34" customBuiltin="1"/>
    <cellStyle name="20% - Accent2 2" xfId="99" xr:uid="{D05AC9A2-A626-41CF-B53C-EA60DB45DFF3}"/>
    <cellStyle name="20% - Accent3" xfId="22" builtinId="38" customBuiltin="1"/>
    <cellStyle name="20% - Accent3 2" xfId="101" xr:uid="{3ADE3306-BE41-4417-9073-9B7837CDB197}"/>
    <cellStyle name="20% - Accent4" xfId="25" builtinId="42" customBuiltin="1"/>
    <cellStyle name="20% - Accent4 2" xfId="103" xr:uid="{6AC7D295-2AE4-41AF-8A1D-A971E0AEABFD}"/>
    <cellStyle name="20% - Accent5" xfId="28" builtinId="46" customBuiltin="1"/>
    <cellStyle name="20% - Accent5 2" xfId="105" xr:uid="{287C29E1-C580-47AB-B2C1-AFC8CA011093}"/>
    <cellStyle name="20% - Accent6" xfId="31" builtinId="50" customBuiltin="1"/>
    <cellStyle name="20% - Accent6 2" xfId="107" xr:uid="{BE1A7EF9-681E-480F-AD21-0641BC69E1EE}"/>
    <cellStyle name="40% - Accent1" xfId="17" builtinId="31" customBuiltin="1"/>
    <cellStyle name="40% - Accent1 2" xfId="98" xr:uid="{496F91E5-FCC3-409C-8F8E-B2F75E80E772}"/>
    <cellStyle name="40% - Accent2" xfId="20" builtinId="35" customBuiltin="1"/>
    <cellStyle name="40% - Accent2 2" xfId="100" xr:uid="{B5286396-0A66-4042-91A9-B7098D98AEC3}"/>
    <cellStyle name="40% - Accent3" xfId="23" builtinId="39" customBuiltin="1"/>
    <cellStyle name="40% - Accent3 2" xfId="102" xr:uid="{D40AC250-251C-4AE6-87E7-642AF088DF28}"/>
    <cellStyle name="40% - Accent4" xfId="26" builtinId="43" customBuiltin="1"/>
    <cellStyle name="40% - Accent4 2" xfId="104" xr:uid="{8B6AD327-E927-496A-BFC4-C0009F590C10}"/>
    <cellStyle name="40% - Accent5" xfId="29" builtinId="47" customBuiltin="1"/>
    <cellStyle name="40% - Accent5 2" xfId="106" xr:uid="{AE11C4F9-16DC-405C-BDCD-932B77678113}"/>
    <cellStyle name="40% - Accent6" xfId="32" builtinId="51" customBuiltin="1"/>
    <cellStyle name="40% - Accent6 2" xfId="108" xr:uid="{01A96AF0-41E5-4CA6-87D8-E77BFA6A389E}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Explanatory Text" xfId="13" builtinId="53" customBuiltin="1"/>
    <cellStyle name="Fixed" xfId="43" xr:uid="{4EFD0A0A-5DAD-4D10-BAA9-990BEE237856}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16" xr:uid="{5346924E-A1AD-474C-848C-AEAED00178E5}"/>
    <cellStyle name="Input" xfId="7" builtinId="20" customBuiltin="1"/>
    <cellStyle name="Linked Cell" xfId="10" builtinId="24" customBuiltin="1"/>
    <cellStyle name="Neutrale 2" xfId="86" xr:uid="{7939951B-6FFE-49C9-A83E-C3F7961CA45B}"/>
    <cellStyle name="Normal" xfId="0" builtinId="0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" xfId="131" builtinId="5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Standard_WEO 2008 - RE Technology Cost (status 27-03-2008)-ext" xfId="76" xr:uid="{81219793-FCA4-4FF1-81E2-5C190C8F8E29}"/>
    <cellStyle name="Title 2" xfId="93" xr:uid="{D49A6E97-69D6-448B-8A29-251930062938}"/>
    <cellStyle name="Total" xfId="14" builtinId="25" customBuiltin="1"/>
    <cellStyle name="Warning Text" xfId="12" builtinId="11" customBuiltin="1"/>
  </cellStyles>
  <dxfs count="21"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79217.141867487691</c:v>
                </c:pt>
                <c:pt idx="1">
                  <c:v>70720.613816237645</c:v>
                </c:pt>
                <c:pt idx="2">
                  <c:v>63062.106942152292</c:v>
                </c:pt>
                <c:pt idx="3">
                  <c:v>69776.501751290343</c:v>
                </c:pt>
                <c:pt idx="4">
                  <c:v>41358.605058373418</c:v>
                </c:pt>
                <c:pt idx="5">
                  <c:v>17074.099582260351</c:v>
                </c:pt>
                <c:pt idx="6">
                  <c:v>3378.9112072583562</c:v>
                </c:pt>
                <c:pt idx="7">
                  <c:v>249.39053082554619</c:v>
                </c:pt>
                <c:pt idx="8">
                  <c:v>60.56547453513776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6544.0247629663763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5764.1457968457244</c:v>
                </c:pt>
                <c:pt idx="4">
                  <c:v>7907.5571935506396</c:v>
                </c:pt>
                <c:pt idx="5">
                  <c:v>3264.4819327088981</c:v>
                </c:pt>
                <c:pt idx="6">
                  <c:v>646.03082201669201</c:v>
                </c:pt>
                <c:pt idx="7">
                  <c:v>47.682214698720792</c:v>
                </c:pt>
                <c:pt idx="8">
                  <c:v>11.579813999171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0.20930594624197532</c:v>
                </c:pt>
                <c:pt idx="5">
                  <c:v>0.41820328819554492</c:v>
                </c:pt>
                <c:pt idx="6">
                  <c:v>0.81692426508414417</c:v>
                </c:pt>
                <c:pt idx="7">
                  <c:v>0.65779159623763672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209055.02629194807</c:v>
                </c:pt>
                <c:pt idx="1">
                  <c:v>222979.03311282824</c:v>
                </c:pt>
                <c:pt idx="2">
                  <c:v>213428.12308654605</c:v>
                </c:pt>
                <c:pt idx="3">
                  <c:v>214497.31549646429</c:v>
                </c:pt>
                <c:pt idx="4">
                  <c:v>157140.15067859954</c:v>
                </c:pt>
                <c:pt idx="5">
                  <c:v>160634.50011544226</c:v>
                </c:pt>
                <c:pt idx="6">
                  <c:v>136212.36384292715</c:v>
                </c:pt>
                <c:pt idx="7">
                  <c:v>69948.909283239773</c:v>
                </c:pt>
                <c:pt idx="8">
                  <c:v>43713.209474725983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5592.2731215019294</c:v>
                </c:pt>
                <c:pt idx="1">
                  <c:v>0</c:v>
                </c:pt>
                <c:pt idx="2">
                  <c:v>0</c:v>
                </c:pt>
                <c:pt idx="3">
                  <c:v>9598.3711191335751</c:v>
                </c:pt>
                <c:pt idx="4">
                  <c:v>26165.954408009111</c:v>
                </c:pt>
                <c:pt idx="5">
                  <c:v>28752.278004247219</c:v>
                </c:pt>
                <c:pt idx="6">
                  <c:v>14682.96056517368</c:v>
                </c:pt>
                <c:pt idx="7">
                  <c:v>14083.49321048503</c:v>
                </c:pt>
                <c:pt idx="8">
                  <c:v>14498.84037590624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9046.5003895799455</c:v>
                </c:pt>
                <c:pt idx="8">
                  <c:v>38997.073687225828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13041.328259444999</c:v>
                </c:pt>
                <c:pt idx="5">
                  <c:v>14619.645477907179</c:v>
                </c:pt>
                <c:pt idx="6">
                  <c:v>17960.178124004509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17.523521505376369</c:v>
                </c:pt>
                <c:pt idx="4">
                  <c:v>368.20677400603739</c:v>
                </c:pt>
                <c:pt idx="5">
                  <c:v>619.32781466453071</c:v>
                </c:pt>
                <c:pt idx="6">
                  <c:v>552.81467041176757</c:v>
                </c:pt>
                <c:pt idx="7">
                  <c:v>153.21676085553631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</c:v>
                </c:pt>
                <c:pt idx="2">
                  <c:v>0</c:v>
                </c:pt>
                <c:pt idx="3">
                  <c:v>8.7617607526881898</c:v>
                </c:pt>
                <c:pt idx="4">
                  <c:v>339.13781816345562</c:v>
                </c:pt>
                <c:pt idx="5">
                  <c:v>1018.073119996491</c:v>
                </c:pt>
                <c:pt idx="6">
                  <c:v>1242.01110217923</c:v>
                </c:pt>
                <c:pt idx="7">
                  <c:v>1625.9737886709991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19.379303895054608</c:v>
                </c:pt>
                <c:pt idx="5">
                  <c:v>59.387598666462168</c:v>
                </c:pt>
                <c:pt idx="6">
                  <c:v>81.298728375201947</c:v>
                </c:pt>
                <c:pt idx="7">
                  <c:v>96.93305278615577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0.60548661005878512</c:v>
                </c:pt>
                <c:pt idx="6">
                  <c:v>22.207707380796862</c:v>
                </c:pt>
                <c:pt idx="7">
                  <c:v>51.861528412802087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0.60548661005878512</c:v>
                </c:pt>
                <c:pt idx="6">
                  <c:v>22.207707380796862</c:v>
                </c:pt>
                <c:pt idx="7">
                  <c:v>51.861528412802087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1748.7847969574593</c:v>
                </c:pt>
                <c:pt idx="5">
                  <c:v>0</c:v>
                </c:pt>
                <c:pt idx="6">
                  <c:v>22.88654933674378</c:v>
                </c:pt>
                <c:pt idx="7">
                  <c:v>25.93076420640104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8989.3661305537662</c:v>
                </c:pt>
                <c:pt idx="1">
                  <c:v>9588.0984238516139</c:v>
                </c:pt>
                <c:pt idx="2">
                  <c:v>9177.4092927214788</c:v>
                </c:pt>
                <c:pt idx="3">
                  <c:v>9223.3845663479642</c:v>
                </c:pt>
                <c:pt idx="4">
                  <c:v>6757.0264791797799</c:v>
                </c:pt>
                <c:pt idx="5">
                  <c:v>6907.2835049640171</c:v>
                </c:pt>
                <c:pt idx="6">
                  <c:v>5857.1316452458668</c:v>
                </c:pt>
                <c:pt idx="7">
                  <c:v>3007.8030991793098</c:v>
                </c:pt>
                <c:pt idx="8">
                  <c:v>1879.6680074132171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369.53728808664266</c:v>
                </c:pt>
                <c:pt idx="4">
                  <c:v>1007.3892447083507</c:v>
                </c:pt>
                <c:pt idx="5">
                  <c:v>1106.962703163518</c:v>
                </c:pt>
                <c:pt idx="6">
                  <c:v>565.29398175918664</c:v>
                </c:pt>
                <c:pt idx="7">
                  <c:v>542.21448860367366</c:v>
                </c:pt>
                <c:pt idx="8">
                  <c:v>558.20535447239024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398.04601714151755</c:v>
                </c:pt>
                <c:pt idx="8">
                  <c:v>1715.8712422379363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573.81844341557996</c:v>
                </c:pt>
                <c:pt idx="5">
                  <c:v>643.26440102791582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3406.3371003019706</c:v>
                </c:pt>
                <c:pt idx="1">
                  <c:v>3040.9863940982186</c:v>
                </c:pt>
                <c:pt idx="2">
                  <c:v>2711.6705985125482</c:v>
                </c:pt>
                <c:pt idx="3">
                  <c:v>3000.3895753054844</c:v>
                </c:pt>
                <c:pt idx="4">
                  <c:v>1778.4200175100568</c:v>
                </c:pt>
                <c:pt idx="5">
                  <c:v>734.18628203719504</c:v>
                </c:pt>
                <c:pt idx="6">
                  <c:v>145.2931819121093</c:v>
                </c:pt>
                <c:pt idx="7">
                  <c:v>10.723792825498485</c:v>
                </c:pt>
                <c:pt idx="8">
                  <c:v>2.6043154050109236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235.58489146678954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207.50924868644606</c:v>
                </c:pt>
                <c:pt idx="4">
                  <c:v>284.67205896782298</c:v>
                </c:pt>
                <c:pt idx="5">
                  <c:v>117.52134957752033</c:v>
                </c:pt>
                <c:pt idx="6">
                  <c:v>23.257109592600912</c:v>
                </c:pt>
                <c:pt idx="7">
                  <c:v>1.7165597291539483</c:v>
                </c:pt>
                <c:pt idx="8">
                  <c:v>0.41687330397015598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5.6512605485333333E-3</c:v>
                </c:pt>
                <c:pt idx="5">
                  <c:v>1.1291488781279713E-2</c:v>
                </c:pt>
                <c:pt idx="6">
                  <c:v>2.2056955157271893E-2</c:v>
                </c:pt>
                <c:pt idx="7">
                  <c:v>1.7760373098416191E-2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887.20983992410299</c:v>
                </c:pt>
                <c:pt idx="1">
                  <c:v>907.76851897033021</c:v>
                </c:pt>
                <c:pt idx="2">
                  <c:v>953.33572853556427</c:v>
                </c:pt>
                <c:pt idx="3">
                  <c:v>1033.4603752022931</c:v>
                </c:pt>
                <c:pt idx="4">
                  <c:v>633.07887115606582</c:v>
                </c:pt>
                <c:pt idx="5">
                  <c:v>207.68883659083139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424.41341007589722</c:v>
                </c:pt>
                <c:pt idx="1">
                  <c:v>430.26779442967012</c:v>
                </c:pt>
                <c:pt idx="2">
                  <c:v>387.99191280637552</c:v>
                </c:pt>
                <c:pt idx="3">
                  <c:v>295.54031360215248</c:v>
                </c:pt>
                <c:pt idx="4">
                  <c:v>127.1447292483798</c:v>
                </c:pt>
                <c:pt idx="5">
                  <c:v>6.8794108716742732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31.9285312499998</c:v>
                </c:pt>
                <c:pt idx="4">
                  <c:v>17.637681249999801</c:v>
                </c:pt>
                <c:pt idx="5">
                  <c:v>4.6712312499998081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10.0714687500002</c:v>
                </c:pt>
                <c:pt idx="4">
                  <c:v>10.0714687500002</c:v>
                </c:pt>
                <c:pt idx="5">
                  <c:v>10.0714687500002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22.72962132893128</c:v>
                </c:pt>
                <c:pt idx="4">
                  <c:v>393.73493138717458</c:v>
                </c:pt>
                <c:pt idx="5">
                  <c:v>983.32394987210785</c:v>
                </c:pt>
                <c:pt idx="6">
                  <c:v>1338.241485775925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38.05600000000004</c:v>
                </c:pt>
                <c:pt idx="1">
                  <c:v>39.586170800000019</c:v>
                </c:pt>
                <c:pt idx="2">
                  <c:v>40.174727038121382</c:v>
                </c:pt>
                <c:pt idx="3">
                  <c:v>43.050472431863227</c:v>
                </c:pt>
                <c:pt idx="4">
                  <c:v>42.468239394041689</c:v>
                </c:pt>
                <c:pt idx="5">
                  <c:v>30.54329817789279</c:v>
                </c:pt>
                <c:pt idx="6">
                  <c:v>8.762118712002211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1.4827999999999999</c:v>
                </c:pt>
                <c:pt idx="3">
                  <c:v>0.93599999999999994</c:v>
                </c:pt>
                <c:pt idx="4">
                  <c:v>0.23080000000000001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6.839999999999999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200.57682041706769</c:v>
                </c:pt>
                <c:pt idx="3">
                  <c:v>217.206464388657</c:v>
                </c:pt>
                <c:pt idx="4">
                  <c:v>200.3129167693962</c:v>
                </c:pt>
                <c:pt idx="5">
                  <c:v>170.7689196463088</c:v>
                </c:pt>
                <c:pt idx="6">
                  <c:v>164.49576139797421</c:v>
                </c:pt>
                <c:pt idx="7">
                  <c:v>105.9574399081591</c:v>
                </c:pt>
                <c:pt idx="8">
                  <c:v>67.886562033080708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1.7011080000000001</c:v>
                </c:pt>
                <c:pt idx="3">
                  <c:v>1.7011080000000001</c:v>
                </c:pt>
                <c:pt idx="4">
                  <c:v>1.7011080000000001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23.59889200000001</c:v>
                </c:pt>
                <c:pt idx="5">
                  <c:v>59.200000000000017</c:v>
                </c:pt>
                <c:pt idx="6">
                  <c:v>59.719425039816691</c:v>
                </c:pt>
                <c:pt idx="7">
                  <c:v>59.719425039816691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59.098258417331948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208.43717909843431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5.7090061534450394</c:v>
                </c:pt>
                <c:pt idx="7">
                  <c:v>5.7090061534450394</c:v>
                </c:pt>
                <c:pt idx="8">
                  <c:v>2.074503076722519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4.3173216559606944</c:v>
                </c:pt>
                <c:pt idx="4">
                  <c:v>4.4359687342455887</c:v>
                </c:pt>
                <c:pt idx="5">
                  <c:v>4.5609144184206754</c:v>
                </c:pt>
                <c:pt idx="6">
                  <c:v>4.654153928167446</c:v>
                </c:pt>
                <c:pt idx="7">
                  <c:v>4.7053123187955066</c:v>
                </c:pt>
                <c:pt idx="8">
                  <c:v>4.9070513362059094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3.2200000000000007E-4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161.84162025073931</c:v>
                </c:pt>
                <c:pt idx="2">
                  <c:v>165.4958830049182</c:v>
                </c:pt>
                <c:pt idx="3">
                  <c:v>178.99284133008371</c:v>
                </c:pt>
                <c:pt idx="4">
                  <c:v>178.37777257217161</c:v>
                </c:pt>
                <c:pt idx="5">
                  <c:v>175.05488737879679</c:v>
                </c:pt>
                <c:pt idx="6">
                  <c:v>105.5912746246179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4.7939861365040066</c:v>
                </c:pt>
                <c:pt idx="5">
                  <c:v>4.7939861365040066</c:v>
                </c:pt>
                <c:pt idx="6">
                  <c:v>20.867136195576371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0.35324539866405691</c:v>
                </c:pt>
                <c:pt idx="1">
                  <c:v>0.45356322756705902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0.33003622409989591</c:v>
                </c:pt>
                <c:pt idx="2">
                  <c:v>0.50681309402801589</c:v>
                </c:pt>
                <c:pt idx="3">
                  <c:v>0.66617149584534063</c:v>
                </c:pt>
                <c:pt idx="4">
                  <c:v>0.76249592371974007</c:v>
                </c:pt>
                <c:pt idx="5">
                  <c:v>0.85558484726806572</c:v>
                </c:pt>
                <c:pt idx="6">
                  <c:v>0.87191168015905285</c:v>
                </c:pt>
                <c:pt idx="7">
                  <c:v>0.88847360898535366</c:v>
                </c:pt>
                <c:pt idx="8">
                  <c:v>0.90516962845537485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5.91E-5</c:v>
                </c:pt>
                <c:pt idx="5">
                  <c:v>0</c:v>
                </c:pt>
                <c:pt idx="6">
                  <c:v>2.2799999999999999E-3</c:v>
                </c:pt>
                <c:pt idx="7">
                  <c:v>2.2799999999999999E-3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0.17431651540814719</c:v>
                </c:pt>
                <c:pt idx="4">
                  <c:v>0.32645180785207245</c:v>
                </c:pt>
                <c:pt idx="5">
                  <c:v>0.34308508414087763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9.2699999999999998E-4</c:v>
                </c:pt>
                <c:pt idx="6">
                  <c:v>3.4000000000000002E-2</c:v>
                </c:pt>
                <c:pt idx="7">
                  <c:v>7.9399999999999984E-2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0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3.2650626864766573E-2</c:v>
                </c:pt>
                <c:pt idx="4">
                  <c:v>6.2430860664102569E-2</c:v>
                </c:pt>
                <c:pt idx="5">
                  <c:v>0.41281810096905319</c:v>
                </c:pt>
                <c:pt idx="6">
                  <c:v>0.41400456463682289</c:v>
                </c:pt>
                <c:pt idx="7">
                  <c:v>0.41400456463682289</c:v>
                </c:pt>
                <c:pt idx="8">
                  <c:v>0.35304549458951279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4.6730170933405677E-3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5428.3746670374694</c:v>
                </c:pt>
                <c:pt idx="7">
                  <c:v>4913.3938488682234</c:v>
                </c:pt>
                <c:pt idx="8">
                  <c:v>4574.9791935161784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4204.7786101530492</c:v>
                </c:pt>
                <c:pt idx="6">
                  <c:v>2313.9179002618266</c:v>
                </c:pt>
                <c:pt idx="7">
                  <c:v>851.41140865417049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1476.433966725707</c:v>
                </c:pt>
                <c:pt idx="5">
                  <c:v>291.50928931079352</c:v>
                </c:pt>
                <c:pt idx="6">
                  <c:v>254.43699591582609</c:v>
                </c:pt>
                <c:pt idx="7">
                  <c:v>94.966145050320137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5948.2265775185178</c:v>
                </c:pt>
                <c:pt idx="2">
                  <c:v>6776.634</c:v>
                </c:pt>
                <c:pt idx="3">
                  <c:v>7053.8629130008485</c:v>
                </c:pt>
                <c:pt idx="4">
                  <c:v>8780.3305139998884</c:v>
                </c:pt>
                <c:pt idx="5">
                  <c:v>8663.4499999999989</c:v>
                </c:pt>
                <c:pt idx="6">
                  <c:v>8641.1754771851065</c:v>
                </c:pt>
                <c:pt idx="7">
                  <c:v>9058.6999999999989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2271.6198016910512</c:v>
                </c:pt>
                <c:pt idx="4">
                  <c:v>2356.0244264186049</c:v>
                </c:pt>
                <c:pt idx="5">
                  <c:v>2163.9344309701419</c:v>
                </c:pt>
                <c:pt idx="6">
                  <c:v>2259.5450378891742</c:v>
                </c:pt>
                <c:pt idx="7">
                  <c:v>2434.3480506811102</c:v>
                </c:pt>
                <c:pt idx="8">
                  <c:v>1936.32134881446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226.50834135578501</c:v>
                </c:pt>
                <c:pt idx="1">
                  <c:v>269.37407269783643</c:v>
                </c:pt>
                <c:pt idx="2">
                  <c:v>277.80652204917777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431.516658644215</c:v>
                </c:pt>
                <c:pt idx="1">
                  <c:v>973.91792730216378</c:v>
                </c:pt>
                <c:pt idx="2">
                  <c:v>1478.7024779508224</c:v>
                </c:pt>
                <c:pt idx="3">
                  <c:v>2736.4292285775982</c:v>
                </c:pt>
                <c:pt idx="4">
                  <c:v>3836.1172629374209</c:v>
                </c:pt>
                <c:pt idx="5">
                  <c:v>4900.0497234247077</c:v>
                </c:pt>
                <c:pt idx="6">
                  <c:v>6250.2674965056585</c:v>
                </c:pt>
                <c:pt idx="7">
                  <c:v>7499.9658657282507</c:v>
                </c:pt>
                <c:pt idx="8">
                  <c:v>7758.4320272792893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3465.8215030806687</c:v>
                </c:pt>
                <c:pt idx="4">
                  <c:v>5170.6336092809752</c:v>
                </c:pt>
                <c:pt idx="5">
                  <c:v>7415.7330274009455</c:v>
                </c:pt>
                <c:pt idx="6">
                  <c:v>10343.017044614371</c:v>
                </c:pt>
                <c:pt idx="7">
                  <c:v>12914.009351449422</c:v>
                </c:pt>
                <c:pt idx="8">
                  <c:v>14945.571619876711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6.5930372228088716E-2</c:v>
                </c:pt>
                <c:pt idx="4">
                  <c:v>949.40000000000009</c:v>
                </c:pt>
                <c:pt idx="5">
                  <c:v>972.5999999999998</c:v>
                </c:pt>
                <c:pt idx="6">
                  <c:v>995.80000000000018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41.4791234835943</c:v>
                </c:pt>
                <c:pt idx="3">
                  <c:v>0</c:v>
                </c:pt>
                <c:pt idx="4">
                  <c:v>181.33051399988969</c:v>
                </c:pt>
                <c:pt idx="5">
                  <c:v>0</c:v>
                </c:pt>
                <c:pt idx="6">
                  <c:v>0</c:v>
                </c:pt>
                <c:pt idx="7">
                  <c:v>286.64999999999992</c:v>
                </c:pt>
                <c:pt idx="8">
                  <c:v>284.80000000000013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346.60000000000008</c:v>
                </c:pt>
                <c:pt idx="1">
                  <c:v>474.90000000000009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882.49999999999932</c:v>
                </c:pt>
                <c:pt idx="5">
                  <c:v>913.49999999999977</c:v>
                </c:pt>
                <c:pt idx="6">
                  <c:v>857.77547718510664</c:v>
                </c:pt>
                <c:pt idx="7">
                  <c:v>969.79999999999984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762.77657751851837</c:v>
                </c:pt>
                <c:pt idx="2">
                  <c:v>1319.354876516406</c:v>
                </c:pt>
                <c:pt idx="3">
                  <c:v>1409.8469826286209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610.15</c:v>
                </c:pt>
                <c:pt idx="6">
                  <c:v>655.29999999999984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38.949999999999633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71.400000000000006</c:v>
                </c:pt>
                <c:pt idx="4">
                  <c:v>73.599999999999994</c:v>
                </c:pt>
                <c:pt idx="5">
                  <c:v>65</c:v>
                </c:pt>
                <c:pt idx="6">
                  <c:v>56.399999999999991</c:v>
                </c:pt>
                <c:pt idx="7">
                  <c:v>56.4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0.21366243776669047</c:v>
                </c:pt>
                <c:pt idx="1">
                  <c:v>0.24948716584048641</c:v>
                </c:pt>
                <c:pt idx="2">
                  <c:v>0.22534861194184114</c:v>
                </c:pt>
                <c:pt idx="3">
                  <c:v>0.19927730351353809</c:v>
                </c:pt>
                <c:pt idx="4" formatCode="0.0">
                  <c:v>7.0921908438126777E-2</c:v>
                </c:pt>
                <c:pt idx="5" formatCode="0.0">
                  <c:v>7.3030392192344973E-2</c:v>
                </c:pt>
                <c:pt idx="6" formatCode="0.0">
                  <c:v>2.2423217463780173E-2</c:v>
                </c:pt>
                <c:pt idx="7" formatCode="0.0">
                  <c:v>1.6551978517981004E-2</c:v>
                </c:pt>
                <c:pt idx="8" formatCode="0.0">
                  <c:v>1.6847174210309675E-2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6.6184681305865162E-2</c:v>
                </c:pt>
                <c:pt idx="1">
                  <c:v>6.4677012758966715E-2</c:v>
                </c:pt>
                <c:pt idx="2">
                  <c:v>6.7046319771618665E-2</c:v>
                </c:pt>
                <c:pt idx="3">
                  <c:v>6.1750902665892601E-2</c:v>
                </c:pt>
                <c:pt idx="4">
                  <c:v>5.6479740820160579E-2</c:v>
                </c:pt>
                <c:pt idx="5">
                  <c:v>5.7223738182985075E-2</c:v>
                </c:pt>
                <c:pt idx="6">
                  <c:v>5.5468596391971499E-2</c:v>
                </c:pt>
                <c:pt idx="7">
                  <c:v>5.4803075706831045E-2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0.45380947418568379</c:v>
                </c:pt>
                <c:pt idx="2">
                  <c:v>0.43465427765463982</c:v>
                </c:pt>
                <c:pt idx="3">
                  <c:v>0.4482662804298711</c:v>
                </c:pt>
                <c:pt idx="4">
                  <c:v>0.29281643103394989</c:v>
                </c:pt>
                <c:pt idx="5">
                  <c:v>0.30027624254809293</c:v>
                </c:pt>
                <c:pt idx="6">
                  <c:v>8.9873146259222048E-2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0.19100367251616682</c:v>
                </c:pt>
                <c:pt idx="2">
                  <c:v>0.17473236390211977</c:v>
                </c:pt>
                <c:pt idx="3">
                  <c:v>0.19245714992430429</c:v>
                </c:pt>
                <c:pt idx="4">
                  <c:v>0.13096418137350968</c:v>
                </c:pt>
                <c:pt idx="5">
                  <c:v>6.2400113923424386E-2</c:v>
                </c:pt>
                <c:pt idx="6">
                  <c:v>3.491414205823231E-2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1.0079795460382204</c:v>
                </c:pt>
                <c:pt idx="2">
                  <c:v>0.94446801263275715</c:v>
                </c:pt>
                <c:pt idx="3">
                  <c:v>0.97173217122387423</c:v>
                </c:pt>
                <c:pt idx="4">
                  <c:v>0.6889655157785044</c:v>
                </c:pt>
                <c:pt idx="5">
                  <c:v>0.49330239885214117</c:v>
                </c:pt>
                <c:pt idx="6">
                  <c:v>0.36479117945558881</c:v>
                </c:pt>
                <c:pt idx="7">
                  <c:v>0.11657547107358734</c:v>
                </c:pt>
                <c:pt idx="8">
                  <c:v>1.0217123359655328E-2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0.60470893200969034</c:v>
                </c:pt>
                <c:pt idx="1">
                  <c:v>0.56325543506358744</c:v>
                </c:pt>
                <c:pt idx="2">
                  <c:v>0.54739194711376959</c:v>
                </c:pt>
                <c:pt idx="3">
                  <c:v>0.6079993287973815</c:v>
                </c:pt>
                <c:pt idx="4">
                  <c:v>0.52204388112640143</c:v>
                </c:pt>
                <c:pt idx="5">
                  <c:v>0.4766957710183779</c:v>
                </c:pt>
                <c:pt idx="6">
                  <c:v>0.45835605320365108</c:v>
                </c:pt>
                <c:pt idx="7">
                  <c:v>0.41019506338286993</c:v>
                </c:pt>
                <c:pt idx="8" formatCode="0.000">
                  <c:v>0.26576991630781904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0.16010312071012756</c:v>
                </c:pt>
                <c:pt idx="4" formatCode="0.0">
                  <c:v>0.16227462668174322</c:v>
                </c:pt>
                <c:pt idx="5" formatCode="0.0">
                  <c:v>0.16087779536188709</c:v>
                </c:pt>
                <c:pt idx="6" formatCode="0.0">
                  <c:v>0.16227147900585895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4.0454076381420636</c:v>
                </c:pt>
                <c:pt idx="1">
                  <c:v>3.7443102028704263</c:v>
                </c:pt>
                <c:pt idx="2">
                  <c:v>3.2515379033101741</c:v>
                </c:pt>
                <c:pt idx="3">
                  <c:v>2.8775103089240996</c:v>
                </c:pt>
                <c:pt idx="4">
                  <c:v>1.8783373850799021</c:v>
                </c:pt>
                <c:pt idx="5">
                  <c:v>1.4082898068999934</c:v>
                </c:pt>
                <c:pt idx="6">
                  <c:v>0.93775023175974814</c:v>
                </c:pt>
                <c:pt idx="7">
                  <c:v>0.47062385924925582</c:v>
                </c:pt>
                <c:pt idx="8">
                  <c:v>-5.3886810350982119E-3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-9.278184082801566E-4</c:v>
                </c:pt>
                <c:pt idx="2">
                  <c:v>-4.8272438449696864E-3</c:v>
                </c:pt>
                <c:pt idx="3">
                  <c:v>-1.6196902107902922E-2</c:v>
                </c:pt>
                <c:pt idx="4">
                  <c:v>-6.9750850114201235E-2</c:v>
                </c:pt>
                <c:pt idx="5">
                  <c:v>-7.5965496076297878E-2</c:v>
                </c:pt>
                <c:pt idx="6">
                  <c:v>-8.0376190012305448E-2</c:v>
                </c:pt>
                <c:pt idx="7">
                  <c:v>-7.9563561023765106E-2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3.8401604298678232E-3</c:v>
                </c:pt>
                <c:pt idx="1">
                  <c:v>7.3621472828818623E-3</c:v>
                </c:pt>
                <c:pt idx="2">
                  <c:v>7.0463774008788548E-3</c:v>
                </c:pt>
                <c:pt idx="3">
                  <c:v>7.2927835857441942E-3</c:v>
                </c:pt>
                <c:pt idx="4">
                  <c:v>5.4422900839996282E-4</c:v>
                </c:pt>
                <c:pt idx="5">
                  <c:v>6.4451605295008413E-4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0.20377743864897677</c:v>
                </c:pt>
                <c:pt idx="1">
                  <c:v>0.21479189838897964</c:v>
                </c:pt>
                <c:pt idx="2">
                  <c:v>0.18515272090914678</c:v>
                </c:pt>
                <c:pt idx="3">
                  <c:v>0.15370673617493205</c:v>
                </c:pt>
                <c:pt idx="4">
                  <c:v>9.1231604469180758E-2</c:v>
                </c:pt>
                <c:pt idx="5">
                  <c:v>6.9320201771136458E-2</c:v>
                </c:pt>
                <c:pt idx="6">
                  <c:v>3.8551591934578154E-2</c:v>
                </c:pt>
                <c:pt idx="7">
                  <c:v>3.4018859774070091E-2</c:v>
                </c:pt>
                <c:pt idx="8">
                  <c:v>0.12035224007204376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2.5179855544769118E-3</c:v>
                </c:pt>
                <c:pt idx="1">
                  <c:v>2.4977865193894244E-3</c:v>
                </c:pt>
                <c:pt idx="2">
                  <c:v>2.6364719974279194E-3</c:v>
                </c:pt>
                <c:pt idx="3">
                  <c:v>2.3829850797490973E-3</c:v>
                </c:pt>
                <c:pt idx="4">
                  <c:v>2.2105819037704665E-3</c:v>
                </c:pt>
                <c:pt idx="5">
                  <c:v>2.2605807924541681E-3</c:v>
                </c:pt>
                <c:pt idx="6">
                  <c:v>2.2063174553813383E-3</c:v>
                </c:pt>
                <c:pt idx="7">
                  <c:v>2.2143164984976737E-3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6.0425353479435201E-2</c:v>
                </c:pt>
                <c:pt idx="2">
                  <c:v>5.7483002049322128E-2</c:v>
                </c:pt>
                <c:pt idx="3">
                  <c:v>6.1235676137088371E-2</c:v>
                </c:pt>
                <c:pt idx="4">
                  <c:v>2.8791962741733252E-2</c:v>
                </c:pt>
                <c:pt idx="5">
                  <c:v>2.9839187655649198E-2</c:v>
                </c:pt>
                <c:pt idx="6">
                  <c:v>3.862480163892313E-2</c:v>
                </c:pt>
                <c:pt idx="7">
                  <c:v>5.6016107873311854E-3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1.2354618814099314E-2</c:v>
                </c:pt>
                <c:pt idx="2">
                  <c:v>1.2147304435208487E-2</c:v>
                </c:pt>
                <c:pt idx="3">
                  <c:v>9.2978926307406926E-3</c:v>
                </c:pt>
                <c:pt idx="4">
                  <c:v>9.1587111504850723E-3</c:v>
                </c:pt>
                <c:pt idx="5">
                  <c:v>8.5832740415970298E-3</c:v>
                </c:pt>
                <c:pt idx="6">
                  <c:v>9.4110966982468153E-3</c:v>
                </c:pt>
                <c:pt idx="7">
                  <c:v>2.7951069616304327E-3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4.182752544828558E-2</c:v>
                </c:pt>
                <c:pt idx="2">
                  <c:v>3.9166738692741024E-2</c:v>
                </c:pt>
                <c:pt idx="3">
                  <c:v>4.0297656348737727E-2</c:v>
                </c:pt>
                <c:pt idx="4">
                  <c:v>2.9212010050618933E-2</c:v>
                </c:pt>
                <c:pt idx="5">
                  <c:v>2.2978786920365389E-2</c:v>
                </c:pt>
                <c:pt idx="6">
                  <c:v>1.843763080598804E-2</c:v>
                </c:pt>
                <c:pt idx="7">
                  <c:v>9.9978547244745364E-3</c:v>
                </c:pt>
                <c:pt idx="8">
                  <c:v>4.1975821319205743E-4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4.8863934117534175E-2</c:v>
                </c:pt>
                <c:pt idx="1">
                  <c:v>5.2483065927208292E-2</c:v>
                </c:pt>
                <c:pt idx="2">
                  <c:v>4.4644559871643258E-2</c:v>
                </c:pt>
                <c:pt idx="3">
                  <c:v>5.8838884533685659E-2</c:v>
                </c:pt>
                <c:pt idx="4">
                  <c:v>5.4273464935486251E-2</c:v>
                </c:pt>
                <c:pt idx="5">
                  <c:v>5.345781411985237E-2</c:v>
                </c:pt>
                <c:pt idx="6">
                  <c:v>5.2112015660947128E-2</c:v>
                </c:pt>
                <c:pt idx="7">
                  <c:v>2.8793221287119003E-2</c:v>
                </c:pt>
                <c:pt idx="8">
                  <c:v>2.1074453451026483E-2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1.2438832429867823E-3</c:v>
                </c:pt>
                <c:pt idx="1">
                  <c:v>1.739353842790412E-3</c:v>
                </c:pt>
                <c:pt idx="2">
                  <c:v>1.7077768545901112E-3</c:v>
                </c:pt>
                <c:pt idx="3">
                  <c:v>2.0879102730766447E-3</c:v>
                </c:pt>
                <c:pt idx="4">
                  <c:v>5.4422900839996269E-5</c:v>
                </c:pt>
                <c:pt idx="5">
                  <c:v>6.4451605295008408E-5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2.8225525373165108E-2</c:v>
                </c:pt>
                <c:pt idx="1">
                  <c:v>2.9613035874668604E-2</c:v>
                </c:pt>
                <c:pt idx="2">
                  <c:v>2.5023367208099185E-2</c:v>
                </c:pt>
                <c:pt idx="3">
                  <c:v>2.0645868738629461E-2</c:v>
                </c:pt>
                <c:pt idx="4">
                  <c:v>1.215445709356347E-2</c:v>
                </c:pt>
                <c:pt idx="5">
                  <c:v>9.1080595787711629E-3</c:v>
                </c:pt>
                <c:pt idx="6">
                  <c:v>5.0598964414133819E-3</c:v>
                </c:pt>
                <c:pt idx="7">
                  <c:v>4.4649753453467013E-3</c:v>
                </c:pt>
                <c:pt idx="8">
                  <c:v>1.5796231509455742E-2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7.332984553815806E-4</c:v>
                </c:pt>
                <c:pt idx="1">
                  <c:v>7.3949440372311141E-4</c:v>
                </c:pt>
                <c:pt idx="2">
                  <c:v>7.0333516217619047E-4</c:v>
                </c:pt>
                <c:pt idx="3">
                  <c:v>5.9055699428594492E-4</c:v>
                </c:pt>
                <c:pt idx="4">
                  <c:v>5.8281557029538436E-4</c:v>
                </c:pt>
                <c:pt idx="5">
                  <c:v>6.4018748972405944E-4</c:v>
                </c:pt>
                <c:pt idx="6">
                  <c:v>7.2003523240460137E-4</c:v>
                </c:pt>
                <c:pt idx="7">
                  <c:v>7.2631457505563661E-4</c:v>
                </c:pt>
                <c:pt idx="8">
                  <c:v>6.9394800193987123E-4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1.0997709505999998E-2</c:v>
                </c:pt>
                <c:pt idx="1">
                  <c:v>9.6318237713782558E-3</c:v>
                </c:pt>
                <c:pt idx="2">
                  <c:v>9.207507452272435E-3</c:v>
                </c:pt>
                <c:pt idx="3">
                  <c:v>9.7034847754534723E-3</c:v>
                </c:pt>
                <c:pt idx="4">
                  <c:v>6.647795220513876E-3</c:v>
                </c:pt>
                <c:pt idx="5">
                  <c:v>6.7901921403746499E-3</c:v>
                </c:pt>
                <c:pt idx="6">
                  <c:v>8.068392030383573E-3</c:v>
                </c:pt>
                <c:pt idx="7">
                  <c:v>2.8008053936655927E-3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1.7475600592575312E-3</c:v>
                </c:pt>
                <c:pt idx="2">
                  <c:v>1.712109465251272E-3</c:v>
                </c:pt>
                <c:pt idx="3">
                  <c:v>1.4564945359101312E-3</c:v>
                </c:pt>
                <c:pt idx="4">
                  <c:v>1.7521714033518273E-3</c:v>
                </c:pt>
                <c:pt idx="5">
                  <c:v>1.5945504832869692E-3</c:v>
                </c:pt>
                <c:pt idx="6">
                  <c:v>2.2452727504413948E-3</c:v>
                </c:pt>
                <c:pt idx="7">
                  <c:v>1.397553480815217E-3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8.1961302960780712E-3</c:v>
                </c:pt>
                <c:pt idx="1">
                  <c:v>8.3900546798911756E-3</c:v>
                </c:pt>
                <c:pt idx="2">
                  <c:v>7.8557374319397823E-3</c:v>
                </c:pt>
                <c:pt idx="3">
                  <c:v>8.1196439654544188E-3</c:v>
                </c:pt>
                <c:pt idx="4">
                  <c:v>5.8024847601193122E-3</c:v>
                </c:pt>
                <c:pt idx="5">
                  <c:v>4.070307559018967E-3</c:v>
                </c:pt>
                <c:pt idx="6">
                  <c:v>2.9600781980069612E-3</c:v>
                </c:pt>
                <c:pt idx="7">
                  <c:v>1.0918765476460592E-3</c:v>
                </c:pt>
                <c:pt idx="8">
                  <c:v>3.4791926135554661E-4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7.0956131010561328E-3</c:v>
                </c:pt>
                <c:pt idx="1">
                  <c:v>7.4875791109980886E-3</c:v>
                </c:pt>
                <c:pt idx="2">
                  <c:v>6.4372651897213395E-3</c:v>
                </c:pt>
                <c:pt idx="3">
                  <c:v>8.410272991727254E-3</c:v>
                </c:pt>
                <c:pt idx="4">
                  <c:v>7.6781107593354506E-3</c:v>
                </c:pt>
                <c:pt idx="5">
                  <c:v>7.7647433423389733E-3</c:v>
                </c:pt>
                <c:pt idx="6">
                  <c:v>7.5879904092294786E-3</c:v>
                </c:pt>
                <c:pt idx="7">
                  <c:v>4.3386254344177496E-3</c:v>
                </c:pt>
                <c:pt idx="8">
                  <c:v>2.7393193468601305E-3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8.3718413306210753E-3</c:v>
                </c:pt>
                <c:pt idx="1">
                  <c:v>8.7480015304198418E-3</c:v>
                </c:pt>
                <c:pt idx="2">
                  <c:v>7.7091015827956515E-3</c:v>
                </c:pt>
                <c:pt idx="3">
                  <c:v>7.4376157606095067E-3</c:v>
                </c:pt>
                <c:pt idx="4">
                  <c:v>4.9385364358161751E-3</c:v>
                </c:pt>
                <c:pt idx="5">
                  <c:v>4.3442711677766834E-3</c:v>
                </c:pt>
                <c:pt idx="6">
                  <c:v>3.5270468776796454E-3</c:v>
                </c:pt>
                <c:pt idx="7">
                  <c:v>1.7615296671001333E-3</c:v>
                </c:pt>
                <c:pt idx="8" formatCode="0E+00">
                  <c:v>3.6104940843812955E-3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3.9157630204000281E-3</c:v>
                </c:pt>
                <c:pt idx="1">
                  <c:v>4.6825248001620924E-3</c:v>
                </c:pt>
                <c:pt idx="2">
                  <c:v>5.0592391384360535E-3</c:v>
                </c:pt>
                <c:pt idx="3">
                  <c:v>5.3833285547182953E-3</c:v>
                </c:pt>
                <c:pt idx="4">
                  <c:v>3.5944625000843993E-3</c:v>
                </c:pt>
                <c:pt idx="5">
                  <c:v>3.1362198049437375E-3</c:v>
                </c:pt>
                <c:pt idx="6">
                  <c:v>2.4882073450482171E-3</c:v>
                </c:pt>
                <c:pt idx="7">
                  <c:v>1.5133143413999536E-3</c:v>
                </c:pt>
                <c:pt idx="8" formatCode="0E+00">
                  <c:v>4.4144768346925769E-3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4.0454076381420636</c:v>
                </c:pt>
                <c:pt idx="1">
                  <c:v>3.7443102028704263</c:v>
                </c:pt>
                <c:pt idx="2">
                  <c:v>3.2515379033101741</c:v>
                </c:pt>
                <c:pt idx="3">
                  <c:v>2.8775103089240996</c:v>
                </c:pt>
                <c:pt idx="4">
                  <c:v>1.8783373850799021</c:v>
                </c:pt>
                <c:pt idx="5">
                  <c:v>1.4082898068999934</c:v>
                </c:pt>
                <c:pt idx="6">
                  <c:v>0.93775023175974814</c:v>
                </c:pt>
                <c:pt idx="7">
                  <c:v>0.47062385924925582</c:v>
                </c:pt>
                <c:pt idx="8">
                  <c:v>-5.3886810350982119E-3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2.3941749738018054</c:v>
                </c:pt>
                <c:pt idx="1">
                  <c:v>2.280725140562625</c:v>
                </c:pt>
                <c:pt idx="2">
                  <c:v>2.1682929210749053</c:v>
                </c:pt>
                <c:pt idx="3">
                  <c:v>2.2822058330413237</c:v>
                </c:pt>
                <c:pt idx="4">
                  <c:v>1.691269750132526</c:v>
                </c:pt>
                <c:pt idx="5">
                  <c:v>1.3898982645250215</c:v>
                </c:pt>
                <c:pt idx="6">
                  <c:v>1.0034031173686657</c:v>
                </c:pt>
                <c:pt idx="7">
                  <c:v>0.58157361016328835</c:v>
                </c:pt>
                <c:pt idx="8">
                  <c:v>0.33006345787731317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0.60470893200969034</c:v>
                </c:pt>
                <c:pt idx="1">
                  <c:v>0.56325543506358744</c:v>
                </c:pt>
                <c:pt idx="2">
                  <c:v>0.54739194711376959</c:v>
                </c:pt>
                <c:pt idx="3">
                  <c:v>0.6079993287973815</c:v>
                </c:pt>
                <c:pt idx="4">
                  <c:v>0.52204388112640143</c:v>
                </c:pt>
                <c:pt idx="5">
                  <c:v>0.4766957710183779</c:v>
                </c:pt>
                <c:pt idx="6">
                  <c:v>0.45835605320365108</c:v>
                </c:pt>
                <c:pt idx="7">
                  <c:v>0.41019506338286993</c:v>
                </c:pt>
                <c:pt idx="8" formatCode="0.000">
                  <c:v>0.26576991630781904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1.0079795460382204</c:v>
                </c:pt>
                <c:pt idx="2">
                  <c:v>0.94446801263275715</c:v>
                </c:pt>
                <c:pt idx="3">
                  <c:v>0.97173217122387423</c:v>
                </c:pt>
                <c:pt idx="4">
                  <c:v>0.6889655157785044</c:v>
                </c:pt>
                <c:pt idx="5">
                  <c:v>0.49330239885214117</c:v>
                </c:pt>
                <c:pt idx="6">
                  <c:v>0.36479117945558881</c:v>
                </c:pt>
                <c:pt idx="7">
                  <c:v>0.11657547107358734</c:v>
                </c:pt>
                <c:pt idx="8">
                  <c:v>1.0217123359655328E-2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0.45380947418568379</c:v>
                </c:pt>
                <c:pt idx="2">
                  <c:v>0.43465427765463982</c:v>
                </c:pt>
                <c:pt idx="3">
                  <c:v>0.4482662804298711</c:v>
                </c:pt>
                <c:pt idx="4">
                  <c:v>0.29281643103394989</c:v>
                </c:pt>
                <c:pt idx="5">
                  <c:v>0.30027624254809293</c:v>
                </c:pt>
                <c:pt idx="6">
                  <c:v>8.9873146259222048E-2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0.19100367251616682</c:v>
                </c:pt>
                <c:pt idx="2">
                  <c:v>0.17473236390211977</c:v>
                </c:pt>
                <c:pt idx="3">
                  <c:v>0.19245714992430429</c:v>
                </c:pt>
                <c:pt idx="4">
                  <c:v>0.13096418137350968</c:v>
                </c:pt>
                <c:pt idx="5">
                  <c:v>6.2400113923424386E-2</c:v>
                </c:pt>
                <c:pt idx="6">
                  <c:v>3.491414205823231E-2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6.6184681305865162E-2</c:v>
                </c:pt>
                <c:pt idx="1">
                  <c:v>6.4677012758966715E-2</c:v>
                </c:pt>
                <c:pt idx="2">
                  <c:v>6.7046319771618665E-2</c:v>
                </c:pt>
                <c:pt idx="3">
                  <c:v>6.1750902665892601E-2</c:v>
                </c:pt>
                <c:pt idx="4">
                  <c:v>5.6479740820160579E-2</c:v>
                </c:pt>
                <c:pt idx="5">
                  <c:v>5.7223738182985075E-2</c:v>
                </c:pt>
                <c:pt idx="6">
                  <c:v>5.5468596391971499E-2</c:v>
                </c:pt>
                <c:pt idx="7">
                  <c:v>5.4803075706831045E-2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0.21366243776669047</c:v>
                </c:pt>
                <c:pt idx="1">
                  <c:v>0.24948716584048641</c:v>
                </c:pt>
                <c:pt idx="2">
                  <c:v>0.22534861194184114</c:v>
                </c:pt>
                <c:pt idx="3">
                  <c:v>0.19927730351353809</c:v>
                </c:pt>
                <c:pt idx="4" formatCode="0.0">
                  <c:v>7.0921908438126777E-2</c:v>
                </c:pt>
                <c:pt idx="5" formatCode="0.0">
                  <c:v>7.3030392192344973E-2</c:v>
                </c:pt>
                <c:pt idx="6" formatCode="0.0">
                  <c:v>2.2423217463780173E-2</c:v>
                </c:pt>
                <c:pt idx="7" formatCode="0.0">
                  <c:v>1.6551978517981004E-2</c:v>
                </c:pt>
                <c:pt idx="8" formatCode="0.0">
                  <c:v>1.6847174210309675E-2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0.16010312071012756</c:v>
                </c:pt>
                <c:pt idx="4" formatCode="0.0">
                  <c:v>0.16227462668174322</c:v>
                </c:pt>
                <c:pt idx="5" formatCode="0.0">
                  <c:v>0.16087779536188709</c:v>
                </c:pt>
                <c:pt idx="6" formatCode="0.0">
                  <c:v>0.16227147900585895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-9.278184082801566E-4</c:v>
                </c:pt>
                <c:pt idx="2">
                  <c:v>-4.8272438449696864E-3</c:v>
                </c:pt>
                <c:pt idx="3">
                  <c:v>-1.6196902107902922E-2</c:v>
                </c:pt>
                <c:pt idx="4">
                  <c:v>-6.9750850114201235E-2</c:v>
                </c:pt>
                <c:pt idx="5">
                  <c:v>-7.5965496076297878E-2</c:v>
                </c:pt>
                <c:pt idx="6">
                  <c:v>-8.0376190012305448E-2</c:v>
                </c:pt>
                <c:pt idx="7">
                  <c:v>-7.9563561023765106E-2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9363888888889"/>
          <c:y val="5.7428677782655653E-2"/>
          <c:w val="0.71019861111111116"/>
          <c:h val="0.50829158856040213"/>
        </c:manualLayout>
      </c:layout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4.0723191251566426</c:v>
                </c:pt>
                <c:pt idx="1">
                  <c:v>3.7717357925555466</c:v>
                </c:pt>
                <c:pt idx="2">
                  <c:v>3.2756530144138529</c:v>
                </c:pt>
                <c:pt idx="3">
                  <c:v>2.9000971851490682</c:v>
                </c:pt>
                <c:pt idx="4">
                  <c:v>1.8899999999999983</c:v>
                </c:pt>
                <c:pt idx="5">
                  <c:v>1.4175000000000024</c:v>
                </c:pt>
                <c:pt idx="6">
                  <c:v>0.94499999999999884</c:v>
                </c:pt>
                <c:pt idx="7">
                  <c:v>0.47249999999999981</c:v>
                </c:pt>
                <c:pt idx="8">
                  <c:v>2.1626078705594408E-16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328.69508300038058</c:v>
                </c:pt>
                <c:pt idx="1">
                  <c:v>292.51436575030056</c:v>
                </c:pt>
                <c:pt idx="2">
                  <c:v>246.5224362517821</c:v>
                </c:pt>
                <c:pt idx="3">
                  <c:v>190.87182118849177</c:v>
                </c:pt>
                <c:pt idx="4">
                  <c:v>126.99341252241857</c:v>
                </c:pt>
                <c:pt idx="5">
                  <c:v>67.229750677325555</c:v>
                </c:pt>
                <c:pt idx="6">
                  <c:v>3.7537732422690202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0.30320590684119703</c:v>
                </c:pt>
                <c:pt idx="1">
                  <c:v>0.33610295139455637</c:v>
                </c:pt>
                <c:pt idx="2">
                  <c:v>0.21816280784672318</c:v>
                </c:pt>
                <c:pt idx="3">
                  <c:v>0.12108946175714622</c:v>
                </c:pt>
                <c:pt idx="4">
                  <c:v>8.3608056764739647E-2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308.95749284467263</c:v>
                </c:pt>
                <c:pt idx="4">
                  <c:v>268.32924198554514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0.21303325815559418</c:v>
                </c:pt>
                <c:pt idx="3">
                  <c:v>5.7733431199678949E-2</c:v>
                </c:pt>
                <c:pt idx="4">
                  <c:v>3.3237480985643171E-2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44.488009216979528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9.6934357813292742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0.15883403573305263</c:v>
                </c:pt>
                <c:pt idx="2">
                  <c:v>0.12047257601946745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194.22000000000006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0.42886382805456169</c:v>
                </c:pt>
                <c:pt idx="2">
                  <c:v>0.42362193421376459</c:v>
                </c:pt>
                <c:pt idx="3">
                  <c:v>0.41884283857322846</c:v>
                </c:pt>
                <c:pt idx="4">
                  <c:v>0.42139457651532658</c:v>
                </c:pt>
                <c:pt idx="5">
                  <c:v>0.37545365874682179</c:v>
                </c:pt>
                <c:pt idx="6">
                  <c:v>0.38030627988011234</c:v>
                </c:pt>
                <c:pt idx="7">
                  <c:v>0.39744964629379481</c:v>
                </c:pt>
                <c:pt idx="8">
                  <c:v>0.30666440507755977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0.81162538667147199</c:v>
                </c:pt>
                <c:pt idx="4">
                  <c:v>0.8166165167001086</c:v>
                </c:pt>
                <c:pt idx="5">
                  <c:v>0.82212110402007299</c:v>
                </c:pt>
                <c:pt idx="6">
                  <c:v>0.82817362748112411</c:v>
                </c:pt>
                <c:pt idx="7">
                  <c:v>0.83480919347552096</c:v>
                </c:pt>
                <c:pt idx="8">
                  <c:v>0.84207118966950811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37.432273003637818</c:v>
                </c:pt>
                <c:pt idx="1">
                  <c:v>45.210376641256325</c:v>
                </c:pt>
                <c:pt idx="2">
                  <c:v>53.140376641256324</c:v>
                </c:pt>
                <c:pt idx="3">
                  <c:v>61.673666915446454</c:v>
                </c:pt>
                <c:pt idx="4">
                  <c:v>60.967626806290959</c:v>
                </c:pt>
                <c:pt idx="5">
                  <c:v>44.909967153130644</c:v>
                </c:pt>
                <c:pt idx="6">
                  <c:v>21.530829378079723</c:v>
                </c:pt>
                <c:pt idx="7">
                  <c:v>13.239448884992484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0.44448617513193278</c:v>
                </c:pt>
                <c:pt idx="1">
                  <c:v>0.51573397250366304</c:v>
                </c:pt>
                <c:pt idx="2">
                  <c:v>0.49942270036918468</c:v>
                </c:pt>
                <c:pt idx="3">
                  <c:v>0.45209997460605</c:v>
                </c:pt>
                <c:pt idx="4">
                  <c:v>0.2483000275876372</c:v>
                </c:pt>
                <c:pt idx="5">
                  <c:v>0.29584829304305232</c:v>
                </c:pt>
                <c:pt idx="6">
                  <c:v>0.35432574695649494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3.4246752851160505</c:v>
                </c:pt>
                <c:pt idx="4">
                  <c:v>3.2258295442886822</c:v>
                </c:pt>
                <c:pt idx="5">
                  <c:v>3.019949914564481</c:v>
                </c:pt>
                <c:pt idx="6">
                  <c:v>2.8978070574216241</c:v>
                </c:pt>
                <c:pt idx="7">
                  <c:v>2.7756642002787668</c:v>
                </c:pt>
                <c:pt idx="8">
                  <c:v>1.7961659269524399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0.73434791859291559</c:v>
                </c:pt>
                <c:pt idx="4">
                  <c:v>0.42997775604938721</c:v>
                </c:pt>
                <c:pt idx="5">
                  <c:v>0.32570576145967872</c:v>
                </c:pt>
                <c:pt idx="6">
                  <c:v>0.30549236926210238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0.29973739233012608</c:v>
                </c:pt>
                <c:pt idx="4">
                  <c:v>0.29781748358398591</c:v>
                </c:pt>
                <c:pt idx="5">
                  <c:v>0.29852711483843791</c:v>
                </c:pt>
                <c:pt idx="6">
                  <c:v>0.3026975304470787</c:v>
                </c:pt>
                <c:pt idx="7">
                  <c:v>0.32719736415206846</c:v>
                </c:pt>
                <c:pt idx="8">
                  <c:v>0.35401819673799506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0.43459067028691156</c:v>
                </c:pt>
                <c:pt idx="4">
                  <c:v>0.43592786452461868</c:v>
                </c:pt>
                <c:pt idx="5">
                  <c:v>0.45366433908289416</c:v>
                </c:pt>
                <c:pt idx="6">
                  <c:v>0.47775649043759877</c:v>
                </c:pt>
                <c:pt idx="7">
                  <c:v>0.48003494008712932</c:v>
                </c:pt>
                <c:pt idx="8">
                  <c:v>0.52497369463015753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0.14391250000000003</c:v>
                </c:pt>
                <c:pt idx="4">
                  <c:v>0.14577339906700593</c:v>
                </c:pt>
                <c:pt idx="5">
                  <c:v>0.14731912392799928</c:v>
                </c:pt>
                <c:pt idx="6">
                  <c:v>0.14751067528875084</c:v>
                </c:pt>
                <c:pt idx="7">
                  <c:v>0.15796767707907494</c:v>
                </c:pt>
                <c:pt idx="8">
                  <c:v>0.15377655881499025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2.33</c:v>
                </c:pt>
                <c:pt idx="4">
                  <c:v>2.34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2.35</c:v>
                </c:pt>
                <c:pt idx="8">
                  <c:v>1.5047264820542279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0.27935514295022124</c:v>
                </c:pt>
                <c:pt idx="4">
                  <c:v>0.28137123208291254</c:v>
                </c:pt>
                <c:pt idx="5">
                  <c:v>0.28137123208291248</c:v>
                </c:pt>
                <c:pt idx="6">
                  <c:v>0.64359926896998199</c:v>
                </c:pt>
                <c:pt idx="7">
                  <c:v>0.6438035242891309</c:v>
                </c:pt>
                <c:pt idx="8">
                  <c:v>0.75763611228607153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1.78</c:v>
                </c:pt>
                <c:pt idx="8">
                  <c:v>0.38000000000000012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0.27935514295022124</c:v>
                </c:pt>
                <c:pt idx="4">
                  <c:v>0.28137123208291254</c:v>
                </c:pt>
                <c:pt idx="5">
                  <c:v>0.28137123208291248</c:v>
                </c:pt>
                <c:pt idx="6">
                  <c:v>0.64359926896998199</c:v>
                </c:pt>
                <c:pt idx="7">
                  <c:v>0.6438035242891309</c:v>
                </c:pt>
                <c:pt idx="8">
                  <c:v>0.75763611228607153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48.315712158508063</c:v>
                </c:pt>
                <c:pt idx="8" formatCode="0.0">
                  <c:v>40.595712158508057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0.28350000000000003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0.64999999999999991</c:v>
                </c:pt>
                <c:pt idx="5">
                  <c:v>0.64999999999999925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1436.2871136891597</c:v>
                </c:pt>
                <c:pt idx="1">
                  <c:v>2059.9258409447066</c:v>
                </c:pt>
                <c:pt idx="2">
                  <c:v>2873.0602901706584</c:v>
                </c:pt>
                <c:pt idx="3">
                  <c:v>3587.2248198470625</c:v>
                </c:pt>
                <c:pt idx="4">
                  <c:v>4151.547672187975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119.99013851716843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119.99013851716843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44.594444444444449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727.60277777777787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631.72500000000036</c:v>
                </c:pt>
                <c:pt idx="2">
                  <c:v>666.45122956072362</c:v>
                </c:pt>
                <c:pt idx="3">
                  <c:v>639.65139941365931</c:v>
                </c:pt>
                <c:pt idx="4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760.56657216666656</c:v>
                </c:pt>
                <c:pt idx="3">
                  <c:v>707.8509312999995</c:v>
                </c:pt>
                <c:pt idx="4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232.48611111111117</c:v>
                </c:pt>
                <c:pt idx="2">
                  <c:v>132.61118754128415</c:v>
                </c:pt>
                <c:pt idx="3">
                  <c:v>66.829402289353069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835.18112453293475</c:v>
                </c:pt>
                <c:pt idx="3">
                  <c:v>881.34890128920006</c:v>
                </c:pt>
                <c:pt idx="4">
                  <c:v>1030.7766577103471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601.10598915622506</c:v>
                </c:pt>
                <c:pt idx="3">
                  <c:v>1991.7113888814583</c:v>
                </c:pt>
                <c:pt idx="4">
                  <c:v>3120.7710144776279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632.33246852999991</c:v>
                </c:pt>
                <c:pt idx="3">
                  <c:v>1198.2122811449999</c:v>
                </c:pt>
                <c:pt idx="4">
                  <c:v>1523.1732999095834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14.718402631935328</c:v>
                </c:pt>
                <c:pt idx="3">
                  <c:v>10.754423746252876</c:v>
                </c:pt>
                <c:pt idx="4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</c:v>
                </c:pt>
                <c:pt idx="3">
                  <c:v>7.0605600000000006</c:v>
                </c:pt>
                <c:pt idx="4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118.128596496</c:v>
                </c:pt>
                <c:pt idx="3">
                  <c:v>110.758990704</c:v>
                </c:pt>
                <c:pt idx="4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760.56657216666656</c:v>
                </c:pt>
                <c:pt idx="1">
                  <c:v>733.50138173333312</c:v>
                </c:pt>
                <c:pt idx="2">
                  <c:v>707.8509312999995</c:v>
                </c:pt>
                <c:pt idx="3">
                  <c:v>683.46630086666642</c:v>
                </c:pt>
                <c:pt idx="4">
                  <c:v>660.421950433333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119.99013851716843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2236.6060550880425</c:v>
                </c:pt>
                <c:pt idx="1">
                  <c:v>3127.0864028235187</c:v>
                </c:pt>
                <c:pt idx="2">
                  <c:v>4179.9205156485323</c:v>
                </c:pt>
                <c:pt idx="3">
                  <c:v>5147.1581536782442</c:v>
                </c:pt>
                <c:pt idx="4">
                  <c:v>5945.1741559255543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3839.828677739054</c:v>
                </c:pt>
                <c:pt idx="1">
                  <c:v>4470.9986758908763</c:v>
                </c:pt>
                <c:pt idx="2">
                  <c:v>5555.0130450159395</c:v>
                </c:pt>
                <c:pt idx="3">
                  <c:v>6635.825483797943</c:v>
                </c:pt>
                <c:pt idx="4">
                  <c:v>7154.8253496162388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632.33246852999991</c:v>
                </c:pt>
                <c:pt idx="1">
                  <c:v>921.59585230335074</c:v>
                </c:pt>
                <c:pt idx="2">
                  <c:v>1198.2122811449999</c:v>
                </c:pt>
                <c:pt idx="3">
                  <c:v>1496.7285122401647</c:v>
                </c:pt>
                <c:pt idx="4">
                  <c:v>1523.1732999095834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698.33105412969405</c:v>
                </c:pt>
                <c:pt idx="4">
                  <c:v>835.18112453293475</c:v>
                </c:pt>
                <c:pt idx="5">
                  <c:v>869.20611568679988</c:v>
                </c:pt>
                <c:pt idx="6">
                  <c:v>881.34890128920006</c:v>
                </c:pt>
                <c:pt idx="7">
                  <c:v>952.68381269653321</c:v>
                </c:pt>
                <c:pt idx="8">
                  <c:v>1030.7766577103471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F-4F6E-ACB5-77836F0FE14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264.39714117049181</c:v>
                </c:pt>
                <c:pt idx="4">
                  <c:v>601.10598915622506</c:v>
                </c:pt>
                <c:pt idx="5">
                  <c:v>1190.7197252579069</c:v>
                </c:pt>
                <c:pt idx="6">
                  <c:v>1991.7113888814583</c:v>
                </c:pt>
                <c:pt idx="7">
                  <c:v>2634.5410071505294</c:v>
                </c:pt>
                <c:pt idx="8">
                  <c:v>3120.7710144776279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F-4F6E-ACB5-77836F0FE14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390.58186376999998</c:v>
                </c:pt>
                <c:pt idx="4">
                  <c:v>632.33246852999991</c:v>
                </c:pt>
                <c:pt idx="5">
                  <c:v>921.59585230335074</c:v>
                </c:pt>
                <c:pt idx="6">
                  <c:v>1198.2122811449999</c:v>
                </c:pt>
                <c:pt idx="7">
                  <c:v>1496.7285122401647</c:v>
                </c:pt>
                <c:pt idx="8">
                  <c:v>1523.1732999095834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5.3841149999999995</c:v>
                </c:pt>
                <c:pt idx="5">
                  <c:v>40.136754137991971</c:v>
                </c:pt>
                <c:pt idx="6">
                  <c:v>174.46438317593618</c:v>
                </c:pt>
                <c:pt idx="7">
                  <c:v>377.49737913794723</c:v>
                </c:pt>
                <c:pt idx="8">
                  <c:v>553.39898400000004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108.66015141466036</c:v>
                </c:pt>
                <c:pt idx="8">
                  <c:v>29.800562245769623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183.46130192927447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263.03028921314137</c:v>
                </c:pt>
                <c:pt idx="5">
                  <c:v>125.94919583564834</c:v>
                </c:pt>
                <c:pt idx="6">
                  <c:v>62.808382914320802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129.73815454219553</c:v>
                </c:pt>
                <c:pt idx="7">
                  <c:v>117.43011298795054</c:v>
                </c:pt>
                <c:pt idx="8">
                  <c:v>109.34200272503666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7.4048104799999992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22.610313359999999</c:v>
                </c:pt>
                <c:pt idx="7">
                  <c:v>15.891384600000002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21.57148248</c:v>
                </c:pt>
                <c:pt idx="4">
                  <c:v>59.014784975999994</c:v>
                </c:pt>
                <c:pt idx="5">
                  <c:v>49.041910416</c:v>
                </c:pt>
                <c:pt idx="6">
                  <c:v>63.956272943999998</c:v>
                </c:pt>
                <c:pt idx="7">
                  <c:v>44.845216919999999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23.892637199999999</c:v>
                </c:pt>
                <c:pt idx="4">
                  <c:v>38.477686800000001</c:v>
                </c:pt>
                <c:pt idx="5">
                  <c:v>23.221796400000006</c:v>
                </c:pt>
                <c:pt idx="6">
                  <c:v>24.192404399999997</c:v>
                </c:pt>
                <c:pt idx="7">
                  <c:v>14.307489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424.56560681560427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1476.433966725707</c:v>
                </c:pt>
                <c:pt idx="5">
                  <c:v>291.50928931079352</c:v>
                </c:pt>
                <c:pt idx="6">
                  <c:v>254.43699591582609</c:v>
                </c:pt>
                <c:pt idx="7">
                  <c:v>94.966145050320137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50.242886989231671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1.0414557861814062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0.21974717088427637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119.5558319634077</c:v>
                </c:pt>
                <c:pt idx="6">
                  <c:v>65.792377033318928</c:v>
                </c:pt>
                <c:pt idx="7">
                  <c:v>24.208456316581476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12.405206941570079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22.832211142696305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8.2891468343462353</c:v>
                </c:pt>
                <c:pt idx="1">
                  <c:v>0</c:v>
                </c:pt>
                <c:pt idx="2">
                  <c:v>0</c:v>
                </c:pt>
                <c:pt idx="3">
                  <c:v>14.225746150000003</c:v>
                </c:pt>
                <c:pt idx="4">
                  <c:v>18.056473049998765</c:v>
                </c:pt>
                <c:pt idx="5">
                  <c:v>21.383531400002791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2.1934760690366941</c:v>
                </c:pt>
                <c:pt idx="1">
                  <c:v>1.9582122042851569</c:v>
                </c:pt>
                <c:pt idx="2">
                  <c:v>0</c:v>
                </c:pt>
                <c:pt idx="3">
                  <c:v>1.9320702964590091</c:v>
                </c:pt>
                <c:pt idx="4">
                  <c:v>6.7770000000000005E-4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400.00000000000011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0.48821706072588672</c:v>
                </c:pt>
                <c:pt idx="4">
                  <c:v>6.0213258262948681</c:v>
                </c:pt>
                <c:pt idx="5">
                  <c:v>7.5094973005385173</c:v>
                </c:pt>
                <c:pt idx="6">
                  <c:v>12.454968338726776</c:v>
                </c:pt>
                <c:pt idx="7">
                  <c:v>24.999999999999993</c:v>
                </c:pt>
                <c:pt idx="8">
                  <c:v>29.999999999999993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5.4283746670374695</c:v>
                </c:pt>
                <c:pt idx="7">
                  <c:v>4.9133938488682229</c:v>
                </c:pt>
                <c:pt idx="8">
                  <c:v>4.5749791935161781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27.87929210164328</c:v>
                </c:pt>
                <c:pt idx="4">
                  <c:v>16.637041431512191</c:v>
                </c:pt>
                <c:pt idx="5">
                  <c:v>10.901430829943445</c:v>
                </c:pt>
                <c:pt idx="6">
                  <c:v>8.2595558123146766</c:v>
                </c:pt>
                <c:pt idx="7">
                  <c:v>4.5464498499857893</c:v>
                </c:pt>
                <c:pt idx="8">
                  <c:v>1.2468854496137918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-11.948268043561407</c:v>
                </c:pt>
                <c:pt idx="4">
                  <c:v>-5.2538025573196361</c:v>
                </c:pt>
                <c:pt idx="5">
                  <c:v>-2.3929970114509977</c:v>
                </c:pt>
                <c:pt idx="6">
                  <c:v>-1.1263030653156378</c:v>
                </c:pt>
                <c:pt idx="7">
                  <c:v>-0.29019892659483748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4.2047786101530491</c:v>
                </c:pt>
                <c:pt idx="6">
                  <c:v>2.3139179002618264</c:v>
                </c:pt>
                <c:pt idx="7">
                  <c:v>0.85141140865417053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1.7747708434112779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2.824368865888629</c:v>
                </c:pt>
                <c:pt idx="4">
                  <c:v>4.3881261281350188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-5.2327201975236983</c:v>
                </c:pt>
                <c:pt idx="4">
                  <c:v>-2.6074187773057966</c:v>
                </c:pt>
                <c:pt idx="5">
                  <c:v>-1.3767785121951222</c:v>
                </c:pt>
                <c:pt idx="6">
                  <c:v>-0.85527149999999974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10.263044999999993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6.976960263364929</c:v>
                </c:pt>
                <c:pt idx="4">
                  <c:v>5.6494073508292226</c:v>
                </c:pt>
                <c:pt idx="5">
                  <c:v>4.8952124878048782</c:v>
                </c:pt>
                <c:pt idx="6">
                  <c:v>5.4167195000000001</c:v>
                </c:pt>
                <c:pt idx="7">
                  <c:v>5.87165114893617</c:v>
                </c:pt>
                <c:pt idx="8">
                  <c:v>5.7266058434112779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1.4764339667257069</c:v>
                </c:pt>
                <c:pt idx="5">
                  <c:v>0.29150928931079351</c:v>
                </c:pt>
                <c:pt idx="6">
                  <c:v>0.25443699591582608</c:v>
                </c:pt>
                <c:pt idx="7">
                  <c:v>9.4966145050320139E-2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36.483126915413912</c:v>
                </c:pt>
                <c:pt idx="2">
                  <c:v>92.480853047453593</c:v>
                </c:pt>
                <c:pt idx="3">
                  <c:v>74.314872341443916</c:v>
                </c:pt>
                <c:pt idx="4">
                  <c:v>118.96149579196479</c:v>
                </c:pt>
                <c:pt idx="5">
                  <c:v>106.29664185003216</c:v>
                </c:pt>
                <c:pt idx="6">
                  <c:v>75.947013208227546</c:v>
                </c:pt>
                <c:pt idx="7">
                  <c:v>108.57800425508081</c:v>
                </c:pt>
                <c:pt idx="8">
                  <c:v>110.50679593710031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80.306194651368457</c:v>
                </c:pt>
                <c:pt idx="4">
                  <c:v>124.76901132030193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185.52557890682539</c:v>
                </c:pt>
                <c:pt idx="6">
                  <c:v>131.7621239767366</c:v>
                </c:pt>
                <c:pt idx="7">
                  <c:v>90.178203259999151</c:v>
                </c:pt>
                <c:pt idx="8">
                  <c:v>50.462634160115947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50.242886989231671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1.0414557861814062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0.21974717088427637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12.405206941570079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22.832211142696305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119.5558319634077</c:v>
                </c:pt>
                <c:pt idx="6">
                  <c:v>65.792377033318928</c:v>
                </c:pt>
                <c:pt idx="7">
                  <c:v>24.208456316581476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61.049974211177322</c:v>
                </c:pt>
                <c:pt idx="1">
                  <c:v>57.310949657799029</c:v>
                </c:pt>
                <c:pt idx="2">
                  <c:v>57.579815005152668</c:v>
                </c:pt>
                <c:pt idx="3">
                  <c:v>57.122317944544761</c:v>
                </c:pt>
                <c:pt idx="4">
                  <c:v>54.152803915022744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20.878132112636859</c:v>
                </c:pt>
                <c:pt idx="1">
                  <c:v>24.004610581795866</c:v>
                </c:pt>
                <c:pt idx="2">
                  <c:v>27.845070556194308</c:v>
                </c:pt>
                <c:pt idx="3">
                  <c:v>32.313088767858787</c:v>
                </c:pt>
                <c:pt idx="4">
                  <c:v>34.207390495970458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61.049974211177322</c:v>
                </c:pt>
                <c:pt idx="1">
                  <c:v>57.310949657799029</c:v>
                </c:pt>
                <c:pt idx="2">
                  <c:v>57.579815005152668</c:v>
                </c:pt>
                <c:pt idx="3">
                  <c:v>57.122317944544761</c:v>
                </c:pt>
                <c:pt idx="4">
                  <c:v>54.152803915022744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-5.0644995577043494E-10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7.5000000000000012E-4</c:v>
                </c:pt>
                <c:pt idx="1">
                  <c:v>7.5000000000000012E-4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0.48821706072588672</c:v>
                </c:pt>
                <c:pt idx="3">
                  <c:v>6.0213258262948681</c:v>
                </c:pt>
                <c:pt idx="4">
                  <c:v>7.5094973005385173</c:v>
                </c:pt>
                <c:pt idx="5">
                  <c:v>12.454968338726774</c:v>
                </c:pt>
                <c:pt idx="6">
                  <c:v>24.999999999999993</c:v>
                </c:pt>
                <c:pt idx="7">
                  <c:v>30.000000000000004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-6.0773994692452191E-8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9.0000000000000011E-2</c:v>
                </c:pt>
                <c:pt idx="1">
                  <c:v>9.0000000000000011E-2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58.586047287106403</c:v>
                </c:pt>
                <c:pt idx="3">
                  <c:v>722.55909915538416</c:v>
                </c:pt>
                <c:pt idx="4">
                  <c:v>901.13967606462211</c:v>
                </c:pt>
                <c:pt idx="5">
                  <c:v>1494.5962006472128</c:v>
                </c:pt>
                <c:pt idx="6">
                  <c:v>2999.9999999999991</c:v>
                </c:pt>
                <c:pt idx="7">
                  <c:v>3600.0000000000005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1509.0634295210984</c:v>
                </c:pt>
                <c:pt idx="2">
                  <c:v>1645.0227838980798</c:v>
                </c:pt>
                <c:pt idx="3">
                  <c:v>1687.8255041605771</c:v>
                </c:pt>
                <c:pt idx="4">
                  <c:v>1999.5021919590147</c:v>
                </c:pt>
                <c:pt idx="5">
                  <c:v>2374.9715235033104</c:v>
                </c:pt>
                <c:pt idx="6">
                  <c:v>2579.021263352437</c:v>
                </c:pt>
                <c:pt idx="7">
                  <c:v>2657.4827262297122</c:v>
                </c:pt>
                <c:pt idx="8">
                  <c:v>2639.5985844782372</c:v>
                </c:pt>
                <c:pt idx="9">
                  <c:v>2509.518336141331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1864.1509259194124</c:v>
                </c:pt>
                <c:pt idx="2">
                  <c:v>1678.5744824531389</c:v>
                </c:pt>
                <c:pt idx="3">
                  <c:v>1535.5088417844902</c:v>
                </c:pt>
                <c:pt idx="4">
                  <c:v>1524.4478093600048</c:v>
                </c:pt>
                <c:pt idx="5">
                  <c:v>1396.8158390383624</c:v>
                </c:pt>
                <c:pt idx="6">
                  <c:v>1321.8850991043726</c:v>
                </c:pt>
                <c:pt idx="7">
                  <c:v>1286.4125187169179</c:v>
                </c:pt>
                <c:pt idx="8">
                  <c:v>1191.0499433617274</c:v>
                </c:pt>
                <c:pt idx="9">
                  <c:v>1157.6297633275833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377.32246789741254</c:v>
                </c:pt>
                <c:pt idx="2">
                  <c:v>332.31056434058343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227.87254631779766</c:v>
                </c:pt>
                <c:pt idx="6">
                  <c:v>220.71798062923364</c:v>
                </c:pt>
                <c:pt idx="7">
                  <c:v>206.10352405762544</c:v>
                </c:pt>
                <c:pt idx="8">
                  <c:v>203.28140556889613</c:v>
                </c:pt>
                <c:pt idx="9">
                  <c:v>305.45459161752149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1604.0129265595028</c:v>
                </c:pt>
                <c:pt idx="2">
                  <c:v>1639.3537343335322</c:v>
                </c:pt>
                <c:pt idx="3">
                  <c:v>1614.9333546553253</c:v>
                </c:pt>
                <c:pt idx="4">
                  <c:v>1683.8472279579846</c:v>
                </c:pt>
                <c:pt idx="5">
                  <c:v>1603.7494315828524</c:v>
                </c:pt>
                <c:pt idx="6">
                  <c:v>1606.9417635294608</c:v>
                </c:pt>
                <c:pt idx="7">
                  <c:v>1647.5373964232267</c:v>
                </c:pt>
                <c:pt idx="8">
                  <c:v>1398.1283239969928</c:v>
                </c:pt>
                <c:pt idx="9">
                  <c:v>1422.5095401732653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1035.8743374377239</c:v>
                </c:pt>
                <c:pt idx="2">
                  <c:v>967.0909230220268</c:v>
                </c:pt>
                <c:pt idx="3">
                  <c:v>851.0419726471423</c:v>
                </c:pt>
                <c:pt idx="4">
                  <c:v>776.83934165278981</c:v>
                </c:pt>
                <c:pt idx="5">
                  <c:v>590.83121356092408</c:v>
                </c:pt>
                <c:pt idx="6">
                  <c:v>547.22668092864137</c:v>
                </c:pt>
                <c:pt idx="7">
                  <c:v>864.96623763445371</c:v>
                </c:pt>
                <c:pt idx="8">
                  <c:v>871.74306647384776</c:v>
                </c:pt>
                <c:pt idx="9">
                  <c:v>877.00459936551783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4581.9362664983073</c:v>
                </c:pt>
                <c:pt idx="2">
                  <c:v>4522.6938286242294</c:v>
                </c:pt>
                <c:pt idx="3">
                  <c:v>4406.2584969727513</c:v>
                </c:pt>
                <c:pt idx="4">
                  <c:v>4655.994419345242</c:v>
                </c:pt>
                <c:pt idx="5">
                  <c:v>4575.6484539628545</c:v>
                </c:pt>
                <c:pt idx="6">
                  <c:v>4484.3644071937961</c:v>
                </c:pt>
                <c:pt idx="7">
                  <c:v>4494.2992251335863</c:v>
                </c:pt>
                <c:pt idx="8">
                  <c:v>4516.5665689588923</c:v>
                </c:pt>
                <c:pt idx="9">
                  <c:v>4526.9221096391466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3577.0670558806851</c:v>
                </c:pt>
                <c:pt idx="4">
                  <c:v>3935.3646022716871</c:v>
                </c:pt>
                <c:pt idx="5">
                  <c:v>4570.3269406128247</c:v>
                </c:pt>
                <c:pt idx="6">
                  <c:v>5024.6257255113533</c:v>
                </c:pt>
                <c:pt idx="7">
                  <c:v>5676.9859499916029</c:v>
                </c:pt>
                <c:pt idx="8">
                  <c:v>6145.411116184946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0.1947015814467149</c:v>
                </c:pt>
                <c:pt idx="5">
                  <c:v>0.26398318050605951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2036.594471822649</c:v>
                </c:pt>
                <c:pt idx="1">
                  <c:v>2084.9583855431929</c:v>
                </c:pt>
                <c:pt idx="2">
                  <c:v>2048.9733997585631</c:v>
                </c:pt>
                <c:pt idx="3">
                  <c:v>1669.1962191344689</c:v>
                </c:pt>
                <c:pt idx="4">
                  <c:v>1371.8786817265091</c:v>
                </c:pt>
                <c:pt idx="5">
                  <c:v>1046.008112195532</c:v>
                </c:pt>
                <c:pt idx="6">
                  <c:v>628.61822961105611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720.37607209996838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479.06563975764391</c:v>
                </c:pt>
                <c:pt idx="2">
                  <c:v>736.84523430672095</c:v>
                </c:pt>
                <c:pt idx="3">
                  <c:v>1172.1004940602741</c:v>
                </c:pt>
                <c:pt idx="4">
                  <c:v>1424.8891839098869</c:v>
                </c:pt>
                <c:pt idx="5">
                  <c:v>1424.8891839098881</c:v>
                </c:pt>
                <c:pt idx="6">
                  <c:v>1424.8891839098869</c:v>
                </c:pt>
                <c:pt idx="7">
                  <c:v>1252.038321824559</c:v>
                </c:pt>
                <c:pt idx="8">
                  <c:v>1365.8491497253581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2981.1270940562849</c:v>
                </c:pt>
                <c:pt idx="4">
                  <c:v>3154.265499456169</c:v>
                </c:pt>
                <c:pt idx="5">
                  <c:v>3134.3380778722139</c:v>
                </c:pt>
                <c:pt idx="6">
                  <c:v>5416.251162857684</c:v>
                </c:pt>
                <c:pt idx="7">
                  <c:v>7021.9842489284874</c:v>
                </c:pt>
                <c:pt idx="8">
                  <c:v>7053.3869718340848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1.7453236465486659</c:v>
                </c:pt>
                <c:pt idx="5">
                  <c:v>2.3656327428811532</c:v>
                </c:pt>
                <c:pt idx="6">
                  <c:v>3.1367402179383359</c:v>
                </c:pt>
                <c:pt idx="7">
                  <c:v>3.8785342763684789</c:v>
                </c:pt>
                <c:pt idx="8">
                  <c:v>4.3851054736108779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5882.632971312888</c:v>
                </c:pt>
                <c:pt idx="1">
                  <c:v>5281.9961469397167</c:v>
                </c:pt>
                <c:pt idx="2">
                  <c:v>5270.8117901290161</c:v>
                </c:pt>
                <c:pt idx="3">
                  <c:v>5304.1410027623406</c:v>
                </c:pt>
                <c:pt idx="4">
                  <c:v>5111.0554945693666</c:v>
                </c:pt>
                <c:pt idx="5">
                  <c:v>5406.5697511045937</c:v>
                </c:pt>
                <c:pt idx="6">
                  <c:v>1618.4473214941577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2004.6570616056988</c:v>
                </c:pt>
                <c:pt idx="1">
                  <c:v>1511.031772800771</c:v>
                </c:pt>
                <c:pt idx="2">
                  <c:v>1428.1202289134424</c:v>
                </c:pt>
                <c:pt idx="3">
                  <c:v>1222.6508903760855</c:v>
                </c:pt>
                <c:pt idx="4">
                  <c:v>137.44608441004121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111.3366999079694</c:v>
                </c:pt>
                <c:pt idx="5">
                  <c:v>134.8139879226741</c:v>
                </c:pt>
                <c:pt idx="6">
                  <c:v>464.11721609011272</c:v>
                </c:pt>
                <c:pt idx="7">
                  <c:v>569.30036715105734</c:v>
                </c:pt>
                <c:pt idx="8">
                  <c:v>569.300367151057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76.523445256246859</c:v>
                </c:pt>
                <c:pt idx="5">
                  <c:v>76.523445256246859</c:v>
                </c:pt>
                <c:pt idx="6">
                  <c:v>73.309460555484492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5.8591906477749433E-3</c:v>
                </c:pt>
                <c:pt idx="4">
                  <c:v>0.224382136692375</c:v>
                </c:pt>
                <c:pt idx="5">
                  <c:v>1.3216073011536369</c:v>
                </c:pt>
                <c:pt idx="6">
                  <c:v>8.0442866218396532</c:v>
                </c:pt>
                <c:pt idx="7">
                  <c:v>42.893113181552067</c:v>
                </c:pt>
                <c:pt idx="8">
                  <c:v>109.95689953277029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300.24900317685052</c:v>
                </c:pt>
                <c:pt idx="4">
                  <c:v>310.88087250131088</c:v>
                </c:pt>
                <c:pt idx="5">
                  <c:v>321.03041673309178</c:v>
                </c:pt>
                <c:pt idx="6">
                  <c:v>325.16289699213189</c:v>
                </c:pt>
                <c:pt idx="7">
                  <c:v>329.20862177289979</c:v>
                </c:pt>
                <c:pt idx="8">
                  <c:v>331.47149400724038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170.89616935484301</c:v>
                </c:pt>
                <c:pt idx="1">
                  <c:v>137.0747988026304</c:v>
                </c:pt>
                <c:pt idx="2">
                  <c:v>108.9586942635267</c:v>
                </c:pt>
                <c:pt idx="3">
                  <c:v>129.0459209402967</c:v>
                </c:pt>
                <c:pt idx="4">
                  <c:v>84.173113905906376</c:v>
                </c:pt>
                <c:pt idx="5">
                  <c:v>74.054444666858188</c:v>
                </c:pt>
                <c:pt idx="6">
                  <c:v>53.615765624205892</c:v>
                </c:pt>
                <c:pt idx="7">
                  <c:v>25.100064652567049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764.61526071746653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716.49510324336097</c:v>
                </c:pt>
                <c:pt idx="4">
                  <c:v>668.3892339424317</c:v>
                </c:pt>
                <c:pt idx="5">
                  <c:v>686.93651819741126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2.30611270975086</c:v>
                </c:pt>
                <c:pt idx="5">
                  <c:v>2.3061127097508591</c:v>
                </c:pt>
                <c:pt idx="6">
                  <c:v>2.4285886868107198</c:v>
                </c:pt>
                <c:pt idx="7">
                  <c:v>1.376387248885357</c:v>
                </c:pt>
                <c:pt idx="8">
                  <c:v>1.825258661779146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3577.0670558806851</c:v>
                </c:pt>
                <c:pt idx="4">
                  <c:v>3935.3646022716871</c:v>
                </c:pt>
                <c:pt idx="5">
                  <c:v>4570.3269406128247</c:v>
                </c:pt>
                <c:pt idx="6">
                  <c:v>5024.6257255113533</c:v>
                </c:pt>
                <c:pt idx="7">
                  <c:v>5676.9859499916029</c:v>
                </c:pt>
                <c:pt idx="8">
                  <c:v>6145.411116184946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479.06563975764391</c:v>
                </c:pt>
                <c:pt idx="2">
                  <c:v>736.84523430672095</c:v>
                </c:pt>
                <c:pt idx="3">
                  <c:v>1172.1004940602741</c:v>
                </c:pt>
                <c:pt idx="4">
                  <c:v>1424.8891839098869</c:v>
                </c:pt>
                <c:pt idx="5">
                  <c:v>1424.8891839098881</c:v>
                </c:pt>
                <c:pt idx="6">
                  <c:v>1424.8891839098869</c:v>
                </c:pt>
                <c:pt idx="7">
                  <c:v>1252.038321824559</c:v>
                </c:pt>
                <c:pt idx="8">
                  <c:v>1365.8491497253581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0.1947015814467149</c:v>
                </c:pt>
                <c:pt idx="5">
                  <c:v>0.26398318050605951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2036.594471822649</c:v>
                </c:pt>
                <c:pt idx="1">
                  <c:v>2084.9583855431929</c:v>
                </c:pt>
                <c:pt idx="2">
                  <c:v>2048.9733997585631</c:v>
                </c:pt>
                <c:pt idx="3">
                  <c:v>1669.1962191344689</c:v>
                </c:pt>
                <c:pt idx="4">
                  <c:v>1371.8786817265091</c:v>
                </c:pt>
                <c:pt idx="5">
                  <c:v>1046.008112195532</c:v>
                </c:pt>
                <c:pt idx="6">
                  <c:v>628.61822961105611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720.37607209996838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Residential</a:t>
            </a:r>
          </a:p>
        </c:rich>
      </c:tx>
      <c:layout>
        <c:manualLayout>
          <c:xMode val="edge"/>
          <c:yMode val="edge"/>
          <c:x val="0.34707022122453079"/>
          <c:y val="2.3530165327864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76.523445256246859</c:v>
                </c:pt>
                <c:pt idx="5">
                  <c:v>76.523445256246859</c:v>
                </c:pt>
                <c:pt idx="6">
                  <c:v>73.309460555484492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2981.1270940562849</c:v>
                </c:pt>
                <c:pt idx="4">
                  <c:v>3154.265499456169</c:v>
                </c:pt>
                <c:pt idx="5">
                  <c:v>3134.3380778722139</c:v>
                </c:pt>
                <c:pt idx="6">
                  <c:v>5416.251162857684</c:v>
                </c:pt>
                <c:pt idx="7">
                  <c:v>7021.9842489284874</c:v>
                </c:pt>
                <c:pt idx="8">
                  <c:v>7053.3869718340848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111.3366999079694</c:v>
                </c:pt>
                <c:pt idx="5">
                  <c:v>134.8139879226741</c:v>
                </c:pt>
                <c:pt idx="6">
                  <c:v>464.11721609011272</c:v>
                </c:pt>
                <c:pt idx="7">
                  <c:v>569.30036715105734</c:v>
                </c:pt>
                <c:pt idx="8">
                  <c:v>569.300367151057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1.7453236465486659</c:v>
                </c:pt>
                <c:pt idx="5">
                  <c:v>2.3656327428811532</c:v>
                </c:pt>
                <c:pt idx="6">
                  <c:v>3.1367402179383359</c:v>
                </c:pt>
                <c:pt idx="7">
                  <c:v>3.8785342763684789</c:v>
                </c:pt>
                <c:pt idx="8">
                  <c:v>4.3851054736108779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5882.632971312888</c:v>
                </c:pt>
                <c:pt idx="1">
                  <c:v>5281.9961469397167</c:v>
                </c:pt>
                <c:pt idx="2">
                  <c:v>5270.8117901290161</c:v>
                </c:pt>
                <c:pt idx="3">
                  <c:v>5304.1410027623406</c:v>
                </c:pt>
                <c:pt idx="4">
                  <c:v>5111.0554945693666</c:v>
                </c:pt>
                <c:pt idx="5">
                  <c:v>5406.5697511045937</c:v>
                </c:pt>
                <c:pt idx="6">
                  <c:v>1618.4473214941577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2004.6570616056988</c:v>
                </c:pt>
                <c:pt idx="1">
                  <c:v>1511.031772800771</c:v>
                </c:pt>
                <c:pt idx="2">
                  <c:v>1428.1202289134424</c:v>
                </c:pt>
                <c:pt idx="3">
                  <c:v>1222.6508903760855</c:v>
                </c:pt>
                <c:pt idx="4">
                  <c:v>137.44608441004121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5.8591906477749433E-3</c:v>
                </c:pt>
                <c:pt idx="4">
                  <c:v>0.224382136692375</c:v>
                </c:pt>
                <c:pt idx="5">
                  <c:v>1.3216073011536369</c:v>
                </c:pt>
                <c:pt idx="6">
                  <c:v>8.0442866218396532</c:v>
                </c:pt>
                <c:pt idx="7">
                  <c:v>42.893113181552067</c:v>
                </c:pt>
                <c:pt idx="8">
                  <c:v>109.95689953277029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300.24900317685052</c:v>
                </c:pt>
                <c:pt idx="4">
                  <c:v>310.88087250131088</c:v>
                </c:pt>
                <c:pt idx="5">
                  <c:v>321.03041673309178</c:v>
                </c:pt>
                <c:pt idx="6">
                  <c:v>325.16289699213189</c:v>
                </c:pt>
                <c:pt idx="7">
                  <c:v>329.20862177289979</c:v>
                </c:pt>
                <c:pt idx="8">
                  <c:v>331.47149400724038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170.89616935484301</c:v>
                </c:pt>
                <c:pt idx="1">
                  <c:v>137.0747988026304</c:v>
                </c:pt>
                <c:pt idx="2">
                  <c:v>108.9586942635267</c:v>
                </c:pt>
                <c:pt idx="3">
                  <c:v>129.0459209402967</c:v>
                </c:pt>
                <c:pt idx="4">
                  <c:v>84.173113905906376</c:v>
                </c:pt>
                <c:pt idx="5">
                  <c:v>74.054444666858188</c:v>
                </c:pt>
                <c:pt idx="6">
                  <c:v>53.615765624205892</c:v>
                </c:pt>
                <c:pt idx="7">
                  <c:v>25.100064652567049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764.61526071746653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716.49510324336097</c:v>
                </c:pt>
                <c:pt idx="4">
                  <c:v>668.3892339424317</c:v>
                </c:pt>
                <c:pt idx="5">
                  <c:v>686.93651819741126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2.30611270975086</c:v>
                </c:pt>
                <c:pt idx="5">
                  <c:v>2.3061127097508591</c:v>
                </c:pt>
                <c:pt idx="6">
                  <c:v>2.4285886868107198</c:v>
                </c:pt>
                <c:pt idx="7">
                  <c:v>1.376387248885357</c:v>
                </c:pt>
                <c:pt idx="8">
                  <c:v>1.825258661779146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9182.201931653477</c:v>
                </c:pt>
                <c:pt idx="1">
                  <c:v>8680.7428943043396</c:v>
                </c:pt>
                <c:pt idx="2">
                  <c:v>4859.0156267396051</c:v>
                </c:pt>
                <c:pt idx="3">
                  <c:v>2700.2714212529963</c:v>
                </c:pt>
                <c:pt idx="4">
                  <c:v>1013.3278380537262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173.6402096083869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176.2371171420464</c:v>
                </c:pt>
                <c:pt idx="4">
                  <c:v>262.74573866089361</c:v>
                </c:pt>
                <c:pt idx="5">
                  <c:v>302.21326602105722</c:v>
                </c:pt>
                <c:pt idx="6">
                  <c:v>346.5309874226665</c:v>
                </c:pt>
                <c:pt idx="7">
                  <c:v>400.72296441669812</c:v>
                </c:pt>
                <c:pt idx="8">
                  <c:v>460.15892398660083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7902.5004361916017</c:v>
                </c:pt>
                <c:pt idx="1">
                  <c:v>5208.6469509875906</c:v>
                </c:pt>
                <c:pt idx="2">
                  <c:v>6015.3017051507168</c:v>
                </c:pt>
                <c:pt idx="3">
                  <c:v>1967.716932773857</c:v>
                </c:pt>
                <c:pt idx="4">
                  <c:v>1186.4399475064081</c:v>
                </c:pt>
                <c:pt idx="5">
                  <c:v>281.86511658985609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239.68787461427607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1429.5147465946507</c:v>
                </c:pt>
                <c:pt idx="4">
                  <c:v>2299.8913791195646</c:v>
                </c:pt>
                <c:pt idx="5">
                  <c:v>3340.3465515921466</c:v>
                </c:pt>
                <c:pt idx="6">
                  <c:v>4361.2610965056574</c:v>
                </c:pt>
                <c:pt idx="7">
                  <c:v>5678.6271767526341</c:v>
                </c:pt>
                <c:pt idx="8">
                  <c:v>5823.2825104028743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1109.6400000000001</c:v>
                </c:pt>
                <c:pt idx="2">
                  <c:v>1790.26</c:v>
                </c:pt>
                <c:pt idx="3">
                  <c:v>3465.8215030806687</c:v>
                </c:pt>
                <c:pt idx="4">
                  <c:v>5170.6336092809752</c:v>
                </c:pt>
                <c:pt idx="5">
                  <c:v>7415.7330274009455</c:v>
                </c:pt>
                <c:pt idx="6">
                  <c:v>10343.017044614371</c:v>
                </c:pt>
                <c:pt idx="7">
                  <c:v>12914.009351449426</c:v>
                </c:pt>
                <c:pt idx="8">
                  <c:v>14945.571619876711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2271.6198016910521</c:v>
                </c:pt>
                <c:pt idx="4">
                  <c:v>2356.0244264186049</c:v>
                </c:pt>
                <c:pt idx="5">
                  <c:v>2163.934430970141</c:v>
                </c:pt>
                <c:pt idx="6">
                  <c:v>2259.5450378891742</c:v>
                </c:pt>
                <c:pt idx="7">
                  <c:v>2434.3480506811111</c:v>
                </c:pt>
                <c:pt idx="8">
                  <c:v>1936.3213488144611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5713.4920000000029</c:v>
                </c:pt>
                <c:pt idx="1">
                  <c:v>6309.2429999999977</c:v>
                </c:pt>
                <c:pt idx="2">
                  <c:v>7059.634</c:v>
                </c:pt>
                <c:pt idx="3">
                  <c:v>7900.337725210371</c:v>
                </c:pt>
                <c:pt idx="4">
                  <c:v>9250.356813999857</c:v>
                </c:pt>
                <c:pt idx="5">
                  <c:v>9219.8934000000718</c:v>
                </c:pt>
                <c:pt idx="6">
                  <c:v>8642.2409771851053</c:v>
                </c:pt>
                <c:pt idx="7">
                  <c:v>9059.7654999999995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9.299403610531165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8.1911545534123427</c:v>
                </c:pt>
                <c:pt idx="4">
                  <c:v>74.44548910507217</c:v>
                </c:pt>
                <c:pt idx="5">
                  <c:v>30.733379248068623</c:v>
                </c:pt>
                <c:pt idx="6">
                  <c:v>6.0820401730650415</c:v>
                </c:pt>
                <c:pt idx="7">
                  <c:v>0.44890295548598325</c:v>
                </c:pt>
                <c:pt idx="8">
                  <c:v>0.10901785416324795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235.58489146678954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207.50924868644606</c:v>
                </c:pt>
                <c:pt idx="4">
                  <c:v>284.67205896782298</c:v>
                </c:pt>
                <c:pt idx="5">
                  <c:v>117.52134957752033</c:v>
                </c:pt>
                <c:pt idx="6">
                  <c:v>23.257109592600912</c:v>
                </c:pt>
                <c:pt idx="7">
                  <c:v>1.7165597291539483</c:v>
                </c:pt>
                <c:pt idx="8">
                  <c:v>0.41687330397015598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369.53728808664266</c:v>
                </c:pt>
                <c:pt idx="4">
                  <c:v>1007.3892447083507</c:v>
                </c:pt>
                <c:pt idx="5">
                  <c:v>1106.962703163518</c:v>
                </c:pt>
                <c:pt idx="6">
                  <c:v>565.29398175918664</c:v>
                </c:pt>
                <c:pt idx="7">
                  <c:v>542.21448860367366</c:v>
                </c:pt>
                <c:pt idx="8">
                  <c:v>558.20535447239024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398.04601714151755</c:v>
                </c:pt>
                <c:pt idx="8">
                  <c:v>1715.8712422379363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573.81844341557996</c:v>
                </c:pt>
                <c:pt idx="5">
                  <c:v>643.26440102791582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10.96935288950012</c:v>
                </c:pt>
                <c:pt idx="5">
                  <c:v>24.60025445459414</c:v>
                </c:pt>
                <c:pt idx="6">
                  <c:v>53.705132969385652</c:v>
                </c:pt>
                <c:pt idx="7">
                  <c:v>39.428192620375242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</c:v>
                </c:pt>
                <c:pt idx="2">
                  <c:v>0</c:v>
                </c:pt>
                <c:pt idx="3">
                  <c:v>8.7617607526881898</c:v>
                </c:pt>
                <c:pt idx="4">
                  <c:v>339.13781816345562</c:v>
                </c:pt>
                <c:pt idx="5">
                  <c:v>1018.073119996491</c:v>
                </c:pt>
                <c:pt idx="6">
                  <c:v>1242.01110217923</c:v>
                </c:pt>
                <c:pt idx="7">
                  <c:v>1625.9737886709991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layout>
        <c:manualLayout>
          <c:xMode val="edge"/>
          <c:yMode val="edge"/>
          <c:x val="0.36569478263062288"/>
          <c:y val="2.0804466680772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layout>
        <c:manualLayout>
          <c:xMode val="edge"/>
          <c:yMode val="edge"/>
          <c:x val="0.35523405448973094"/>
          <c:y val="2.0804466680772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599.74988435361911</c:v>
                </c:pt>
                <c:pt idx="4">
                  <c:v>491.06644881267266</c:v>
                </c:pt>
                <c:pt idx="5">
                  <c:v>266.87891207100671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774.23199999999997</c:v>
                </c:pt>
                <c:pt idx="1">
                  <c:v>616.47699999999963</c:v>
                </c:pt>
                <c:pt idx="2">
                  <c:v>468.21099999999979</c:v>
                </c:pt>
                <c:pt idx="3">
                  <c:v>606.74576934104812</c:v>
                </c:pt>
                <c:pt idx="4">
                  <c:v>43.096011631166732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92.486000000000018</c:v>
                </c:pt>
                <c:pt idx="2">
                  <c:v>75.256000000000014</c:v>
                </c:pt>
                <c:pt idx="3">
                  <c:v>90.197352266875015</c:v>
                </c:pt>
                <c:pt idx="4">
                  <c:v>33.148507400339568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46.634830529999995</c:v>
                </c:pt>
                <c:pt idx="4">
                  <c:v>159.69064417451858</c:v>
                </c:pt>
                <c:pt idx="5">
                  <c:v>216.77232714862251</c:v>
                </c:pt>
                <c:pt idx="6">
                  <c:v>254.89079432972491</c:v>
                </c:pt>
                <c:pt idx="7">
                  <c:v>368.12713918928063</c:v>
                </c:pt>
                <c:pt idx="8">
                  <c:v>368.12713918928063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297.82835346111563</c:v>
                </c:pt>
                <c:pt idx="8">
                  <c:v>297.82835346111563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688.952</c:v>
                </c:pt>
                <c:pt idx="2">
                  <c:v>803.43099999999993</c:v>
                </c:pt>
                <c:pt idx="3">
                  <c:v>761.85188169680464</c:v>
                </c:pt>
                <c:pt idx="4">
                  <c:v>739.67885492080461</c:v>
                </c:pt>
                <c:pt idx="5">
                  <c:v>717.50582814480458</c:v>
                </c:pt>
                <c:pt idx="6">
                  <c:v>328.97622690223392</c:v>
                </c:pt>
                <c:pt idx="7">
                  <c:v>609.97388518144101</c:v>
                </c:pt>
                <c:pt idx="8">
                  <c:v>609.97388518144101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2267.0349999999999</c:v>
                </c:pt>
                <c:pt idx="2">
                  <c:v>2209.212</c:v>
                </c:pt>
                <c:pt idx="3">
                  <c:v>2108.0142925495966</c:v>
                </c:pt>
                <c:pt idx="4">
                  <c:v>1469.356169494502</c:v>
                </c:pt>
                <c:pt idx="5">
                  <c:v>1202.9579186419337</c:v>
                </c:pt>
                <c:pt idx="6">
                  <c:v>583.8670212319588</c:v>
                </c:pt>
                <c:pt idx="7">
                  <c:v>1275.9293778318374</c:v>
                </c:pt>
                <c:pt idx="8">
                  <c:v>1275.9293778318374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3.738808664259928E-2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565.25548175918664</c:v>
                </c:pt>
                <c:pt idx="7">
                  <c:v>542.17598860367366</c:v>
                </c:pt>
                <c:pt idx="8">
                  <c:v>558.16685447238979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398.04601714151744</c:v>
                </c:pt>
                <c:pt idx="8">
                  <c:v>1715.8712422379372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69.567834783719462</c:v>
                </c:pt>
                <c:pt idx="3">
                  <c:v>0</c:v>
                </c:pt>
                <c:pt idx="4">
                  <c:v>99.118092768744503</c:v>
                </c:pt>
                <c:pt idx="5">
                  <c:v>0</c:v>
                </c:pt>
                <c:pt idx="6">
                  <c:v>13.764149044719581</c:v>
                </c:pt>
                <c:pt idx="7">
                  <c:v>220.44932893118181</c:v>
                </c:pt>
                <c:pt idx="8">
                  <c:v>791.99918033354538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235.58489146678966</c:v>
                </c:pt>
                <c:pt idx="1">
                  <c:v>210.31695587089811</c:v>
                </c:pt>
                <c:pt idx="2">
                  <c:v>187.54122238448781</c:v>
                </c:pt>
                <c:pt idx="3">
                  <c:v>207.5092486864462</c:v>
                </c:pt>
                <c:pt idx="4">
                  <c:v>284.67205896782309</c:v>
                </c:pt>
                <c:pt idx="5">
                  <c:v>117.52134957752035</c:v>
                </c:pt>
                <c:pt idx="6">
                  <c:v>23.257109592600901</c:v>
                </c:pt>
                <c:pt idx="7">
                  <c:v>1.7165597291539478</c:v>
                </c:pt>
                <c:pt idx="8">
                  <c:v>0.4168733039701556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1395.6757604805371</c:v>
                </c:pt>
                <c:pt idx="5">
                  <c:v>1565.589217333292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252.69723735253302</c:v>
                </c:pt>
                <c:pt idx="8">
                  <c:v>1171.9655115688049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6.5930372228088702E-2</c:v>
                </c:pt>
                <c:pt idx="4">
                  <c:v>949.39999999999986</c:v>
                </c:pt>
                <c:pt idx="5">
                  <c:v>972.59999999999968</c:v>
                </c:pt>
                <c:pt idx="6">
                  <c:v>995.8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0.70518741046573119</c:v>
                </c:pt>
                <c:pt idx="3">
                  <c:v>0</c:v>
                </c:pt>
                <c:pt idx="4">
                  <c:v>3.0828037062204978</c:v>
                </c:pt>
                <c:pt idx="5">
                  <c:v>0</c:v>
                </c:pt>
                <c:pt idx="6">
                  <c:v>0</c:v>
                </c:pt>
                <c:pt idx="7">
                  <c:v>4.8733424005440309</c:v>
                </c:pt>
                <c:pt idx="8">
                  <c:v>1.7480797140511291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18" Type="http://schemas.openxmlformats.org/officeDocument/2006/relationships/chart" Target="../charts/chart112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19" Type="http://schemas.openxmlformats.org/officeDocument/2006/relationships/chart" Target="../charts/chart113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25</xdr:row>
      <xdr:rowOff>161472</xdr:rowOff>
    </xdr:from>
    <xdr:to>
      <xdr:col>31</xdr:col>
      <xdr:colOff>21321</xdr:colOff>
      <xdr:row>42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64DEE46-E36C-472C-9FD8-3B60E9355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22</xdr:row>
      <xdr:rowOff>69273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46</xdr:col>
      <xdr:colOff>34636</xdr:colOff>
      <xdr:row>1</xdr:row>
      <xdr:rowOff>173183</xdr:rowOff>
    </xdr:from>
    <xdr:to>
      <xdr:col>54</xdr:col>
      <xdr:colOff>572350</xdr:colOff>
      <xdr:row>21</xdr:row>
      <xdr:rowOff>141312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DA6D930E-1798-4EA7-9736-8D20CC1A8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56</xdr:col>
      <xdr:colOff>69272</xdr:colOff>
      <xdr:row>1</xdr:row>
      <xdr:rowOff>173183</xdr:rowOff>
    </xdr:from>
    <xdr:to>
      <xdr:col>64</xdr:col>
      <xdr:colOff>606986</xdr:colOff>
      <xdr:row>21</xdr:row>
      <xdr:rowOff>141312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B3B3B765-EE00-4AFE-A68E-7AFCF8BCB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8729998B" TargetMode="External"/><Relationship Id="rId1" Type="http://schemas.openxmlformats.org/officeDocument/2006/relationships/externalLinkPath" Target="file:///\\8729998B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8729998B" TargetMode="External"/><Relationship Id="rId1" Type="http://schemas.openxmlformats.org/officeDocument/2006/relationships/externalLinkPath" Target="file:///\\8729998B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8729998B" TargetMode="External"/><Relationship Id="rId1" Type="http://schemas.openxmlformats.org/officeDocument/2006/relationships/externalLinkPath" Target="file:///\\8729998B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0.29099999999999998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0.439</v>
          </cell>
          <cell r="F3">
            <v>0.36899999999999999</v>
          </cell>
          <cell r="G3">
            <v>0.13875706032556351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205539.0254968775</v>
          </cell>
          <cell r="E4">
            <v>219100.3696534287</v>
          </cell>
          <cell r="F4">
            <v>211318.52260950371</v>
          </cell>
          <cell r="G4">
            <v>210506.4792328091</v>
          </cell>
          <cell r="H4">
            <v>149737.66230650651</v>
          </cell>
          <cell r="I4">
            <v>112220.87957702229</v>
          </cell>
          <cell r="J4">
            <v>87659.59969220146</v>
          </cell>
          <cell r="K4">
            <v>21396.14513251407</v>
          </cell>
          <cell r="L4">
            <v>2309.476044110786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5592.2731215019294</v>
          </cell>
          <cell r="E5">
            <v>0</v>
          </cell>
          <cell r="F5">
            <v>0</v>
          </cell>
          <cell r="G5">
            <v>9598.3711191335751</v>
          </cell>
          <cell r="H5">
            <v>26165.954408009111</v>
          </cell>
          <cell r="I5">
            <v>28752.278004247219</v>
          </cell>
          <cell r="J5">
            <v>14682.96056517368</v>
          </cell>
          <cell r="K5">
            <v>14083.49321048503</v>
          </cell>
          <cell r="L5">
            <v>14498.84037590624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9046.5003895799455</v>
          </cell>
          <cell r="L6">
            <v>29381.204462198661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13041.328259444999</v>
          </cell>
          <cell r="I7">
            <v>14619.645477907179</v>
          </cell>
          <cell r="J7">
            <v>17960.178124004509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79217.141867487691</v>
          </cell>
          <cell r="E8">
            <v>70720.613816237645</v>
          </cell>
          <cell r="F8">
            <v>63062.106942152292</v>
          </cell>
          <cell r="G8">
            <v>69776.501751290343</v>
          </cell>
          <cell r="H8">
            <v>41358.605058373418</v>
          </cell>
          <cell r="I8">
            <v>17074.099582260351</v>
          </cell>
          <cell r="J8">
            <v>3378.9112072583562</v>
          </cell>
          <cell r="K8">
            <v>249.39053082554619</v>
          </cell>
          <cell r="L8">
            <v>60.56547453513776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6544.0247629663763</v>
          </cell>
          <cell r="E9">
            <v>5842.1376630805034</v>
          </cell>
          <cell r="F9">
            <v>5209.4783995691023</v>
          </cell>
          <cell r="G9">
            <v>5764.1457968457244</v>
          </cell>
          <cell r="H9">
            <v>7907.5571935506396</v>
          </cell>
          <cell r="I9">
            <v>3264.4819327088981</v>
          </cell>
          <cell r="J9">
            <v>646.03082201669201</v>
          </cell>
          <cell r="K9">
            <v>47.682214698720792</v>
          </cell>
          <cell r="L9">
            <v>11.579813999171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0</v>
          </cell>
          <cell r="J11">
            <v>11.103853690398431</v>
          </cell>
          <cell r="K11">
            <v>25.93076420640104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9615.869225027167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8087.0435070270587</v>
          </cell>
          <cell r="F13">
            <v>4769.2845258499256</v>
          </cell>
          <cell r="G13">
            <v>8428.6731425767648</v>
          </cell>
          <cell r="H13">
            <v>8625.0141630910584</v>
          </cell>
          <cell r="I13">
            <v>8704.9924825611215</v>
          </cell>
          <cell r="J13">
            <v>8430.9767822472277</v>
          </cell>
          <cell r="K13">
            <v>9125.711862047976</v>
          </cell>
          <cell r="L13">
            <v>506.0983802645876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249.3034747613664</v>
          </cell>
          <cell r="I14">
            <v>559.09669214986684</v>
          </cell>
          <cell r="J14">
            <v>1220.571203849674</v>
          </cell>
          <cell r="K14">
            <v>896.09528682671009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229.1565474368399</v>
          </cell>
          <cell r="E15">
            <v>284.06691109139081</v>
          </cell>
          <cell r="F15">
            <v>251.94794683443371</v>
          </cell>
          <cell r="G15">
            <v>177.73947317503431</v>
          </cell>
          <cell r="H15">
            <v>121.18304885654899</v>
          </cell>
          <cell r="I15">
            <v>13.133591131081371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9.8625654020267248</v>
          </cell>
          <cell r="E16">
            <v>5.1908238958035398</v>
          </cell>
          <cell r="F16">
            <v>0</v>
          </cell>
          <cell r="G16">
            <v>17.523521505376369</v>
          </cell>
          <cell r="H16">
            <v>368.20677400603739</v>
          </cell>
          <cell r="I16">
            <v>619.32781466453071</v>
          </cell>
          <cell r="J16">
            <v>552.81467041176757</v>
          </cell>
          <cell r="K16">
            <v>153.21676085553631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0.51908238958035402</v>
          </cell>
          <cell r="E17">
            <v>0</v>
          </cell>
          <cell r="F17">
            <v>0</v>
          </cell>
          <cell r="G17">
            <v>8.7617607526881898</v>
          </cell>
          <cell r="H17">
            <v>339.13781816345562</v>
          </cell>
          <cell r="I17">
            <v>1018.073119996491</v>
          </cell>
          <cell r="J17">
            <v>1242.01110217923</v>
          </cell>
          <cell r="K17">
            <v>1625.9737886709991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19.379303895054608</v>
          </cell>
          <cell r="I18">
            <v>59.387598666462168</v>
          </cell>
          <cell r="J18">
            <v>81.298728375201947</v>
          </cell>
          <cell r="K18">
            <v>96.93305278615577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0.60548661005878512</v>
          </cell>
          <cell r="J19">
            <v>22.207707380796862</v>
          </cell>
          <cell r="K19">
            <v>51.861528412802087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HH2_WE_CU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0.6012778593552609</v>
          </cell>
          <cell r="I20">
            <v>0.1043370572402179</v>
          </cell>
          <cell r="J20">
            <v>22.086071514859309</v>
          </cell>
          <cell r="K20">
            <v>54.101997169242587</v>
          </cell>
          <cell r="L20">
            <v>23.808456014546291</v>
          </cell>
        </row>
        <row r="21">
          <cell r="A21">
            <v>19</v>
          </cell>
          <cell r="B21" t="str">
            <v>TRA_FT_DST_INT</v>
          </cell>
          <cell r="C21" t="str">
            <v>PRI_OIL_DST_kt</v>
          </cell>
          <cell r="D21">
            <v>3516.0007950705631</v>
          </cell>
          <cell r="E21">
            <v>3878.6634593995268</v>
          </cell>
          <cell r="F21">
            <v>2109.6004770423378</v>
          </cell>
          <cell r="G21">
            <v>3990.836263655191</v>
          </cell>
          <cell r="H21">
            <v>7402.4883720930238</v>
          </cell>
          <cell r="I21">
            <v>48413.620538419957</v>
          </cell>
          <cell r="J21">
            <v>48552.764150725699</v>
          </cell>
          <cell r="K21">
            <v>48552.764150725699</v>
          </cell>
          <cell r="L21">
            <v>41403.733430615197</v>
          </cell>
        </row>
        <row r="22">
          <cell r="A22">
            <v>20</v>
          </cell>
          <cell r="B22" t="str">
            <v>TRA_FT_HFO_INT</v>
          </cell>
          <cell r="C22" t="str">
            <v>PRI_OIL_HFO</v>
          </cell>
          <cell r="D22">
            <v>1811.4704259711821</v>
          </cell>
          <cell r="E22">
            <v>1857.8</v>
          </cell>
          <cell r="F22">
            <v>1772.368108473762</v>
          </cell>
          <cell r="G22">
            <v>1857.8</v>
          </cell>
          <cell r="H22">
            <v>1741.842288716093</v>
          </cell>
          <cell r="I22">
            <v>0</v>
          </cell>
          <cell r="J22">
            <v>11.782695646345349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TRA_FT_AMM_INT_ELCSYS_CU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0.81844767271474861</v>
          </cell>
          <cell r="J23">
            <v>28.557353398990639</v>
          </cell>
          <cell r="K23">
            <v>37.043450785954292</v>
          </cell>
          <cell r="L23">
            <v>217.93446228816899</v>
          </cell>
        </row>
        <row r="24">
          <cell r="A24">
            <v>22</v>
          </cell>
          <cell r="B24" t="str">
            <v>TRA_FT_AMM_INT_ELCSYS_DT</v>
          </cell>
          <cell r="C24" t="str">
            <v>HH2_WE_DT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0.1387334643821726</v>
          </cell>
          <cell r="J24">
            <v>0.1387334643821726</v>
          </cell>
          <cell r="K24">
            <v>0</v>
          </cell>
          <cell r="L24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155.92361786872331</v>
          </cell>
          <cell r="D22">
            <v>155.92361786872331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3.4849999999999999</v>
          </cell>
          <cell r="F23">
            <v>2.3233333333333328</v>
          </cell>
          <cell r="G23">
            <v>2.3233333333333341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29.156080029475209</v>
          </cell>
          <cell r="G32">
            <v>17.413356886610671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69.36099720425166</v>
          </cell>
          <cell r="E33">
            <v>47.63408557445652</v>
          </cell>
          <cell r="F33">
            <v>43.718195078640278</v>
          </cell>
          <cell r="G33">
            <v>15.877461845093039</v>
          </cell>
        </row>
        <row r="34">
          <cell r="A34" t="str">
            <v>EUR</v>
          </cell>
          <cell r="B34" t="str">
            <v>ELC_CHP_BIO_EXS</v>
          </cell>
          <cell r="C34">
            <v>8.7762242285398013</v>
          </cell>
          <cell r="D34">
            <v>4.8778668433000316</v>
          </cell>
          <cell r="E34">
            <v>4.8778668433000316</v>
          </cell>
          <cell r="F34">
            <v>2.1336610727437688</v>
          </cell>
          <cell r="G34">
            <v>1.427620963588272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63.475977435056542</v>
          </cell>
          <cell r="D37">
            <v>67.229750677325569</v>
          </cell>
          <cell r="E37">
            <v>67.229750677325555</v>
          </cell>
          <cell r="F37">
            <v>67.229750677325555</v>
          </cell>
          <cell r="G37">
            <v>67.229750677325555</v>
          </cell>
          <cell r="H37">
            <v>67.229750677325555</v>
          </cell>
          <cell r="I37">
            <v>3.7537732422690202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0.81501989260950847</v>
          </cell>
          <cell r="E39">
            <v>0.81501989260950847</v>
          </cell>
          <cell r="F39">
            <v>0.81501989260950847</v>
          </cell>
          <cell r="G39">
            <v>0.81501989260950847</v>
          </cell>
          <cell r="H39">
            <v>0.81501989260950847</v>
          </cell>
          <cell r="I39">
            <v>0.81501989260950847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29.17198333333333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2.293133371385085</v>
          </cell>
          <cell r="E49">
            <v>8.8784158887197648</v>
          </cell>
          <cell r="F49">
            <v>8.8784158887197648</v>
          </cell>
          <cell r="G49">
            <v>8.8784158887197648</v>
          </cell>
          <cell r="H49">
            <v>8.8784158887197648</v>
          </cell>
          <cell r="I49">
            <v>8.8784158887197648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2.173231524134728</v>
          </cell>
          <cell r="D53">
            <v>2.173231524134728</v>
          </cell>
          <cell r="E53">
            <v>2.173231524134728</v>
          </cell>
          <cell r="F53">
            <v>2.173231524134728</v>
          </cell>
          <cell r="G53">
            <v>2.173231524134728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22.971601521628909</v>
          </cell>
          <cell r="E56">
            <v>31.262982014716151</v>
          </cell>
          <cell r="F56">
            <v>43.702144726129212</v>
          </cell>
          <cell r="G56">
            <v>43.702144726129212</v>
          </cell>
          <cell r="H56">
            <v>33.568670894025232</v>
          </cell>
          <cell r="I56">
            <v>20.7305432045003</v>
          </cell>
          <cell r="J56">
            <v>12.43916271141306</v>
          </cell>
        </row>
        <row r="57">
          <cell r="A57" t="str">
            <v>EUR</v>
          </cell>
          <cell r="B57" t="str">
            <v>ELC_BIO_CRP_COM_NEW</v>
          </cell>
          <cell r="E57">
            <v>0.80028617357942444</v>
          </cell>
          <cell r="F57">
            <v>0.80028617357942444</v>
          </cell>
          <cell r="G57">
            <v>0.80028617357942444</v>
          </cell>
          <cell r="H57">
            <v>0.80028617357942444</v>
          </cell>
          <cell r="I57">
            <v>0.80028617357942444</v>
          </cell>
          <cell r="J57">
            <v>0.80028617357942444</v>
          </cell>
        </row>
        <row r="58">
          <cell r="A58" t="str">
            <v>EUR</v>
          </cell>
          <cell r="B58" t="str">
            <v>ELC_BIO_MUN_INC_NEW</v>
          </cell>
          <cell r="C58">
            <v>10.54101008552599</v>
          </cell>
          <cell r="D58">
            <v>10.54101008552599</v>
          </cell>
          <cell r="E58">
            <v>10.54101008552599</v>
          </cell>
          <cell r="F58">
            <v>10.54101008552599</v>
          </cell>
          <cell r="G58">
            <v>10.54101008552599</v>
          </cell>
          <cell r="H58">
            <v>10.54101008552599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178.18329691426601</v>
          </cell>
          <cell r="K59">
            <v>187.46413686826031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16.03670308573404</v>
          </cell>
          <cell r="K60">
            <v>12.755863131739691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2.7756642002787668</v>
          </cell>
          <cell r="G61">
            <v>2.7756642002787668</v>
          </cell>
          <cell r="H61">
            <v>2.7756642002787668</v>
          </cell>
          <cell r="I61">
            <v>2.7756642002787668</v>
          </cell>
          <cell r="J61">
            <v>2.7756642002787668</v>
          </cell>
          <cell r="K61">
            <v>1.7961659269524399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1130.72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0.86212569688015139</v>
          </cell>
          <cell r="E70">
            <v>0.87212569688015096</v>
          </cell>
          <cell r="F70">
            <v>0.88212569688015119</v>
          </cell>
          <cell r="G70">
            <v>0.88212569688015119</v>
          </cell>
          <cell r="H70">
            <v>0.8821256968801513</v>
          </cell>
          <cell r="I70">
            <v>0.88212569688015119</v>
          </cell>
          <cell r="J70">
            <v>0.8821256968801513</v>
          </cell>
          <cell r="K70">
            <v>3.6852178934378921E-2</v>
          </cell>
        </row>
        <row r="71">
          <cell r="A71" t="str">
            <v>EUR</v>
          </cell>
          <cell r="B71" t="str">
            <v>ELC_SOL_CSP_4_NEW</v>
          </cell>
          <cell r="G71">
            <v>9.9999999999997886E-3</v>
          </cell>
          <cell r="H71">
            <v>9.9999999999997886E-3</v>
          </cell>
          <cell r="I71">
            <v>1.4678743031198489</v>
          </cell>
          <cell r="J71">
            <v>1.4678743031198489</v>
          </cell>
          <cell r="K71">
            <v>1.4678743031198489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1.78</v>
          </cell>
          <cell r="J73">
            <v>1.78</v>
          </cell>
          <cell r="K73">
            <v>0.38000000000000012</v>
          </cell>
        </row>
        <row r="74">
          <cell r="A74" t="str">
            <v>EUR</v>
          </cell>
          <cell r="B74" t="str">
            <v>ELC_HYD_PUM_NEW</v>
          </cell>
          <cell r="C74">
            <v>5.0246036884830039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48.315712158508063</v>
          </cell>
          <cell r="K75">
            <v>40.595712158508057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0.2243821366923717</v>
          </cell>
          <cell r="G6">
            <v>1.3216073011536369</v>
          </cell>
          <cell r="H6">
            <v>8.0442866218396549</v>
          </cell>
          <cell r="I6">
            <v>42.893113181552039</v>
          </cell>
          <cell r="J6">
            <v>110.04125213476991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226.2524491130068</v>
          </cell>
          <cell r="E23">
            <v>2148.8969072819241</v>
          </cell>
          <cell r="F23">
            <v>2649.622062954506</v>
          </cell>
          <cell r="G23">
            <v>3175.9348985932061</v>
          </cell>
          <cell r="H23">
            <v>4997.8584741544937</v>
          </cell>
          <cell r="I23">
            <v>6917.782856431475</v>
          </cell>
          <cell r="J23">
            <v>8762.8256808895967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H28">
            <v>0.3949762549704372</v>
          </cell>
          <cell r="I28">
            <v>0.3949762549704372</v>
          </cell>
          <cell r="J28">
            <v>0.3949762549704372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1.1606819006166129E-2</v>
          </cell>
          <cell r="G30">
            <v>7.2059001329948011E-2</v>
          </cell>
          <cell r="H30">
            <v>7.2059001329948011E-2</v>
          </cell>
          <cell r="I30">
            <v>2.5121481462618509</v>
          </cell>
          <cell r="J30">
            <v>16.772889824346962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2.8864471206718152</v>
          </cell>
          <cell r="G34">
            <v>17.61407935160636</v>
          </cell>
          <cell r="H34">
            <v>112.29000190137759</v>
          </cell>
          <cell r="I34">
            <v>583.41977961154203</v>
          </cell>
          <cell r="J34">
            <v>1004.339765992988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83.702723539648801</v>
          </cell>
          <cell r="F39">
            <v>761.56031221532487</v>
          </cell>
          <cell r="G39">
            <v>961.35028430241539</v>
          </cell>
          <cell r="H39">
            <v>1148.074037240495</v>
          </cell>
          <cell r="I39">
            <v>1188.159491248615</v>
          </cell>
          <cell r="J39">
            <v>1177.1974456772859</v>
          </cell>
        </row>
        <row r="40">
          <cell r="A40" t="str">
            <v>EUR</v>
          </cell>
          <cell r="B40" t="str">
            <v>HH2_BLD_NEW</v>
          </cell>
          <cell r="F40">
            <v>295.31576263978832</v>
          </cell>
          <cell r="G40">
            <v>303.08740804531681</v>
          </cell>
          <cell r="H40">
            <v>339.64123656834101</v>
          </cell>
          <cell r="I40">
            <v>339.64123656834101</v>
          </cell>
          <cell r="J40">
            <v>147.7727978565205</v>
          </cell>
        </row>
        <row r="41">
          <cell r="A41" t="str">
            <v>EUR</v>
          </cell>
          <cell r="B41" t="str">
            <v>HH2_DEL_TRA_LH2_INT_C_1_NEW</v>
          </cell>
          <cell r="H41">
            <v>6.2060850563119878</v>
          </cell>
          <cell r="I41">
            <v>44.868045049588162</v>
          </cell>
          <cell r="J41">
            <v>270.37485291645658</v>
          </cell>
        </row>
        <row r="42">
          <cell r="A42" t="str">
            <v>EUR</v>
          </cell>
          <cell r="B42" t="str">
            <v>HH2_DEL_TRA_LH2_INT_C_2_NEW</v>
          </cell>
          <cell r="G42">
            <v>1.1901159858799799</v>
          </cell>
          <cell r="H42">
            <v>1.1901159858799799</v>
          </cell>
          <cell r="I42">
            <v>1.1901159858799799</v>
          </cell>
          <cell r="J42">
            <v>0.59505799293998984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1451.9090000000001</v>
          </cell>
          <cell r="F7">
            <v>1989.886</v>
          </cell>
          <cell r="G7">
            <v>1989.886</v>
          </cell>
          <cell r="H7">
            <v>1989.886</v>
          </cell>
          <cell r="I7">
            <v>994.94299999999998</v>
          </cell>
          <cell r="J7">
            <v>1989.886</v>
          </cell>
          <cell r="K7">
            <v>994.94299999999998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137.26</v>
          </cell>
          <cell r="I8">
            <v>68.63</v>
          </cell>
          <cell r="J8">
            <v>137.26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3756.0831579750002</v>
          </cell>
          <cell r="F10">
            <v>5079.6779999999999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1269.9195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943.03784998578885</v>
          </cell>
          <cell r="K11">
            <v>471.51892499289443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</v>
          </cell>
          <cell r="D13">
            <v>15957.08924092825</v>
          </cell>
          <cell r="E13">
            <v>6480.4489999999996</v>
          </cell>
          <cell r="F13">
            <v>7676.2051016432833</v>
          </cell>
          <cell r="G13">
            <v>7676.2051016432833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19309.373829943441</v>
          </cell>
          <cell r="H14">
            <v>5269.8408299434441</v>
          </cell>
          <cell r="I14">
            <v>2627.9658123146778</v>
          </cell>
          <cell r="J14">
            <v>2627.9658123146778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1602.423</v>
          </cell>
          <cell r="G18">
            <v>1503.4374632017109</v>
          </cell>
          <cell r="H18">
            <v>1503.4374632017109</v>
          </cell>
          <cell r="I18">
            <v>1077.893686069428</v>
          </cell>
          <cell r="J18">
            <v>2064.3533618783758</v>
          </cell>
          <cell r="K18">
            <v>493.2298379044741</v>
          </cell>
        </row>
        <row r="19">
          <cell r="B19" t="str">
            <v>EXP_OIL_GLB</v>
          </cell>
          <cell r="C19">
            <v>39945.947999999997</v>
          </cell>
          <cell r="D19">
            <v>37156.394</v>
          </cell>
          <cell r="E19">
            <v>26163.347630492979</v>
          </cell>
          <cell r="F19">
            <v>11948.268043561409</v>
          </cell>
          <cell r="G19">
            <v>7757.4257046640996</v>
          </cell>
          <cell r="H19">
            <v>6326.47272980242</v>
          </cell>
          <cell r="I19">
            <v>2941.939583927689</v>
          </cell>
          <cell r="J19">
            <v>875.47182369939776</v>
          </cell>
          <cell r="K19">
            <v>43.529838989225631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25587.230199999991</v>
          </cell>
          <cell r="E21">
            <v>33312.388599999991</v>
          </cell>
          <cell r="F21">
            <v>33312.388599999991</v>
          </cell>
          <cell r="G21">
            <v>33312.388599999991</v>
          </cell>
          <cell r="H21">
            <v>33312.388599999991</v>
          </cell>
          <cell r="I21">
            <v>33312.388599999991</v>
          </cell>
          <cell r="J21">
            <v>33312.388599999991</v>
          </cell>
          <cell r="K21">
            <v>33312.388599999991</v>
          </cell>
        </row>
        <row r="22">
          <cell r="B22" t="str">
            <v>IMP_GAS_PIP_CAC</v>
          </cell>
          <cell r="C22">
            <v>457.21</v>
          </cell>
          <cell r="D22">
            <v>457.21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386.87000000000012</v>
          </cell>
          <cell r="H23">
            <v>386.87000000000012</v>
          </cell>
          <cell r="I23">
            <v>386.87000000000012</v>
          </cell>
          <cell r="J23">
            <v>386.87000000000012</v>
          </cell>
          <cell r="K23">
            <v>386.87000000000012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12587.775197523701</v>
          </cell>
          <cell r="G24">
            <v>7840.1389748294932</v>
          </cell>
          <cell r="H24">
            <v>3984.1972895009171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4493.426514270297</v>
          </cell>
          <cell r="D25">
            <v>6470.1185615139366</v>
          </cell>
          <cell r="E25">
            <v>6854.1656087957444</v>
          </cell>
          <cell r="F25">
            <v>8781.971736512387</v>
          </cell>
          <cell r="G25">
            <v>8921.8433340394022</v>
          </cell>
          <cell r="H25">
            <v>3827.1151590791201</v>
          </cell>
        </row>
        <row r="26">
          <cell r="B26" t="str">
            <v>IMP_GAS_LNG_MEA</v>
          </cell>
          <cell r="C26">
            <v>2897.2761403508771</v>
          </cell>
          <cell r="D26">
            <v>5014.7026546211746</v>
          </cell>
          <cell r="E26">
            <v>6990.440075822401</v>
          </cell>
          <cell r="F26">
            <v>8583.6390852632558</v>
          </cell>
          <cell r="G26">
            <v>12076.046512859941</v>
          </cell>
          <cell r="H26">
            <v>15060.356468561749</v>
          </cell>
          <cell r="I26">
            <v>12395.14017900502</v>
          </cell>
          <cell r="J26">
            <v>12418.10469959205</v>
          </cell>
          <cell r="K26">
            <v>3951.8350000000009</v>
          </cell>
        </row>
        <row r="27">
          <cell r="B27" t="str">
            <v>IMP_GAS_LNG_GLB</v>
          </cell>
          <cell r="C27">
            <v>2553.6789473684212</v>
          </cell>
          <cell r="D27">
            <v>2553.6789473684212</v>
          </cell>
        </row>
        <row r="28">
          <cell r="B28" t="str">
            <v>IMP_GAS_LNG_OLA</v>
          </cell>
          <cell r="C28">
            <v>3531.716514270297</v>
          </cell>
          <cell r="D28">
            <v>6990.4400758224001</v>
          </cell>
          <cell r="E28">
            <v>7374.4871231042052</v>
          </cell>
          <cell r="F28">
            <v>3687.2435615521022</v>
          </cell>
        </row>
        <row r="29">
          <cell r="B29" t="str">
            <v>IMP_GAS_LNG_USA</v>
          </cell>
          <cell r="D29">
            <v>3687.2435615521031</v>
          </cell>
          <cell r="E29">
            <v>5894.7057212046748</v>
          </cell>
          <cell r="F29">
            <v>2207.4621596525708</v>
          </cell>
          <cell r="G29">
            <v>5675.0321870965472</v>
          </cell>
          <cell r="H29">
            <v>12435.26720564284</v>
          </cell>
          <cell r="I29">
            <v>10762.82953878861</v>
          </cell>
          <cell r="J29">
            <v>11906.264520242319</v>
          </cell>
          <cell r="K29">
            <v>3951.8350000000009</v>
          </cell>
        </row>
        <row r="30">
          <cell r="B30" t="str">
            <v>IMP_GAS_LNG_RUS</v>
          </cell>
          <cell r="E30">
            <v>2665.53981042654</v>
          </cell>
          <cell r="F30">
            <v>2665.53981042654</v>
          </cell>
        </row>
        <row r="31">
          <cell r="B31" t="str">
            <v>IMP_HH2_GLB</v>
          </cell>
          <cell r="F31">
            <v>3600.183433436081</v>
          </cell>
          <cell r="G31">
            <v>7200.3668668721766</v>
          </cell>
          <cell r="H31">
            <v>10800.28251427018</v>
          </cell>
          <cell r="I31">
            <v>14400.198161668181</v>
          </cell>
          <cell r="J31">
            <v>19558.461830086231</v>
          </cell>
          <cell r="K31">
            <v>19558.461830086231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264.622728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299.13873599999999</v>
          </cell>
          <cell r="G35">
            <v>299.13873599999999</v>
          </cell>
          <cell r="H35">
            <v>149.569368</v>
          </cell>
          <cell r="I35">
            <v>149.569368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690.32015999999999</v>
          </cell>
          <cell r="G40">
            <v>690.32015999999999</v>
          </cell>
          <cell r="H40">
            <v>345.16007999999999</v>
          </cell>
          <cell r="I40">
            <v>345.16007999999999</v>
          </cell>
          <cell r="J40">
            <v>895.15255763120865</v>
          </cell>
          <cell r="K40">
            <v>274.99623881560427</v>
          </cell>
        </row>
        <row r="41">
          <cell r="B41" t="str">
            <v>EXP_COA_GLB</v>
          </cell>
          <cell r="C41">
            <v>932.79</v>
          </cell>
          <cell r="D41">
            <v>931.79</v>
          </cell>
          <cell r="E41">
            <v>571.75599999999997</v>
          </cell>
          <cell r="F41">
            <v>976.99950133333357</v>
          </cell>
          <cell r="G41">
            <v>405.24350133333343</v>
          </cell>
          <cell r="H41">
            <v>102.4464492765958</v>
          </cell>
          <cell r="I41">
            <v>169.32121477659581</v>
          </cell>
          <cell r="J41">
            <v>66.874765500000024</v>
          </cell>
        </row>
        <row r="42">
          <cell r="B42" t="str">
            <v>IMP_GAS_LNG_DMY_TECH</v>
          </cell>
          <cell r="C42">
            <v>7881.7054794129681</v>
          </cell>
          <cell r="D42">
            <v>13556.737666509511</v>
          </cell>
          <cell r="E42">
            <v>17243.981228061621</v>
          </cell>
          <cell r="F42">
            <v>22919.01341515817</v>
          </cell>
          <cell r="G42">
            <v>30098.66440430695</v>
          </cell>
          <cell r="H42">
            <v>35490.344981237533</v>
          </cell>
          <cell r="I42">
            <v>39978.653314287498</v>
          </cell>
          <cell r="J42">
            <v>43775.995202867052</v>
          </cell>
          <cell r="K42">
            <v>47727.830202867059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31281.355199999991</v>
          </cell>
          <cell r="E43">
            <v>31281.355199999991</v>
          </cell>
          <cell r="F43">
            <v>35150.055199999988</v>
          </cell>
          <cell r="G43">
            <v>35150.055199999988</v>
          </cell>
          <cell r="H43">
            <v>35150.055199999988</v>
          </cell>
          <cell r="I43">
            <v>36924.82604341126</v>
          </cell>
          <cell r="J43">
            <v>36924.82604341126</v>
          </cell>
          <cell r="K43">
            <v>36924.826043411267</v>
          </cell>
        </row>
        <row r="44">
          <cell r="A44" t="str">
            <v>EUR</v>
          </cell>
          <cell r="B44" t="str">
            <v>IMP_OIL_DMY_ANNUAL_TECH</v>
          </cell>
          <cell r="C44">
            <v>39001.934999999998</v>
          </cell>
          <cell r="D44">
            <v>66881.227101643279</v>
          </cell>
          <cell r="E44">
            <v>71683.383503508376</v>
          </cell>
          <cell r="F44">
            <v>82322.328817946138</v>
          </cell>
          <cell r="G44">
            <v>82322.328817946138</v>
          </cell>
          <cell r="H44">
            <v>82322.328817946138</v>
          </cell>
          <cell r="I44">
            <v>82322.328817946138</v>
          </cell>
          <cell r="J44">
            <v>82322.328817946138</v>
          </cell>
          <cell r="K44">
            <v>82322.328817946138</v>
          </cell>
        </row>
        <row r="45">
          <cell r="A45" t="str">
            <v>EUR</v>
          </cell>
          <cell r="B45" t="str">
            <v>IMP_HCO_DMY_ANNUAL_TECH</v>
          </cell>
          <cell r="C45">
            <v>3814.0464283494862</v>
          </cell>
          <cell r="D45">
            <v>7423.3692637682834</v>
          </cell>
          <cell r="E45">
            <v>9005.3281405867765</v>
          </cell>
          <cell r="F45">
            <v>9922.3759467346135</v>
          </cell>
          <cell r="G45">
            <v>9922.3759467346135</v>
          </cell>
          <cell r="H45">
            <v>11527.370318734609</v>
          </cell>
          <cell r="I45">
            <v>11527.370318734609</v>
          </cell>
          <cell r="J45">
            <v>13034.8335460584</v>
          </cell>
          <cell r="K45">
            <v>13034.8335460584</v>
          </cell>
        </row>
        <row r="46">
          <cell r="A46" t="str">
            <v>EUR</v>
          </cell>
          <cell r="B46" t="str">
            <v>IMP_BCO_DMY_ANNUAL_TECH</v>
          </cell>
          <cell r="C46">
            <v>2173.5445716505119</v>
          </cell>
          <cell r="D46">
            <v>4641.692440256772</v>
          </cell>
          <cell r="E46">
            <v>4641.692440256772</v>
          </cell>
          <cell r="F46">
            <v>4702.9741547986923</v>
          </cell>
          <cell r="G46">
            <v>4702.9741547986923</v>
          </cell>
          <cell r="H46">
            <v>4726.0096499801984</v>
          </cell>
          <cell r="I46">
            <v>4753.3769534720159</v>
          </cell>
          <cell r="J46">
            <v>4753.3769534720159</v>
          </cell>
          <cell r="K46">
            <v>4753.3769534720168</v>
          </cell>
        </row>
        <row r="47">
          <cell r="A47" t="str">
            <v>EUR</v>
          </cell>
          <cell r="B47" t="str">
            <v>IMP_EMHV_DMY_TECH</v>
          </cell>
          <cell r="C47">
            <v>12181.79999999917</v>
          </cell>
          <cell r="D47">
            <v>26607.20000000111</v>
          </cell>
          <cell r="E47">
            <v>41032.600000003047</v>
          </cell>
          <cell r="F47">
            <v>55458.000000004642</v>
          </cell>
          <cell r="G47">
            <v>67638.800000003816</v>
          </cell>
          <cell r="H47">
            <v>67638.800000003816</v>
          </cell>
          <cell r="I47">
            <v>67638.800000003816</v>
          </cell>
          <cell r="J47">
            <v>67638.800000003816</v>
          </cell>
          <cell r="K47">
            <v>67638.800000003816</v>
          </cell>
        </row>
        <row r="48">
          <cell r="A48" t="str">
            <v>EUR</v>
          </cell>
          <cell r="B48" t="str">
            <v>IMP_WOD_DMY_TECH</v>
          </cell>
          <cell r="C48">
            <v>2089.830343728212</v>
          </cell>
          <cell r="D48">
            <v>5295.0689733699146</v>
          </cell>
          <cell r="E48">
            <v>6899.0444304089851</v>
          </cell>
          <cell r="F48">
            <v>9409.6992941882436</v>
          </cell>
          <cell r="G48">
            <v>9409.6992941882436</v>
          </cell>
          <cell r="H48">
            <v>9409.6992941882436</v>
          </cell>
          <cell r="I48">
            <v>9409.6992941882436</v>
          </cell>
          <cell r="J48">
            <v>9409.6992941882436</v>
          </cell>
          <cell r="K48">
            <v>9409.6992941882436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3237.6475860066312</v>
          </cell>
          <cell r="D49">
            <v>6127.1447149503474</v>
          </cell>
          <cell r="E49">
            <v>6127.1447149503474</v>
          </cell>
          <cell r="F49">
            <v>6127.1447149503474</v>
          </cell>
          <cell r="G49">
            <v>6127.1447149503474</v>
          </cell>
          <cell r="H49">
            <v>6127.1447149503474</v>
          </cell>
          <cell r="I49">
            <v>6127.1447149503474</v>
          </cell>
          <cell r="J49">
            <v>6127.1447149503474</v>
          </cell>
          <cell r="K49">
            <v>6127.1447149503474</v>
          </cell>
        </row>
        <row r="50">
          <cell r="A50" t="str">
            <v>EUR</v>
          </cell>
          <cell r="B50" t="str">
            <v>IMP_HH2_DMY_TECH</v>
          </cell>
          <cell r="F50">
            <v>3639.2392008892002</v>
          </cell>
          <cell r="G50">
            <v>7304.0660817445169</v>
          </cell>
          <cell r="H50">
            <v>8540.7023722900885</v>
          </cell>
          <cell r="I50">
            <v>10705.08974876172</v>
          </cell>
          <cell r="J50">
            <v>12768.756242625719</v>
          </cell>
          <cell r="K50">
            <v>15544.71608187082</v>
          </cell>
        </row>
        <row r="51">
          <cell r="A51" t="str">
            <v>EUR</v>
          </cell>
          <cell r="B51" t="str">
            <v>IMP_BIO_HVO_NE</v>
          </cell>
          <cell r="C51">
            <v>3.169043953057725</v>
          </cell>
          <cell r="D51">
            <v>33.810253430350159</v>
          </cell>
          <cell r="E51">
            <v>35.979297383407342</v>
          </cell>
          <cell r="F51">
            <v>38.148341336464512</v>
          </cell>
          <cell r="G51">
            <v>40.317385289521702</v>
          </cell>
          <cell r="H51">
            <v>42.486429242578872</v>
          </cell>
          <cell r="I51">
            <v>44.655473195636063</v>
          </cell>
          <cell r="J51">
            <v>45.824517148693232</v>
          </cell>
          <cell r="K51">
            <v>28.334868456989291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1747.552929686088</v>
          </cell>
          <cell r="D52">
            <v>5196.8532421693581</v>
          </cell>
          <cell r="E52">
            <v>6901.0469081018809</v>
          </cell>
          <cell r="F52">
            <v>8647.5998377879678</v>
          </cell>
          <cell r="G52">
            <v>10394.152767474059</v>
          </cell>
          <cell r="H52">
            <v>12140.70569716014</v>
          </cell>
          <cell r="I52">
            <v>13815.946525173231</v>
          </cell>
          <cell r="J52">
            <v>15490.18735318632</v>
          </cell>
          <cell r="K52">
            <v>12018.9842672586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476.23796827906972</v>
          </cell>
          <cell r="D53">
            <v>817.17598716433224</v>
          </cell>
          <cell r="E53">
            <v>1292.4139554434021</v>
          </cell>
          <cell r="F53">
            <v>1767.651923722472</v>
          </cell>
          <cell r="G53">
            <v>2242.8898920015408</v>
          </cell>
          <cell r="H53">
            <v>2718.127860280611</v>
          </cell>
          <cell r="I53">
            <v>3193.3658285596812</v>
          </cell>
          <cell r="J53">
            <v>3667.60379683875</v>
          </cell>
          <cell r="K53">
            <v>3021.8968191170488</v>
          </cell>
        </row>
        <row r="54">
          <cell r="A54" t="str">
            <v>EUR</v>
          </cell>
          <cell r="B54" t="str">
            <v>IMP_BIO_REF_ETHSUG_LEV</v>
          </cell>
          <cell r="C54">
            <v>82.540450957871386</v>
          </cell>
          <cell r="D54">
            <v>1964.4481044664569</v>
          </cell>
          <cell r="E54">
            <v>2045.9885554243281</v>
          </cell>
          <cell r="F54">
            <v>2127.5290063821999</v>
          </cell>
          <cell r="G54">
            <v>2209.069457340071</v>
          </cell>
          <cell r="H54">
            <v>2226.6714089486231</v>
          </cell>
          <cell r="I54">
            <v>2308.2118599064938</v>
          </cell>
          <cell r="J54">
            <v>2388.752310864365</v>
          </cell>
          <cell r="K54">
            <v>1366.2580331522011</v>
          </cell>
        </row>
        <row r="55">
          <cell r="A55" t="str">
            <v>EUR</v>
          </cell>
          <cell r="B55" t="str">
            <v>IMP_BIO_REF_ETHSUG_OTH</v>
          </cell>
          <cell r="C55">
            <v>363.69905508036783</v>
          </cell>
          <cell r="D55">
            <v>8734.5888362606329</v>
          </cell>
          <cell r="E55">
            <v>9097.2878913410004</v>
          </cell>
          <cell r="F55">
            <v>9459.986946421368</v>
          </cell>
          <cell r="G55">
            <v>9822.6860015017355</v>
          </cell>
          <cell r="H55">
            <v>9900.9810212250195</v>
          </cell>
          <cell r="I55">
            <v>9979.2760409483017</v>
          </cell>
          <cell r="J55">
            <v>10340.975096028669</v>
          </cell>
          <cell r="K55">
            <v>5792.831150358169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88789.107156452737</v>
          </cell>
          <cell r="E56">
            <v>98361.278507366675</v>
          </cell>
          <cell r="F56">
            <v>107933.4498582806</v>
          </cell>
          <cell r="G56">
            <v>117505.62120919461</v>
          </cell>
          <cell r="H56">
            <v>117505.62120919461</v>
          </cell>
          <cell r="I56">
            <v>117505.62120919461</v>
          </cell>
          <cell r="J56">
            <v>127076.7925601085</v>
          </cell>
          <cell r="K56">
            <v>82682.738981882168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690033.80628648133</v>
          </cell>
          <cell r="E57">
            <v>690033.80628648133</v>
          </cell>
          <cell r="F57">
            <v>690033.80628648133</v>
          </cell>
          <cell r="G57">
            <v>690033.80628648133</v>
          </cell>
          <cell r="H57">
            <v>690033.80628648133</v>
          </cell>
          <cell r="I57">
            <v>690033.80628648133</v>
          </cell>
          <cell r="J57">
            <v>690032.80628648133</v>
          </cell>
          <cell r="K57">
            <v>345016.40314324072</v>
          </cell>
        </row>
        <row r="58">
          <cell r="A58" t="str">
            <v>EUR</v>
          </cell>
          <cell r="B58" t="str">
            <v>IMP_BIO_REF_LGC_ETH</v>
          </cell>
          <cell r="C58">
            <v>1084.7517657685139</v>
          </cell>
          <cell r="D58">
            <v>2168.5035315370292</v>
          </cell>
          <cell r="E58">
            <v>3252.2552973055431</v>
          </cell>
          <cell r="F58">
            <v>4336.0070630740574</v>
          </cell>
          <cell r="G58">
            <v>5419.7588288425723</v>
          </cell>
          <cell r="H58">
            <v>5419.7588288425723</v>
          </cell>
          <cell r="I58">
            <v>5419.7588288425723</v>
          </cell>
          <cell r="J58">
            <v>5418.7588288425723</v>
          </cell>
          <cell r="K58">
            <v>3793.1311801898009</v>
          </cell>
        </row>
        <row r="59">
          <cell r="A59" t="str">
            <v>EUR</v>
          </cell>
          <cell r="B59" t="str">
            <v>IMP_BIO_REF_WAT</v>
          </cell>
          <cell r="C59">
            <v>557188.32073445921</v>
          </cell>
          <cell r="D59">
            <v>1953604.386407102</v>
          </cell>
          <cell r="E59">
            <v>2648083.0606471491</v>
          </cell>
          <cell r="F59">
            <v>3342561.7348871948</v>
          </cell>
          <cell r="G59">
            <v>4037040.409127241</v>
          </cell>
          <cell r="H59">
            <v>4623313.5021968344</v>
          </cell>
          <cell r="I59">
            <v>5180500.8229312943</v>
          </cell>
          <cell r="J59">
            <v>5737687.1436657533</v>
          </cell>
          <cell r="K59">
            <v>4482291.7900949726</v>
          </cell>
        </row>
        <row r="60">
          <cell r="A60" t="str">
            <v>EUR</v>
          </cell>
          <cell r="B60" t="str">
            <v>IMP_BIO_ISOBUT</v>
          </cell>
          <cell r="C60">
            <v>4413.6993267581711</v>
          </cell>
          <cell r="D60">
            <v>7673.8207905307754</v>
          </cell>
          <cell r="E60">
            <v>12086.520117288939</v>
          </cell>
          <cell r="F60">
            <v>16499.21944404711</v>
          </cell>
          <cell r="G60">
            <v>20911.918770805289</v>
          </cell>
          <cell r="H60">
            <v>22733.616277897308</v>
          </cell>
          <cell r="I60">
            <v>22733.616277897308</v>
          </cell>
          <cell r="J60">
            <v>22732.616277897308</v>
          </cell>
          <cell r="K60">
            <v>16689.85621925283</v>
          </cell>
        </row>
        <row r="61">
          <cell r="A61" t="str">
            <v>EUR</v>
          </cell>
          <cell r="B61" t="str">
            <v>IMP_BIO_UPS_BIO_REF_CATACHEM</v>
          </cell>
          <cell r="C61">
            <v>791.75571935506434</v>
          </cell>
          <cell r="D61">
            <v>1582.511438710128</v>
          </cell>
          <cell r="E61">
            <v>2373.2671580651931</v>
          </cell>
          <cell r="F61">
            <v>2949.681737749765</v>
          </cell>
          <cell r="G61">
            <v>3740.4374571048302</v>
          </cell>
          <cell r="H61">
            <v>4066.8856503757202</v>
          </cell>
          <cell r="I61">
            <v>4131.4887325773889</v>
          </cell>
          <cell r="J61">
            <v>4135.2569540472614</v>
          </cell>
          <cell r="K61">
            <v>2949.1233750146639</v>
          </cell>
        </row>
        <row r="62">
          <cell r="A62" t="str">
            <v>EUR</v>
          </cell>
          <cell r="B62" t="str">
            <v>IMP_BIO_EMHV_GLB</v>
          </cell>
          <cell r="C62">
            <v>485.30301517782419</v>
          </cell>
          <cell r="D62">
            <v>215.30251517782429</v>
          </cell>
          <cell r="E62">
            <v>369.49990000000008</v>
          </cell>
          <cell r="F62">
            <v>838.49919999996837</v>
          </cell>
          <cell r="G62">
            <v>1024.415700000043</v>
          </cell>
          <cell r="H62">
            <v>1110.8328000001491</v>
          </cell>
          <cell r="I62">
            <v>555.45490000007464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5079.4108150721659</v>
          </cell>
          <cell r="E63">
            <v>3205.238629641703</v>
          </cell>
          <cell r="F63">
            <v>2510.654863779258</v>
          </cell>
          <cell r="G63">
            <v>2511.654863779258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255.5063224814804</v>
          </cell>
          <cell r="D64">
            <v>78.016422481480348</v>
          </cell>
          <cell r="E64">
            <v>76.974912209522273</v>
          </cell>
          <cell r="F64">
            <v>76.974912209522273</v>
          </cell>
          <cell r="G64">
            <v>2.7E-2</v>
          </cell>
          <cell r="H64">
            <v>5.3999999999999999E-2</v>
          </cell>
          <cell r="I64">
            <v>5.3999999999999999E-2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5631.908721395178</v>
          </cell>
          <cell r="I66">
            <v>5631.908721395178</v>
          </cell>
          <cell r="J66">
            <v>5631.908721395178</v>
          </cell>
          <cell r="K66">
            <v>5631.908721395178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26.657317727999999</v>
          </cell>
          <cell r="G2">
            <v>74.29004899200001</v>
          </cell>
          <cell r="H2">
            <v>62.179089696000013</v>
          </cell>
          <cell r="I2">
            <v>81.397128095999989</v>
          </cell>
          <cell r="J2">
            <v>57.208984560000012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77.657336928000007</v>
          </cell>
          <cell r="G3">
            <v>212.45322591359999</v>
          </cell>
          <cell r="H3">
            <v>176.5508774976</v>
          </cell>
          <cell r="I3">
            <v>230.24258259839999</v>
          </cell>
          <cell r="J3">
            <v>161.44278091199999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86.013493920000002</v>
          </cell>
          <cell r="G5">
            <v>138.51967248</v>
          </cell>
          <cell r="H5">
            <v>83.598467040000017</v>
          </cell>
          <cell r="I5">
            <v>87.092655839999992</v>
          </cell>
          <cell r="J5">
            <v>51.506960399999997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943.03784998578874</v>
          </cell>
          <cell r="K11">
            <v>183.31244961379161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7676.2051016432824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11005.451431512191</v>
          </cell>
          <cell r="H14">
            <v>5269.840829943445</v>
          </cell>
          <cell r="I14">
            <v>2627.9658123146778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1503.4374632017109</v>
          </cell>
          <cell r="H18">
            <v>1230.5117452239081</v>
          </cell>
          <cell r="I18">
            <v>1077.893686069428</v>
          </cell>
          <cell r="J18">
            <v>783.35427224429952</v>
          </cell>
          <cell r="K18">
            <v>493.2298379044741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11948.268043561409</v>
          </cell>
          <cell r="G19">
            <v>5253.8025573196364</v>
          </cell>
          <cell r="H19">
            <v>2392.9970114509979</v>
          </cell>
          <cell r="I19">
            <v>1126.3030653156379</v>
          </cell>
          <cell r="J19">
            <v>290.19892659483747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1767.0423354112779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13473.857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493.78680000000003</v>
          </cell>
          <cell r="G22">
            <v>703.4</v>
          </cell>
          <cell r="H22">
            <v>36.628000000000057</v>
          </cell>
          <cell r="I22">
            <v>36.628000000000057</v>
          </cell>
          <cell r="J22">
            <v>36.628000000000007</v>
          </cell>
          <cell r="K22">
            <v>7.7285079999999997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7355.0549999999994</v>
          </cell>
          <cell r="F24">
            <v>5232.7201975236994</v>
          </cell>
          <cell r="G24">
            <v>2607.4187773057961</v>
          </cell>
          <cell r="H24">
            <v>1376.7785121951219</v>
          </cell>
          <cell r="I24">
            <v>855.27149999999972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436.29112813501968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803.00886588862909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98.881199999999993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58.586047287106403</v>
          </cell>
          <cell r="G31">
            <v>722.55909915538416</v>
          </cell>
          <cell r="H31">
            <v>901.13967606462211</v>
          </cell>
          <cell r="I31">
            <v>1494.596200647213</v>
          </cell>
          <cell r="J31">
            <v>2999.9999999999991</v>
          </cell>
          <cell r="K31">
            <v>3599.9999999999991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274.99623881560427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2824.368865888629</v>
          </cell>
          <cell r="G42">
            <v>4388.1261281350198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2172.5445716505119</v>
          </cell>
          <cell r="D46">
            <v>2468.1478686062601</v>
          </cell>
          <cell r="E46">
            <v>247.08753619746719</v>
          </cell>
          <cell r="F46">
            <v>37.868676581203999</v>
          </cell>
          <cell r="G46">
            <v>61.281714541920557</v>
          </cell>
          <cell r="H46">
            <v>687.94656585216353</v>
          </cell>
          <cell r="J46">
            <v>23.035495181504992</v>
          </cell>
          <cell r="K46">
            <v>27.367303491819008</v>
          </cell>
        </row>
        <row r="47">
          <cell r="C47">
            <v>5592.2731215019294</v>
          </cell>
          <cell r="F47">
            <v>9597.4000000000033</v>
          </cell>
          <cell r="G47">
            <v>12181.799999999161</v>
          </cell>
          <cell r="H47">
            <v>14426.40000000188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400.00000000000011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3236.6475860066312</v>
          </cell>
          <cell r="D49">
            <v>2889.4971289437171</v>
          </cell>
          <cell r="F49">
            <v>2850.9226744267512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58.586047287106403</v>
          </cell>
          <cell r="G50">
            <v>722.55909915538439</v>
          </cell>
          <cell r="H50">
            <v>901.13967606462222</v>
          </cell>
          <cell r="I50">
            <v>1494.596200647213</v>
          </cell>
          <cell r="J50">
            <v>2999.9999999999991</v>
          </cell>
          <cell r="K50">
            <v>3600</v>
          </cell>
        </row>
        <row r="51">
          <cell r="J51">
            <v>2.1690439530572689</v>
          </cell>
          <cell r="K51">
            <v>15.32060473864628</v>
          </cell>
        </row>
        <row r="52">
          <cell r="F52">
            <v>0.1155234657039689</v>
          </cell>
          <cell r="G52">
            <v>1663.542531807874</v>
          </cell>
          <cell r="H52">
            <v>1704.193665932524</v>
          </cell>
          <cell r="I52">
            <v>1746.552929686088</v>
          </cell>
          <cell r="J52">
            <v>1675.240828013089</v>
          </cell>
          <cell r="K52">
            <v>1724.650156241634</v>
          </cell>
        </row>
        <row r="53">
          <cell r="E53">
            <v>68.768373871760019</v>
          </cell>
          <cell r="G53">
            <v>300.62844953883467</v>
          </cell>
          <cell r="J53">
            <v>475.23796827906972</v>
          </cell>
          <cell r="K53">
            <v>170.46900944263129</v>
          </cell>
        </row>
        <row r="54">
          <cell r="E54">
            <v>59.970158427629258</v>
          </cell>
          <cell r="I54">
            <v>17.60195160855125</v>
          </cell>
          <cell r="J54">
            <v>81.540450957871371</v>
          </cell>
          <cell r="K54">
            <v>940.95382675429289</v>
          </cell>
        </row>
        <row r="55">
          <cell r="E55">
            <v>266.75250797863492</v>
          </cell>
          <cell r="I55">
            <v>78.295019723282607</v>
          </cell>
          <cell r="J55">
            <v>362.69905508036771</v>
          </cell>
          <cell r="K55">
            <v>4185.4448905901327</v>
          </cell>
        </row>
        <row r="56">
          <cell r="J56">
            <v>9572.1713509139499</v>
          </cell>
          <cell r="K56">
            <v>44394.05357822634</v>
          </cell>
        </row>
        <row r="57">
          <cell r="K57">
            <v>345016.40314324072</v>
          </cell>
        </row>
        <row r="58">
          <cell r="G58">
            <v>1083.7517657685139</v>
          </cell>
          <cell r="H58">
            <v>1083.7517657685139</v>
          </cell>
        </row>
        <row r="59">
          <cell r="C59">
            <v>138856.2167934883</v>
          </cell>
          <cell r="D59">
            <v>123931.74137795869</v>
          </cell>
          <cell r="E59">
            <v>125970.2389602219</v>
          </cell>
          <cell r="F59">
            <v>122343.1208928647</v>
          </cell>
          <cell r="G59">
            <v>694478.67424004618</v>
          </cell>
          <cell r="H59">
            <v>586273.09306959389</v>
          </cell>
          <cell r="I59">
            <v>545665.99220946676</v>
          </cell>
          <cell r="J59">
            <v>557187.32073445932</v>
          </cell>
          <cell r="K59">
            <v>698208.03283632162</v>
          </cell>
        </row>
        <row r="60">
          <cell r="C60">
            <v>3651.7995329053442</v>
          </cell>
          <cell r="D60">
            <v>3260.1214637726021</v>
          </cell>
          <cell r="E60">
            <v>2907.074999759544</v>
          </cell>
          <cell r="F60">
            <v>3216.5992169898032</v>
          </cell>
          <cell r="G60">
            <v>4412.6993267581702</v>
          </cell>
          <cell r="H60">
            <v>1821.6975070920189</v>
          </cell>
          <cell r="I60">
            <v>360.50827121467188</v>
          </cell>
          <cell r="J60">
            <v>26.608378738125442</v>
          </cell>
          <cell r="K60">
            <v>6.4619497763231006</v>
          </cell>
        </row>
        <row r="61">
          <cell r="C61">
            <v>654.4024762966377</v>
          </cell>
          <cell r="D61">
            <v>584.21376630805025</v>
          </cell>
          <cell r="E61">
            <v>520.94783995691023</v>
          </cell>
          <cell r="F61">
            <v>576.41457968457269</v>
          </cell>
          <cell r="G61">
            <v>790.755719355064</v>
          </cell>
          <cell r="H61">
            <v>326.44819327088982</v>
          </cell>
          <cell r="I61">
            <v>64.603082201669196</v>
          </cell>
          <cell r="J61">
            <v>4.7682214698720786</v>
          </cell>
          <cell r="K61">
            <v>1.1579813999171</v>
          </cell>
        </row>
        <row r="62">
          <cell r="C62">
            <v>215.30251517782429</v>
          </cell>
          <cell r="F62">
            <v>369.49990000000008</v>
          </cell>
          <cell r="G62">
            <v>468.99929999996789</v>
          </cell>
          <cell r="H62">
            <v>555.41640000007249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400.00000000000011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87.389484822179043</v>
          </cell>
          <cell r="D64">
            <v>78.016422481480348</v>
          </cell>
          <cell r="F64">
            <v>76.974912209522273</v>
          </cell>
          <cell r="G64">
            <v>2.7E-2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1189.833191196826</v>
          </cell>
          <cell r="E65">
            <v>3019.7260016789428</v>
          </cell>
          <cell r="F65">
            <v>2162.1345944377181</v>
          </cell>
          <cell r="G65">
            <v>3313.791312338436</v>
          </cell>
          <cell r="H65">
            <v>2752.2306244832371</v>
          </cell>
          <cell r="I65">
            <v>2083.6834581610942</v>
          </cell>
          <cell r="J65">
            <v>2975.077543406489</v>
          </cell>
          <cell r="K65">
            <v>2924.7018489237821</v>
          </cell>
        </row>
        <row r="66">
          <cell r="C66">
            <v>126.61199999999999</v>
          </cell>
          <cell r="D66">
            <v>93.278382418281325</v>
          </cell>
          <cell r="E66">
            <v>232.82560000000001</v>
          </cell>
          <cell r="F66">
            <v>451.51946581086452</v>
          </cell>
          <cell r="G66">
            <v>870.08449466496552</v>
          </cell>
          <cell r="H66">
            <v>986.22226938239396</v>
          </cell>
          <cell r="I66">
            <v>587.37299637226874</v>
          </cell>
          <cell r="J66">
            <v>843.61086624470352</v>
          </cell>
          <cell r="K66">
            <v>961.82216418403596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26.075000000000049</v>
          </cell>
          <cell r="G3">
            <v>722.41215217155332</v>
          </cell>
          <cell r="H3">
            <v>1687.2118269683019</v>
          </cell>
          <cell r="I3">
            <v>1865.6535528896129</v>
          </cell>
          <cell r="J3">
            <v>1865.653552889614</v>
          </cell>
        </row>
        <row r="4">
          <cell r="A4" t="str">
            <v>EUR</v>
          </cell>
          <cell r="B4" t="str">
            <v>TRA_FT_LPG</v>
          </cell>
          <cell r="C4">
            <v>229.1565474368399</v>
          </cell>
          <cell r="D4">
            <v>284.06691109139081</v>
          </cell>
          <cell r="E4">
            <v>251.94794683443371</v>
          </cell>
          <cell r="F4">
            <v>177.73947317503431</v>
          </cell>
          <cell r="G4">
            <v>121.18304885654899</v>
          </cell>
          <cell r="H4">
            <v>13.133591131081371</v>
          </cell>
        </row>
        <row r="5">
          <cell r="A5" t="str">
            <v>EUR</v>
          </cell>
          <cell r="B5" t="str">
            <v>TRA_FT_GSL</v>
          </cell>
          <cell r="C5">
            <v>3651.2213953792921</v>
          </cell>
          <cell r="D5">
            <v>3259.6053350692841</v>
          </cell>
          <cell r="E5">
            <v>2906.614763885897</v>
          </cell>
          <cell r="F5">
            <v>3216.089978545343</v>
          </cell>
          <cell r="G5">
            <v>2137.5375655829521</v>
          </cell>
          <cell r="H5">
            <v>882.44101086278397</v>
          </cell>
          <cell r="I5">
            <v>174.63233167777531</v>
          </cell>
          <cell r="J5">
            <v>12.889255510138421</v>
          </cell>
          <cell r="K5">
            <v>3.130206563144327</v>
          </cell>
        </row>
        <row r="6">
          <cell r="A6" t="str">
            <v>EUR</v>
          </cell>
          <cell r="B6" t="str">
            <v>TRA_FT_DST</v>
          </cell>
          <cell r="C6">
            <v>9053.4806115435567</v>
          </cell>
          <cell r="D6">
            <v>9421.3158950974321</v>
          </cell>
          <cell r="E6">
            <v>9086.6964722086595</v>
          </cell>
          <cell r="F6">
            <v>9421.3158950974339</v>
          </cell>
          <cell r="G6">
            <v>8019.9271673037101</v>
          </cell>
          <cell r="H6">
            <v>6575.7249260033896</v>
          </cell>
          <cell r="I6">
            <v>5124.9046059800476</v>
          </cell>
          <cell r="J6">
            <v>2650.5425838994952</v>
          </cell>
          <cell r="K6">
            <v>1950.2858207058971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171.6059593371732</v>
          </cell>
          <cell r="G7">
            <v>318.30700000000002</v>
          </cell>
          <cell r="H7">
            <v>2081.785683152058</v>
          </cell>
          <cell r="I7">
            <v>2087.7688584812049</v>
          </cell>
          <cell r="J7">
            <v>2087.7688584812049</v>
          </cell>
          <cell r="K7">
            <v>1780.3605375164541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416.23713460601658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1741.842288716093</v>
          </cell>
          <cell r="I10">
            <v>11.782695646345349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270.64035140265349</v>
          </cell>
          <cell r="G11">
            <v>704.64025706624511</v>
          </cell>
          <cell r="H11">
            <v>1284.464851072202</v>
          </cell>
          <cell r="I11">
            <v>1845.344481478789</v>
          </cell>
          <cell r="J11">
            <v>2433.1663169646449</v>
          </cell>
          <cell r="K11">
            <v>2906.63385719915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0.60548661005878512</v>
          </cell>
          <cell r="I12">
            <v>22.207707380796862</v>
          </cell>
          <cell r="J12">
            <v>51.861528412802087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0.31144841928401718</v>
          </cell>
          <cell r="H16">
            <v>5.4044250997461012E-2</v>
          </cell>
          <cell r="I16">
            <v>11.44008872848331</v>
          </cell>
          <cell r="J16">
            <v>28.023618758450372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H18">
            <v>0.42393750238370681</v>
          </cell>
          <cell r="I18">
            <v>14.79206732239853</v>
          </cell>
          <cell r="J18">
            <v>19.187675070028021</v>
          </cell>
          <cell r="K18">
            <v>112.8851540616246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7.1860816944024228E-2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2.0052356532937039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0.35324539866405691</v>
          </cell>
          <cell r="D31">
            <v>0.45356322756705902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127.56418992410291</v>
          </cell>
          <cell r="D54">
            <v>527.94569397033013</v>
          </cell>
          <cell r="E54">
            <v>953.33572853556427</v>
          </cell>
          <cell r="F54">
            <v>1033.4603752022931</v>
          </cell>
          <cell r="G54">
            <v>633.07887115606582</v>
          </cell>
          <cell r="H54">
            <v>207.68883659083139</v>
          </cell>
        </row>
        <row r="55">
          <cell r="A55" t="str">
            <v>EUR</v>
          </cell>
          <cell r="B55" t="str">
            <v>TRA_ROA_CAR_DST_NEW</v>
          </cell>
          <cell r="C55">
            <v>99.33101007589724</v>
          </cell>
          <cell r="D55">
            <v>267.72659442967012</v>
          </cell>
          <cell r="E55">
            <v>387.99191280637552</v>
          </cell>
          <cell r="F55">
            <v>295.54031360215248</v>
          </cell>
          <cell r="G55">
            <v>127.1447292483798</v>
          </cell>
          <cell r="H55">
            <v>6.8794108716742732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31.9285312499998</v>
          </cell>
          <cell r="G56">
            <v>17.637681249999801</v>
          </cell>
          <cell r="H56">
            <v>4.6712312499998081</v>
          </cell>
        </row>
        <row r="57">
          <cell r="A57" t="str">
            <v>EUR</v>
          </cell>
          <cell r="B57" t="str">
            <v>TRA_ROA_CAR_NGA_NEW</v>
          </cell>
          <cell r="F57">
            <v>10.0714687500002</v>
          </cell>
          <cell r="G57">
            <v>10.0714687500002</v>
          </cell>
          <cell r="H57">
            <v>10.0714687500002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F58">
            <v>22.72962132893128</v>
          </cell>
          <cell r="G58">
            <v>393.73493138717458</v>
          </cell>
          <cell r="H58">
            <v>983.32394987210785</v>
          </cell>
          <cell r="I58">
            <v>1338.241485775925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2.247867546968402</v>
          </cell>
        </row>
        <row r="62">
          <cell r="A62" t="str">
            <v>EUR</v>
          </cell>
          <cell r="B62" t="str">
            <v>TRA_ROA_BUS_DST_NEW</v>
          </cell>
          <cell r="C62">
            <v>20.641000000000041</v>
          </cell>
          <cell r="D62">
            <v>30.87867080000002</v>
          </cell>
          <cell r="E62">
            <v>40.174727038121382</v>
          </cell>
          <cell r="F62">
            <v>43.050472431863227</v>
          </cell>
          <cell r="G62">
            <v>42.468239394041689</v>
          </cell>
          <cell r="H62">
            <v>30.54329817789279</v>
          </cell>
          <cell r="I62">
            <v>8.762118712002211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1.4827999999999999</v>
          </cell>
          <cell r="F63">
            <v>0.93599999999999994</v>
          </cell>
          <cell r="G63">
            <v>0.23080000000000001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6.839999999999999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200.57682041706769</v>
          </cell>
          <cell r="F69">
            <v>217.206464388657</v>
          </cell>
          <cell r="G69">
            <v>200.3129167693962</v>
          </cell>
          <cell r="H69">
            <v>170.7689196463088</v>
          </cell>
          <cell r="I69">
            <v>164.49576139797421</v>
          </cell>
          <cell r="J69">
            <v>105.9574399081591</v>
          </cell>
          <cell r="K69">
            <v>67.886562033080708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1.7011080000000001</v>
          </cell>
          <cell r="F70">
            <v>1.7011080000000001</v>
          </cell>
          <cell r="G70">
            <v>1.7011080000000001</v>
          </cell>
        </row>
        <row r="71">
          <cell r="A71" t="str">
            <v>EUR</v>
          </cell>
          <cell r="B71" t="str">
            <v>TRA_ROA_HTR_NGA_NEW</v>
          </cell>
          <cell r="G71">
            <v>23.59889200000001</v>
          </cell>
          <cell r="H71">
            <v>59.200000000000017</v>
          </cell>
          <cell r="I71">
            <v>59.719425039816691</v>
          </cell>
          <cell r="J71">
            <v>59.719425039816691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59.098258417331948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208.43717909843431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5.7090061534450394</v>
          </cell>
          <cell r="J83">
            <v>5.7090061534450394</v>
          </cell>
          <cell r="K83">
            <v>2.074503076722519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96.032270250739316</v>
          </cell>
          <cell r="E84">
            <v>165.4958830049182</v>
          </cell>
          <cell r="F84">
            <v>178.99284133008371</v>
          </cell>
          <cell r="G84">
            <v>178.37777257217161</v>
          </cell>
          <cell r="H84">
            <v>175.05488737879679</v>
          </cell>
          <cell r="I84">
            <v>105.5912746246179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G86">
            <v>4.7939861365040066</v>
          </cell>
          <cell r="H86">
            <v>4.7939861365040066</v>
          </cell>
          <cell r="I86">
            <v>20.867136195576371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G90">
            <v>0.121</v>
          </cell>
          <cell r="H90">
            <v>0.75499999999999989</v>
          </cell>
          <cell r="I90">
            <v>4.7</v>
          </cell>
          <cell r="J90">
            <v>27.70000000000001</v>
          </cell>
          <cell r="K90">
            <v>35.14632644933274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8.597029932421095E-2</v>
          </cell>
          <cell r="D100">
            <v>0.96730770845936831</v>
          </cell>
          <cell r="E100">
            <v>1.908226327549013</v>
          </cell>
          <cell r="F100">
            <v>3.573123955960694</v>
          </cell>
          <cell r="G100">
            <v>4.0638698842455891</v>
          </cell>
          <cell r="H100">
            <v>4.5609144184206754</v>
          </cell>
          <cell r="I100">
            <v>4.654153928167446</v>
          </cell>
          <cell r="J100">
            <v>4.7053123187955066</v>
          </cell>
          <cell r="K100">
            <v>4.9070513362059094</v>
          </cell>
        </row>
        <row r="101">
          <cell r="A101" t="str">
            <v>EUR</v>
          </cell>
          <cell r="B101" t="str">
            <v>TRA_RAIL_PAS_GH2_NEW</v>
          </cell>
          <cell r="G101">
            <v>3.2200000000000007E-4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0.30934355209989589</v>
          </cell>
          <cell r="E103">
            <v>0.49905334202801588</v>
          </cell>
          <cell r="F103">
            <v>0.66099832784534063</v>
          </cell>
          <cell r="G103">
            <v>0.75990933971974006</v>
          </cell>
          <cell r="H103">
            <v>0.85558484726806572</v>
          </cell>
          <cell r="I103">
            <v>0.87191168015905285</v>
          </cell>
          <cell r="J103">
            <v>0.88847360898535366</v>
          </cell>
          <cell r="K103">
            <v>0.90516962845537485</v>
          </cell>
        </row>
        <row r="104">
          <cell r="A104" t="str">
            <v>EUR</v>
          </cell>
          <cell r="B104" t="str">
            <v>TRA_RAIL_FRG_GH2_NEW</v>
          </cell>
          <cell r="G104">
            <v>5.91E-5</v>
          </cell>
          <cell r="I104">
            <v>2.2799999999999999E-3</v>
          </cell>
          <cell r="J104">
            <v>2.2799999999999999E-3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0.12987171540814721</v>
          </cell>
          <cell r="G105">
            <v>0.30422940785207248</v>
          </cell>
          <cell r="H105">
            <v>0.34308508414087763</v>
          </cell>
          <cell r="I105">
            <v>0.28087731810846961</v>
          </cell>
          <cell r="J105">
            <v>0.18608047053068569</v>
          </cell>
          <cell r="K105">
            <v>0.29337124549126048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9.2699999999999998E-4</v>
          </cell>
          <cell r="I107">
            <v>3.4000000000000002E-2</v>
          </cell>
          <cell r="J107">
            <v>7.9399999999999984E-2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I108">
            <v>3.4000000000000002E-2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2.2037226864766571E-2</v>
          </cell>
          <cell r="G112">
            <v>5.7124160664102572E-2</v>
          </cell>
          <cell r="H112">
            <v>0.41281810096905319</v>
          </cell>
          <cell r="I112">
            <v>0.41400456463682289</v>
          </cell>
          <cell r="J112">
            <v>0.41400456463682289</v>
          </cell>
          <cell r="K112">
            <v>0.35304549458951279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0.31061352875838433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4.6730170933405677E-3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3.0000000133441071E-3</v>
          </cell>
          <cell r="F14">
            <v>194.50559999998671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381.0066670374685</v>
          </cell>
          <cell r="J17">
            <v>118.3938488682232</v>
          </cell>
          <cell r="K17">
            <v>19.7291935161788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1356.049389846951</v>
          </cell>
          <cell r="G19">
            <v>3557.1449999999991</v>
          </cell>
          <cell r="H19">
            <v>2203.264610153049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1847.7206101530501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688.56738984695107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I21">
            <v>312.40390026182689</v>
          </cell>
          <cell r="J21">
            <v>162.84401880721941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1476.433966725707</v>
          </cell>
          <cell r="H27">
            <v>291.50928931079352</v>
          </cell>
          <cell r="I27">
            <v>254.43699591582609</v>
          </cell>
          <cell r="J27">
            <v>94.966145050320137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2088.7800000000011</v>
          </cell>
          <cell r="D31">
            <v>2123.369999999999</v>
          </cell>
          <cell r="E31">
            <v>2231.010000000002</v>
          </cell>
          <cell r="F31">
            <v>2271.6198016910512</v>
          </cell>
          <cell r="G31">
            <v>2356.0244264186049</v>
          </cell>
          <cell r="H31">
            <v>2163.9344309701419</v>
          </cell>
          <cell r="I31">
            <v>2259.5450378891742</v>
          </cell>
          <cell r="J31">
            <v>2434.3480506811102</v>
          </cell>
          <cell r="K31">
            <v>1936.32134881446</v>
          </cell>
        </row>
        <row r="32">
          <cell r="A32" t="str">
            <v>EUR</v>
          </cell>
          <cell r="B32" t="str">
            <v>UPS_GEO_POT</v>
          </cell>
          <cell r="C32">
            <v>226.50834135578501</v>
          </cell>
          <cell r="D32">
            <v>269.37407269783643</v>
          </cell>
          <cell r="E32">
            <v>277.80652204917777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1406.0947095720001</v>
          </cell>
          <cell r="G33">
            <v>2276.3968867079998</v>
          </cell>
          <cell r="H33">
            <v>3317.7450682920621</v>
          </cell>
          <cell r="I33">
            <v>4313.5642121220008</v>
          </cell>
          <cell r="J33">
            <v>5388.2226440645918</v>
          </cell>
          <cell r="K33">
            <v>5483.4238796744976</v>
          </cell>
        </row>
        <row r="34">
          <cell r="A34" t="str">
            <v>EUR</v>
          </cell>
          <cell r="B34" t="str">
            <v>UPS_SOL_TH_POT</v>
          </cell>
          <cell r="C34">
            <v>264.54665864421497</v>
          </cell>
          <cell r="D34">
            <v>592.10792730216383</v>
          </cell>
          <cell r="E34">
            <v>874.56247795082265</v>
          </cell>
          <cell r="F34">
            <v>1309.8078159793761</v>
          </cell>
          <cell r="G34">
            <v>1538.956799999999</v>
          </cell>
          <cell r="H34">
            <v>1561.5410789032239</v>
          </cell>
          <cell r="I34">
            <v>1889.0064</v>
          </cell>
          <cell r="J34">
            <v>2064.0312000000008</v>
          </cell>
          <cell r="K34">
            <v>2239.0560000000019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20.526703026222151</v>
          </cell>
          <cell r="G35">
            <v>20.763576229422139</v>
          </cell>
          <cell r="H35">
            <v>20.763576229422139</v>
          </cell>
          <cell r="I35">
            <v>47.696884383657768</v>
          </cell>
          <cell r="J35">
            <v>47.712021663657779</v>
          </cell>
          <cell r="K35">
            <v>35.95214760478909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7.8759267840000016</v>
          </cell>
          <cell r="G36">
            <v>9.2447153280000016</v>
          </cell>
          <cell r="H36">
            <v>9.0634464000000001</v>
          </cell>
          <cell r="I36">
            <v>10.798430976000001</v>
          </cell>
          <cell r="J36">
            <v>10.788844032</v>
          </cell>
          <cell r="K36">
            <v>2.2960730880000009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2513.9917948668981</v>
          </cell>
          <cell r="G38">
            <v>3006.652048318565</v>
          </cell>
          <cell r="H38">
            <v>3129.14201647248</v>
          </cell>
          <cell r="I38">
            <v>3172.8560446411202</v>
          </cell>
          <cell r="J38">
            <v>3429.66172570752</v>
          </cell>
          <cell r="K38">
            <v>3710.7959677572512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951.82970821377057</v>
          </cell>
          <cell r="G39">
            <v>2163.9815609624102</v>
          </cell>
          <cell r="H39">
            <v>4286.591010928465</v>
          </cell>
          <cell r="I39">
            <v>7170.1609999732518</v>
          </cell>
          <cell r="J39">
            <v>9484.3476257419024</v>
          </cell>
          <cell r="K39">
            <v>11234.775652119461</v>
          </cell>
        </row>
        <row r="40">
          <cell r="A40" t="str">
            <v>EUR</v>
          </cell>
          <cell r="B40" t="str">
            <v>UPS_BIO_RPS_POT</v>
          </cell>
          <cell r="F40">
            <v>6.5930372228088716E-2</v>
          </cell>
          <cell r="G40">
            <v>949.40000000000009</v>
          </cell>
          <cell r="H40">
            <v>972.5999999999998</v>
          </cell>
          <cell r="I40">
            <v>995.80000000000018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41.4791234835943</v>
          </cell>
          <cell r="G41">
            <v>181.33051399988969</v>
          </cell>
          <cell r="J41">
            <v>286.64999999999992</v>
          </cell>
          <cell r="K41">
            <v>284.80000000000013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474.90000000000009</v>
          </cell>
          <cell r="E42">
            <v>603.20000000000005</v>
          </cell>
          <cell r="F42">
            <v>742.85</v>
          </cell>
          <cell r="G42">
            <v>882.49999999999932</v>
          </cell>
          <cell r="H42">
            <v>913.49999999999977</v>
          </cell>
          <cell r="I42">
            <v>857.77547718510664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762.77657751851837</v>
          </cell>
          <cell r="E43">
            <v>1319.354876516406</v>
          </cell>
          <cell r="F43">
            <v>1409.8469826286209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943.90000000000009</v>
          </cell>
          <cell r="J51">
            <v>923.15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610.15</v>
          </cell>
          <cell r="I53">
            <v>655.29999999999984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38.949999999999633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71.400000000000006</v>
          </cell>
          <cell r="G56">
            <v>73.599999999999994</v>
          </cell>
          <cell r="H56">
            <v>65</v>
          </cell>
          <cell r="I56">
            <v>56.399999999999991</v>
          </cell>
          <cell r="J56">
            <v>56.4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F57">
            <v>2.4974425</v>
          </cell>
          <cell r="G57">
            <v>35963.271999999997</v>
          </cell>
          <cell r="H57">
            <v>36842.087999999989</v>
          </cell>
          <cell r="I57">
            <v>37720.90400000001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2439.802043305016</v>
          </cell>
          <cell r="G58">
            <v>10665.860833473511</v>
          </cell>
          <cell r="J58">
            <v>16860.75299999999</v>
          </cell>
          <cell r="K58">
            <v>6047.9929092682714</v>
          </cell>
        </row>
        <row r="59">
          <cell r="A59" t="str">
            <v>EUR</v>
          </cell>
          <cell r="B59" t="str">
            <v>UPS_BIO_BLD_SUG</v>
          </cell>
          <cell r="E59">
            <v>21989.058090130729</v>
          </cell>
          <cell r="I59">
            <v>6454.0489231354586</v>
          </cell>
          <cell r="J59">
            <v>29898.165351219501</v>
          </cell>
        </row>
        <row r="60">
          <cell r="A60" t="str">
            <v>EUR</v>
          </cell>
          <cell r="B60" t="str">
            <v>UPS_BIO_BLD_LGC</v>
          </cell>
          <cell r="G60">
            <v>77543.745252298642</v>
          </cell>
          <cell r="H60">
            <v>86984.1369150377</v>
          </cell>
          <cell r="I60">
            <v>95902.115999999995</v>
          </cell>
          <cell r="J60">
            <v>94279.764000000025</v>
          </cell>
        </row>
        <row r="61">
          <cell r="A61" t="str">
            <v>EUR</v>
          </cell>
          <cell r="B61" t="str">
            <v>HH2_DEL_BIO_REF_C_NEW</v>
          </cell>
          <cell r="J61">
            <v>45.814440569451641</v>
          </cell>
          <cell r="K61">
            <v>197.49395212361151</v>
          </cell>
        </row>
        <row r="62">
          <cell r="A62" t="str">
            <v>EUR</v>
          </cell>
          <cell r="B62" t="str">
            <v>UPS_PJ2kt_GSL</v>
          </cell>
          <cell r="C62">
            <v>79338.637362971582</v>
          </cell>
          <cell r="D62">
            <v>70847.722302998474</v>
          </cell>
          <cell r="E62">
            <v>64461.298479689569</v>
          </cell>
          <cell r="F62">
            <v>71175.693288827606</v>
          </cell>
          <cell r="G62">
            <v>41508.113003538958</v>
          </cell>
          <cell r="H62">
            <v>18473.29111979761</v>
          </cell>
          <cell r="I62">
            <v>3457.4432610123031</v>
          </cell>
          <cell r="J62">
            <v>289.4290380986663</v>
          </cell>
          <cell r="K62">
            <v>60.56547453513776</v>
          </cell>
        </row>
        <row r="63">
          <cell r="A63" t="str">
            <v>EUR</v>
          </cell>
          <cell r="B63" t="str">
            <v>UPS_PJ2kt_DST</v>
          </cell>
          <cell r="C63">
            <v>284284.5348264405</v>
          </cell>
          <cell r="D63">
            <v>281831.03553071362</v>
          </cell>
          <cell r="E63">
            <v>267968.89127517701</v>
          </cell>
          <cell r="F63">
            <v>269596.79500617442</v>
          </cell>
          <cell r="G63">
            <v>187677.8717222884</v>
          </cell>
          <cell r="H63">
            <v>175169.21378812671</v>
          </cell>
          <cell r="I63">
            <v>151840.24253996281</v>
          </cell>
          <cell r="J63">
            <v>85924.27368521475</v>
          </cell>
          <cell r="K63">
            <v>59986.649730411322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9125.7118620479832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F66">
            <v>1</v>
          </cell>
          <cell r="G66">
            <v>14400.040040961911</v>
          </cell>
          <cell r="H66">
            <v>14751.9264207284</v>
          </cell>
          <cell r="I66">
            <v>15118.598797595199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F67">
            <v>0.9711191335740077</v>
          </cell>
          <cell r="G67">
            <v>13984.154408009939</v>
          </cell>
          <cell r="H67">
            <v>14325.87800424528</v>
          </cell>
          <cell r="I67">
            <v>14681.96056517368</v>
          </cell>
          <cell r="J67">
            <v>14082.49321048503</v>
          </cell>
          <cell r="K67">
            <v>14497.840375906229</v>
          </cell>
        </row>
        <row r="68">
          <cell r="A68" t="str">
            <v>EUR</v>
          </cell>
          <cell r="B68" t="str">
            <v>UPS_BIO_REF_GEN1_ETHAMIDE_EXS</v>
          </cell>
          <cell r="E68">
            <v>839.74581955614553</v>
          </cell>
          <cell r="G68">
            <v>3671.040472916462</v>
          </cell>
          <cell r="J68">
            <v>5803.2359162790663</v>
          </cell>
          <cell r="K68">
            <v>2081.6347687714042</v>
          </cell>
        </row>
        <row r="69">
          <cell r="A69" t="str">
            <v>EUR</v>
          </cell>
          <cell r="B69" t="str">
            <v>UPS_BIO_REF_GEN1_ETHSUG_EXS</v>
          </cell>
          <cell r="E69">
            <v>1736.840653914946</v>
          </cell>
          <cell r="I69">
            <v>509.78329795257707</v>
          </cell>
          <cell r="J69">
            <v>2361.5540441350722</v>
          </cell>
          <cell r="K69">
            <v>27251.668206545091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6544.0247629663754</v>
          </cell>
          <cell r="D70">
            <v>5842.1376630805007</v>
          </cell>
          <cell r="E70">
            <v>5209.4783995691014</v>
          </cell>
          <cell r="F70">
            <v>5764.1457968457253</v>
          </cell>
          <cell r="G70">
            <v>7907.5571935506414</v>
          </cell>
          <cell r="H70">
            <v>3264.4819327088971</v>
          </cell>
          <cell r="I70">
            <v>646.03082201669201</v>
          </cell>
          <cell r="J70">
            <v>47.682214698720777</v>
          </cell>
          <cell r="K70">
            <v>11.579813999170989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9046.5003895799418</v>
          </cell>
          <cell r="K71">
            <v>38997.073687225857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13213.098540471119</v>
          </cell>
          <cell r="H73">
            <v>14812.204131618209</v>
          </cell>
          <cell r="I73">
            <v>18196.735687947821</v>
          </cell>
          <cell r="J73">
            <v>18196.735687947821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566.46068100290472</v>
          </cell>
          <cell r="I74">
            <v>1236.647622947999</v>
          </cell>
          <cell r="J74">
            <v>907.89796031075036</v>
          </cell>
        </row>
        <row r="75">
          <cell r="A75" t="str">
            <v>EUR</v>
          </cell>
          <cell r="B75" t="str">
            <v>UPS_BIO_REF_GEN2_LGC_ETH_CCS_NEW</v>
          </cell>
          <cell r="G75">
            <v>2585.2281874758542</v>
          </cell>
          <cell r="H75">
            <v>2585.2281874758551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12.362376754483421</v>
          </cell>
          <cell r="H78">
            <v>14.118616264301711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521.13405100246996</v>
          </cell>
          <cell r="D79">
            <v>499.18838863037581</v>
          </cell>
          <cell r="E79">
            <v>486.27572708901408</v>
          </cell>
          <cell r="F79">
            <v>472.57065846301572</v>
          </cell>
          <cell r="G79">
            <v>362.46216410989689</v>
          </cell>
          <cell r="H79">
            <v>296.43407054666221</v>
          </cell>
          <cell r="I79">
            <v>258.94740709909581</v>
          </cell>
          <cell r="J79">
            <v>188.0050253386319</v>
          </cell>
          <cell r="K79">
            <v>118.3751610970738</v>
          </cell>
        </row>
        <row r="80">
          <cell r="A80" t="str">
            <v>EUR</v>
          </cell>
          <cell r="B80" t="str">
            <v>UPS_AGG_OIL_RPG</v>
          </cell>
          <cell r="C80">
            <v>1065.5014853341329</v>
          </cell>
          <cell r="D80">
            <v>1052.9218796178011</v>
          </cell>
          <cell r="E80">
            <v>1013.7189840614481</v>
          </cell>
          <cell r="F80">
            <v>781.05797654458024</v>
          </cell>
          <cell r="G80">
            <v>601.3749852806842</v>
          </cell>
          <cell r="H80">
            <v>492.20469808956358</v>
          </cell>
          <cell r="I80">
            <v>431.15747442777132</v>
          </cell>
          <cell r="J80">
            <v>313.34170889771968</v>
          </cell>
          <cell r="K80">
            <v>197.2919351617895</v>
          </cell>
        </row>
        <row r="81">
          <cell r="A81" t="str">
            <v>EUR</v>
          </cell>
          <cell r="B81" t="str">
            <v>UPS_FT_ELC</v>
          </cell>
          <cell r="C81">
            <v>220.16361383174049</v>
          </cell>
          <cell r="D81">
            <v>220.16361383174049</v>
          </cell>
          <cell r="E81">
            <v>220.16361383174049</v>
          </cell>
          <cell r="F81">
            <v>169.50010776551471</v>
          </cell>
          <cell r="G81">
            <v>154.89537967715029</v>
          </cell>
          <cell r="H81">
            <v>74.483431935538988</v>
          </cell>
          <cell r="I81">
            <v>65.842793937229473</v>
          </cell>
          <cell r="J81">
            <v>142.51723619358839</v>
          </cell>
          <cell r="K81">
            <v>432.39793423398987</v>
          </cell>
        </row>
        <row r="82">
          <cell r="A82" t="str">
            <v>EUR</v>
          </cell>
          <cell r="B82" t="str">
            <v>UPS_CONV_STM_EXS</v>
          </cell>
          <cell r="C82">
            <v>184.20519996484481</v>
          </cell>
          <cell r="D82">
            <v>174.1647357752</v>
          </cell>
          <cell r="E82">
            <v>163.6668964339616</v>
          </cell>
          <cell r="F82">
            <v>164.0180284447959</v>
          </cell>
          <cell r="G82">
            <v>126.4362329045485</v>
          </cell>
          <cell r="H82">
            <v>101.7943128127438</v>
          </cell>
          <cell r="I82">
            <v>90.110412513843713</v>
          </cell>
          <cell r="J82">
            <v>65.306438477103441</v>
          </cell>
          <cell r="K82">
            <v>41.303373784615381</v>
          </cell>
        </row>
        <row r="83">
          <cell r="A83" t="str">
            <v>EUR</v>
          </cell>
          <cell r="B83" t="str">
            <v>UPS_PRI_HFO_1_EXS</v>
          </cell>
          <cell r="C83">
            <v>15893.92016298142</v>
          </cell>
          <cell r="D83">
            <v>19988.94186665392</v>
          </cell>
          <cell r="E83">
            <v>15755.65825171389</v>
          </cell>
          <cell r="F83">
            <v>4804.6010358573676</v>
          </cell>
          <cell r="G83">
            <v>6570.3601588732135</v>
          </cell>
          <cell r="H83">
            <v>8116.1545810342041</v>
          </cell>
          <cell r="I83">
            <v>9592.0416133384224</v>
          </cell>
          <cell r="J83">
            <v>5879.965324298777</v>
          </cell>
          <cell r="K83">
            <v>4955.421859736327</v>
          </cell>
        </row>
        <row r="84">
          <cell r="A84" t="str">
            <v>EUR</v>
          </cell>
          <cell r="B84" t="str">
            <v>UPS_PRI_HFO_2_EXS</v>
          </cell>
          <cell r="C84">
            <v>19829.826011381319</v>
          </cell>
          <cell r="D84">
            <v>13692.61146565866</v>
          </cell>
          <cell r="E84">
            <v>14145.897468165271</v>
          </cell>
          <cell r="F84">
            <v>24491.660442789602</v>
          </cell>
          <cell r="G84">
            <v>15868.03152522528</v>
          </cell>
          <cell r="H84">
            <v>10219.82090172354</v>
          </cell>
          <cell r="I84">
            <v>6456.0431462256156</v>
          </cell>
          <cell r="J84">
            <v>5856.4924088325151</v>
          </cell>
          <cell r="K84">
            <v>2496.3403353558951</v>
          </cell>
        </row>
        <row r="85">
          <cell r="A85" t="str">
            <v>EUR</v>
          </cell>
          <cell r="B85" t="str">
            <v>UPS_PRI_HFO_3_EXS</v>
          </cell>
          <cell r="C85">
            <v>5.8302000000000007E-2</v>
          </cell>
          <cell r="D85">
            <v>0.119064</v>
          </cell>
          <cell r="E85">
            <v>4.5264000000000013E-2</v>
          </cell>
          <cell r="F85">
            <v>1.7097000000000001E-2</v>
          </cell>
          <cell r="G85">
            <v>7.7367000000000005E-2</v>
          </cell>
          <cell r="I85">
            <v>5.1906000000000001E-2</v>
          </cell>
        </row>
        <row r="86">
          <cell r="A86" t="str">
            <v>EUR</v>
          </cell>
          <cell r="B86" t="str">
            <v>UPS_PRI_HOIL_EXS</v>
          </cell>
          <cell r="H86">
            <v>27.596999999998999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25662.066198750548</v>
          </cell>
          <cell r="E88">
            <v>22782.02978961754</v>
          </cell>
          <cell r="F88">
            <v>22320.887373291029</v>
          </cell>
          <cell r="G88">
            <v>17095.909954071209</v>
          </cell>
          <cell r="H88">
            <v>13972.0133178614</v>
          </cell>
          <cell r="I88">
            <v>12228.6801391598</v>
          </cell>
          <cell r="J88">
            <v>8943.1807926460442</v>
          </cell>
          <cell r="K88">
            <v>5678.2427926602732</v>
          </cell>
        </row>
        <row r="89">
          <cell r="A89" t="str">
            <v>EUR</v>
          </cell>
          <cell r="B89" t="str">
            <v>UPS_PRI_MIX_OIL_UHV_EXS</v>
          </cell>
          <cell r="H89">
            <v>27.596999999998712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9493.774523348271</v>
          </cell>
          <cell r="E90">
            <v>8827.3156596696226</v>
          </cell>
          <cell r="F90">
            <v>3988.613228253063</v>
          </cell>
          <cell r="G90">
            <v>1659.1110588990359</v>
          </cell>
          <cell r="H90">
            <v>869.83086243766968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1295.0499184426619</v>
          </cell>
          <cell r="H93">
            <v>183.14866441254259</v>
          </cell>
          <cell r="I93">
            <v>181.87852646383141</v>
          </cell>
          <cell r="J93">
            <v>60.325971264627078</v>
          </cell>
        </row>
        <row r="94">
          <cell r="A94" t="str">
            <v>EUR</v>
          </cell>
          <cell r="B94" t="str">
            <v>UPS_PRI_ADD_EXS</v>
          </cell>
          <cell r="C94">
            <v>82.894651992374293</v>
          </cell>
          <cell r="D94">
            <v>81.636691420741045</v>
          </cell>
          <cell r="E94">
            <v>77.716401865105809</v>
          </cell>
          <cell r="F94">
            <v>78.105797654458428</v>
          </cell>
          <cell r="G94">
            <v>60.13749852806847</v>
          </cell>
          <cell r="H94">
            <v>49.220469808956352</v>
          </cell>
          <cell r="I94">
            <v>43.115747442777128</v>
          </cell>
          <cell r="J94">
            <v>31.334170889771968</v>
          </cell>
          <cell r="K94">
            <v>19.7291935161788</v>
          </cell>
        </row>
        <row r="95">
          <cell r="A95" t="str">
            <v>EUR</v>
          </cell>
          <cell r="B95" t="str">
            <v>UPS_SCN_COA_OVC</v>
          </cell>
          <cell r="C95">
            <v>863.9797502763887</v>
          </cell>
          <cell r="D95">
            <v>771.24484370238929</v>
          </cell>
          <cell r="E95">
            <v>662.83758197040481</v>
          </cell>
          <cell r="F95">
            <v>656.55380187896685</v>
          </cell>
          <cell r="G95">
            <v>657.67082061574354</v>
          </cell>
          <cell r="H95">
            <v>432.22108926244442</v>
          </cell>
          <cell r="I95">
            <v>478.33388430352238</v>
          </cell>
          <cell r="J95">
            <v>343.36373740361711</v>
          </cell>
          <cell r="K95">
            <v>252.1481894751864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163.90498422087839</v>
          </cell>
          <cell r="D97">
            <v>138.50068952989869</v>
          </cell>
          <cell r="E97">
            <v>122.9563094547929</v>
          </cell>
          <cell r="F97">
            <v>77.007932738350718</v>
          </cell>
          <cell r="K97">
            <v>23.767632045359161</v>
          </cell>
        </row>
        <row r="98">
          <cell r="A98" t="str">
            <v>EUR</v>
          </cell>
          <cell r="B98" t="str">
            <v>UPS_SCN_REF</v>
          </cell>
          <cell r="C98">
            <v>469.94329980935851</v>
          </cell>
          <cell r="D98">
            <v>438.4942855185256</v>
          </cell>
          <cell r="E98">
            <v>340.48704662764533</v>
          </cell>
          <cell r="F98">
            <v>350.22194136145038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25744.315753765051</v>
          </cell>
          <cell r="D101">
            <v>25353.63513223482</v>
          </cell>
          <cell r="E101">
            <v>24136.123872573029</v>
          </cell>
          <cell r="F101">
            <v>24257.057224886179</v>
          </cell>
          <cell r="G101">
            <v>18676.70245953379</v>
          </cell>
          <cell r="H101">
            <v>15286.237240334871</v>
          </cell>
          <cell r="I101">
            <v>13390.313964145151</v>
          </cell>
          <cell r="J101">
            <v>9731.3490060001805</v>
          </cell>
          <cell r="K101">
            <v>6127.2298663413167</v>
          </cell>
        </row>
        <row r="102">
          <cell r="A102" t="str">
            <v>EUR</v>
          </cell>
          <cell r="B102" t="str">
            <v>UPS_HET_REF_NGA_EXS</v>
          </cell>
          <cell r="I102">
            <v>183.31611630314211</v>
          </cell>
          <cell r="J102">
            <v>183.31611630314219</v>
          </cell>
          <cell r="K102">
            <v>395.81768409232438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9.0133777554749273</v>
          </cell>
        </row>
        <row r="104">
          <cell r="A104" t="str">
            <v>EUR</v>
          </cell>
          <cell r="B104" t="str">
            <v>UPS_HET_REF_RPG_EXS</v>
          </cell>
          <cell r="C104">
            <v>189.24397232831211</v>
          </cell>
          <cell r="D104">
            <v>189.24397232831211</v>
          </cell>
          <cell r="E104">
            <v>189.24397232831211</v>
          </cell>
        </row>
        <row r="105">
          <cell r="A105" t="str">
            <v>EUR</v>
          </cell>
          <cell r="B105" t="str">
            <v>UPS_HET_REF_COA_EXS</v>
          </cell>
          <cell r="F105">
            <v>154.60102034116241</v>
          </cell>
          <cell r="G105">
            <v>253.71670746779529</v>
          </cell>
          <cell r="H105">
            <v>154.35097329608641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2366.3540227048479</v>
          </cell>
          <cell r="E106">
            <v>2020.9774112262251</v>
          </cell>
          <cell r="F106">
            <v>2176.7142881674358</v>
          </cell>
          <cell r="G106">
            <v>2068.9363404280498</v>
          </cell>
          <cell r="H106">
            <v>1964.7871820590301</v>
          </cell>
          <cell r="I106">
            <v>1864.0853735918579</v>
          </cell>
          <cell r="J106">
            <v>1766.468036089499</v>
          </cell>
          <cell r="K106">
            <v>1672.1166090204681</v>
          </cell>
        </row>
        <row r="107">
          <cell r="A107" t="str">
            <v>EUR</v>
          </cell>
          <cell r="B107" t="str">
            <v>UPS_FT_LWR_URA</v>
          </cell>
          <cell r="C107">
            <v>2577.863903618731</v>
          </cell>
          <cell r="D107">
            <v>2366.3540227048479</v>
          </cell>
          <cell r="E107">
            <v>2020.9774112262251</v>
          </cell>
          <cell r="F107">
            <v>2176.7142881674358</v>
          </cell>
          <cell r="G107">
            <v>2068.9363404280498</v>
          </cell>
          <cell r="H107">
            <v>1964.7871820590301</v>
          </cell>
          <cell r="I107">
            <v>1864.0853735918579</v>
          </cell>
          <cell r="J107">
            <v>1766.468036089499</v>
          </cell>
          <cell r="K107">
            <v>1672.1166090204681</v>
          </cell>
        </row>
        <row r="108">
          <cell r="A108" t="str">
            <v>EUR</v>
          </cell>
          <cell r="B108" t="str">
            <v>UPS_FT_LWR_UOX</v>
          </cell>
          <cell r="C108">
            <v>2577.863903618731</v>
          </cell>
          <cell r="D108">
            <v>2366.3540227048479</v>
          </cell>
          <cell r="E108">
            <v>2020.9774112262251</v>
          </cell>
          <cell r="F108">
            <v>2176.7142881674358</v>
          </cell>
          <cell r="G108">
            <v>2068.9363404280498</v>
          </cell>
          <cell r="H108">
            <v>1964.7871820590301</v>
          </cell>
          <cell r="I108">
            <v>1864.0853735918579</v>
          </cell>
          <cell r="J108">
            <v>1766.468036089499</v>
          </cell>
          <cell r="K108">
            <v>1672.1166090204681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9421.0874781332495</v>
          </cell>
          <cell r="J115">
            <v>8927.7294543963253</v>
          </cell>
          <cell r="K115">
            <v>8450.8773419894478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2068.209434330865</v>
          </cell>
          <cell r="G131">
            <v>1965.8040017303931</v>
          </cell>
          <cell r="H131">
            <v>1866.8464706077521</v>
          </cell>
          <cell r="I131">
            <v>1771.164445889051</v>
          </cell>
          <cell r="J131">
            <v>1678.4131374265089</v>
          </cell>
          <cell r="K131">
            <v>1588.764940294016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999965063.78704047</v>
          </cell>
          <cell r="D140">
            <v>999964660.94287574</v>
          </cell>
          <cell r="E140">
            <v>999970865.3495965</v>
          </cell>
          <cell r="F140">
            <v>999980345.18148041</v>
          </cell>
          <cell r="G140">
            <v>999990033.40993595</v>
          </cell>
          <cell r="H140">
            <v>999994246.41481233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630.7338051831648</v>
          </cell>
        </row>
        <row r="150">
          <cell r="A150" t="str">
            <v>EUR</v>
          </cell>
          <cell r="B150" t="str">
            <v>UPS_SF_DST_CT_NEW</v>
          </cell>
          <cell r="J150">
            <v>311.27306671179019</v>
          </cell>
          <cell r="K150">
            <v>311.27306671179019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31.731200000000008</v>
          </cell>
        </row>
        <row r="157">
          <cell r="A157" t="str">
            <v>EUR</v>
          </cell>
          <cell r="B157" t="str">
            <v>UPS_WOD2NGA_NEW</v>
          </cell>
          <cell r="J157">
            <v>954.049324642638</v>
          </cell>
          <cell r="K157">
            <v>1492.9499999999989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146.8027863288207</v>
          </cell>
          <cell r="E160">
            <v>146.8027863288207</v>
          </cell>
          <cell r="F160">
            <v>146.8027863288207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917.90264763683285</v>
          </cell>
          <cell r="D162">
            <v>1467.359134035172</v>
          </cell>
          <cell r="E162">
            <v>1466.903270717047</v>
          </cell>
          <cell r="F162">
            <v>1227.001714561007</v>
          </cell>
          <cell r="G162">
            <v>257.36824682014031</v>
          </cell>
          <cell r="H162">
            <v>134.13492250595019</v>
          </cell>
          <cell r="K162">
            <v>617.43770014567519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192.8555304408595</v>
          </cell>
          <cell r="G2">
            <v>178.02222204186441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4787.3695800810328</v>
          </cell>
          <cell r="G3">
            <v>4092.0822433348881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37.665934719089307</v>
          </cell>
          <cell r="G4">
            <v>35.604444408372878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0.1373660092367732</v>
          </cell>
          <cell r="G5">
            <v>0.112442692341104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4787.3695800810328</v>
          </cell>
          <cell r="G6">
            <v>4092.0822433348881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4803.4154168883433</v>
          </cell>
          <cell r="G7">
            <v>4107.1429233196304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-2.418837805116191</v>
          </cell>
          <cell r="J12">
            <v>-2.418837805116191</v>
          </cell>
          <cell r="K12">
            <v>-2.547403900135353</v>
          </cell>
          <cell r="L12">
            <v>-1.1608210249559661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-128.34353393946509</v>
          </cell>
          <cell r="J13">
            <v>-128.34353393946509</v>
          </cell>
          <cell r="K13">
            <v>-135.1652509411818</v>
          </cell>
          <cell r="L13">
            <v>-83.422657989657083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-0.2418837805116191</v>
          </cell>
          <cell r="J14">
            <v>-0.2418837805116191</v>
          </cell>
          <cell r="K14">
            <v>-0.25474039001353532</v>
          </cell>
          <cell r="L14">
            <v>-0.15722325290172839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-128.34353393946509</v>
          </cell>
          <cell r="J15">
            <v>-128.34353393946509</v>
          </cell>
          <cell r="K15">
            <v>-135.1652509411818</v>
          </cell>
          <cell r="L15">
            <v>-83.422657989657083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-128.47608625118551</v>
          </cell>
          <cell r="J16">
            <v>-128.47608625118539</v>
          </cell>
          <cell r="K16">
            <v>-135.30484867490921</v>
          </cell>
          <cell r="L16">
            <v>-83.498531044645688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200.33776852278839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59.70065501979095</v>
          </cell>
          <cell r="F18">
            <v>59.751830166954548</v>
          </cell>
          <cell r="G18">
            <v>39.834553444636349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47.248885463410389</v>
          </cell>
          <cell r="F19">
            <v>53.773868323606457</v>
          </cell>
          <cell r="G19">
            <v>53.773868323606457</v>
          </cell>
          <cell r="H19">
            <v>60.635048821311067</v>
          </cell>
          <cell r="I19">
            <v>149.51594295502559</v>
          </cell>
          <cell r="J19">
            <v>195.82853965964139</v>
          </cell>
          <cell r="K19">
            <v>284.38756223777881</v>
          </cell>
          <cell r="L19">
            <v>286.16043002319299</v>
          </cell>
          <cell r="M19">
            <v>251.00123162037261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</v>
          </cell>
          <cell r="F20">
            <v>16.024612760434721</v>
          </cell>
          <cell r="G20">
            <v>16.024612760434721</v>
          </cell>
          <cell r="H20">
            <v>18.069244548750699</v>
          </cell>
          <cell r="I20">
            <v>44.555751000597617</v>
          </cell>
          <cell r="J20">
            <v>58.356904818573149</v>
          </cell>
          <cell r="K20">
            <v>84.747493546858081</v>
          </cell>
          <cell r="L20">
            <v>85.275808146911501</v>
          </cell>
          <cell r="M20">
            <v>74.798367022871048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7747.567026402854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37.11359890243601</v>
          </cell>
          <cell r="F26">
            <v>59.16116429912767</v>
          </cell>
          <cell r="G26">
            <v>112.78991556069749</v>
          </cell>
          <cell r="H26">
            <v>112.78991556069749</v>
          </cell>
          <cell r="I26">
            <v>75.67631665826147</v>
          </cell>
          <cell r="J26">
            <v>53.628751261569811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906.19037320114603</v>
          </cell>
          <cell r="F27">
            <v>1444.5184283037011</v>
          </cell>
          <cell r="G27">
            <v>2753.9537716070308</v>
          </cell>
          <cell r="H27">
            <v>2753.9537716070308</v>
          </cell>
          <cell r="I27">
            <v>1847.763398405885</v>
          </cell>
          <cell r="J27">
            <v>1309.43534330333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7.4227197804872009</v>
          </cell>
          <cell r="F28">
            <v>11.832232859825529</v>
          </cell>
          <cell r="G28">
            <v>22.557983112139489</v>
          </cell>
          <cell r="H28">
            <v>22.557983112139489</v>
          </cell>
          <cell r="I28">
            <v>15.1352633316523</v>
          </cell>
          <cell r="J28">
            <v>10.72575025231396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906.19037320114603</v>
          </cell>
          <cell r="F29">
            <v>1444.5184283037011</v>
          </cell>
          <cell r="G29">
            <v>2753.9537716070308</v>
          </cell>
          <cell r="H29">
            <v>2753.9537716070308</v>
          </cell>
          <cell r="I29">
            <v>1847.763398405885</v>
          </cell>
          <cell r="J29">
            <v>1309.43534330333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909.33018366829219</v>
          </cell>
          <cell r="F30">
            <v>1449.523462803407</v>
          </cell>
          <cell r="G30">
            <v>2763.4957984634661</v>
          </cell>
          <cell r="H30">
            <v>2763.4957984634661</v>
          </cell>
          <cell r="I30">
            <v>1854.165614795174</v>
          </cell>
          <cell r="J30">
            <v>1313.9723356600589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42.977106406250002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42.977106406250002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38.283444375000002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7.6566888749999986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790.72923018787503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152.83385270297899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8109.3642244200619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15.28338527029789</v>
          </cell>
          <cell r="F43">
            <v>11.468965992187499</v>
          </cell>
          <cell r="G43">
            <v>7.6459773281250012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8109.3642244200619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8117.739519548184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12.37119963414534</v>
          </cell>
          <cell r="F46">
            <v>19.72128321655066</v>
          </cell>
          <cell r="G46">
            <v>37.601264412383912</v>
          </cell>
          <cell r="H46">
            <v>57.129700213503497</v>
          </cell>
          <cell r="I46">
            <v>52.683264416027043</v>
          </cell>
          <cell r="J46">
            <v>45.333180833621711</v>
          </cell>
          <cell r="K46">
            <v>27.453199637788462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656.41585258775149</v>
          </cell>
          <cell r="F47">
            <v>1046.411287470178</v>
          </cell>
          <cell r="G47">
            <v>1995.1230897210901</v>
          </cell>
          <cell r="H47">
            <v>3031.3018933284961</v>
          </cell>
          <cell r="I47">
            <v>2795.3740099143952</v>
          </cell>
          <cell r="J47">
            <v>2405.378575031968</v>
          </cell>
          <cell r="K47">
            <v>1456.6667727810559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1.972128321655066</v>
          </cell>
          <cell r="G48">
            <v>3.7601264412383908</v>
          </cell>
          <cell r="H48">
            <v>5.7129700213503503</v>
          </cell>
          <cell r="I48">
            <v>5.2683264416027047</v>
          </cell>
          <cell r="J48">
            <v>4.5333180833621718</v>
          </cell>
          <cell r="K48">
            <v>2.7453199637788459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656.41585258775149</v>
          </cell>
          <cell r="F49">
            <v>1046.411287470178</v>
          </cell>
          <cell r="G49">
            <v>1995.1230897210901</v>
          </cell>
          <cell r="H49">
            <v>3031.3018933284961</v>
          </cell>
          <cell r="I49">
            <v>2795.3740099143952</v>
          </cell>
          <cell r="J49">
            <v>2405.378575031968</v>
          </cell>
          <cell r="K49">
            <v>1456.6667727810559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657.09379432770265</v>
          </cell>
          <cell r="F50">
            <v>1047.4920137904451</v>
          </cell>
          <cell r="G50">
            <v>1997.183639010889</v>
          </cell>
          <cell r="H50">
            <v>3034.4326009001952</v>
          </cell>
          <cell r="I50">
            <v>2798.2610528043929</v>
          </cell>
          <cell r="J50">
            <v>2407.8628333416509</v>
          </cell>
          <cell r="K50">
            <v>1458.1712081212061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1981.3179543817239</v>
          </cell>
          <cell r="H51">
            <v>2000.3975686966351</v>
          </cell>
          <cell r="I51">
            <v>2046.738052974863</v>
          </cell>
          <cell r="J51">
            <v>2129.3799569284452</v>
          </cell>
          <cell r="K51">
            <v>2150.1592462868898</v>
          </cell>
          <cell r="L51">
            <v>2187.636363330822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48184.852850796276</v>
          </cell>
          <cell r="H52">
            <v>48649.766009011502</v>
          </cell>
          <cell r="I52">
            <v>49953.808060427313</v>
          </cell>
          <cell r="J52">
            <v>51798.328048625779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396.26359087634472</v>
          </cell>
          <cell r="H53">
            <v>400.0795137393269</v>
          </cell>
          <cell r="I53">
            <v>409.34761059497242</v>
          </cell>
          <cell r="J53">
            <v>425.87599138568879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1.992575186721786</v>
          </cell>
          <cell r="H54">
            <v>2.2998010004838911</v>
          </cell>
          <cell r="I54">
            <v>2.4390078598685272</v>
          </cell>
          <cell r="J54">
            <v>2.5837121409162949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48184.852850796276</v>
          </cell>
          <cell r="H55">
            <v>48649.766009011502</v>
          </cell>
          <cell r="I55">
            <v>49953.808060427313</v>
          </cell>
          <cell r="J55">
            <v>51798.328048625779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48352.472349736971</v>
          </cell>
          <cell r="H56">
            <v>48818.999643323237</v>
          </cell>
          <cell r="I56">
            <v>50126.962099708973</v>
          </cell>
          <cell r="J56">
            <v>51978.473592981929</v>
          </cell>
          <cell r="K56">
            <v>52670.745289655912</v>
          </cell>
          <cell r="L56">
            <v>53594.331265621171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83.915870709677421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5.5069790153225808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4.1957935354838702E-2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8.0700843913112905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0.96258029838709636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22.793135148689512</v>
          </cell>
          <cell r="G66">
            <v>15.19542343245968</v>
          </cell>
          <cell r="H66">
            <v>7.5977117162298367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312.56986000569549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4.5586270297379006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312.56986000569549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470.7830892421224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132.6377447933468</v>
          </cell>
          <cell r="F71">
            <v>99.478308595010077</v>
          </cell>
          <cell r="G71">
            <v>66.31887239667337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7037.7587387349786</v>
          </cell>
          <cell r="F72">
            <v>5278.3190540512342</v>
          </cell>
          <cell r="G72">
            <v>3518.8793693674888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13.26377447933468</v>
          </cell>
          <cell r="F73">
            <v>9.9478308595010088</v>
          </cell>
          <cell r="G73">
            <v>6.6318872396673374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7037.7587387349786</v>
          </cell>
          <cell r="F74">
            <v>5278.3190540512342</v>
          </cell>
          <cell r="G74">
            <v>3518.8793693674888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7045.0272871496554</v>
          </cell>
          <cell r="F75">
            <v>5283.7704653622413</v>
          </cell>
          <cell r="G75">
            <v>3522.5136435748268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569.74397764795322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814.94248710311479</v>
          </cell>
          <cell r="J76">
            <v>303.59928562408248</v>
          </cell>
          <cell r="K76">
            <v>233.0808641801151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30230.615454000399</v>
          </cell>
          <cell r="F77">
            <v>30873.577712294369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56.97439776479532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81.494248710311467</v>
          </cell>
          <cell r="J78">
            <v>30.35992856240825</v>
          </cell>
          <cell r="K78">
            <v>23.308086418011509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30230.615454000399</v>
          </cell>
          <cell r="F79">
            <v>30873.577712294369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30261.837423975499</v>
          </cell>
          <cell r="F80">
            <v>30905.463729230549</v>
          </cell>
          <cell r="G80">
            <v>33670.941184746</v>
          </cell>
          <cell r="H80">
            <v>39725.489951843061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-32.323479924369472</v>
          </cell>
          <cell r="J85">
            <v>-31.276202313216508</v>
          </cell>
          <cell r="K85">
            <v>-29.86583388433716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-1715.083844787044</v>
          </cell>
          <cell r="J86">
            <v>-1659.515294739268</v>
          </cell>
          <cell r="K86">
            <v>-1584.68114590293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-3.2323479924369471</v>
          </cell>
          <cell r="J87">
            <v>-3.127620231321651</v>
          </cell>
          <cell r="K87">
            <v>-2.9865833884337158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-1715.083844787044</v>
          </cell>
          <cell r="J88">
            <v>-1659.515294739268</v>
          </cell>
          <cell r="K88">
            <v>-1584.68114590293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-1716.8551714869</v>
          </cell>
          <cell r="J89">
            <v>-1661.2292306260319</v>
          </cell>
          <cell r="K89">
            <v>-1586.3177935997919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0.6684776243999998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0.5979250178571428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5.4510953249999989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0.42957615584819597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80.711242726869628</v>
          </cell>
          <cell r="F125">
            <v>80.711242726869628</v>
          </cell>
          <cell r="G125">
            <v>80.711242726869628</v>
          </cell>
          <cell r="H125">
            <v>80.711242726869642</v>
          </cell>
          <cell r="I125">
            <v>80.711242726869628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4282.5385390877027</v>
          </cell>
          <cell r="F126">
            <v>4282.5385390877018</v>
          </cell>
          <cell r="G126">
            <v>4282.5385390877027</v>
          </cell>
          <cell r="H126">
            <v>4282.5385390877027</v>
          </cell>
          <cell r="I126">
            <v>4282.5385390877018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8.0711242726869639</v>
          </cell>
          <cell r="F127">
            <v>8.0711242726869639</v>
          </cell>
          <cell r="G127">
            <v>8.0711242726869639</v>
          </cell>
          <cell r="H127">
            <v>8.0711242726869639</v>
          </cell>
          <cell r="I127">
            <v>8.0711242726869639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4282.5385390877027</v>
          </cell>
          <cell r="F128">
            <v>4282.5385390877018</v>
          </cell>
          <cell r="G128">
            <v>4282.5385390877027</v>
          </cell>
          <cell r="H128">
            <v>4282.5385390877027</v>
          </cell>
          <cell r="I128">
            <v>4282.5385390877018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4286.9615151891348</v>
          </cell>
          <cell r="F129">
            <v>4286.9615151891358</v>
          </cell>
          <cell r="G129">
            <v>4286.9615151891348</v>
          </cell>
          <cell r="H129">
            <v>4286.9615151891358</v>
          </cell>
          <cell r="I129">
            <v>4286.9615151891348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95.773827601912643</v>
          </cell>
          <cell r="I134">
            <v>1189.202911433307</v>
          </cell>
          <cell r="J134">
            <v>1322.9727067836441</v>
          </cell>
          <cell r="K134">
            <v>2794.92664059553</v>
          </cell>
          <cell r="L134">
            <v>2795.106961630433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47.886913800956322</v>
          </cell>
          <cell r="I135">
            <v>594.60145571665339</v>
          </cell>
          <cell r="J135">
            <v>661.48635339182192</v>
          </cell>
          <cell r="K135">
            <v>1397.463320297765</v>
          </cell>
          <cell r="L135">
            <v>1397.553480815217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16.664646002732791</v>
          </cell>
          <cell r="I136">
            <v>206.92130658939541</v>
          </cell>
          <cell r="J136">
            <v>230.197250980354</v>
          </cell>
          <cell r="K136">
            <v>486.3172354636223</v>
          </cell>
          <cell r="L136">
            <v>486.34861132369531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4257.6531824469594</v>
          </cell>
          <cell r="J137">
            <v>5956.2979002066086</v>
          </cell>
          <cell r="K137">
            <v>5958.1575801120407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558.8169801961634</v>
          </cell>
          <cell r="J138">
            <v>781.76409940211749</v>
          </cell>
          <cell r="K138">
            <v>782.00818238970544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4.2576531824469601</v>
          </cell>
          <cell r="J139">
            <v>5.9562979002066108</v>
          </cell>
          <cell r="K139">
            <v>5.9581575801120419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272.96878965963072</v>
          </cell>
          <cell r="J140">
            <v>381.87314912699622</v>
          </cell>
          <cell r="K140">
            <v>381.99237785493318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360.87812832923078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0.36087812832923072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940.31854369035113</v>
          </cell>
          <cell r="H147">
            <v>2573.044938501524</v>
          </cell>
          <cell r="I147">
            <v>2066.6777474617779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22959.444441772739</v>
          </cell>
          <cell r="H148">
            <v>62825.180581745539</v>
          </cell>
          <cell r="I148">
            <v>50461.381667191759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</v>
          </cell>
          <cell r="H149">
            <v>514.60898770030462</v>
          </cell>
          <cell r="I149">
            <v>413.33554949235571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22959.444441772739</v>
          </cell>
          <cell r="H150">
            <v>62825.180581745539</v>
          </cell>
          <cell r="I150">
            <v>50461.381667191759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23038.99539056894</v>
          </cell>
          <cell r="H151">
            <v>63042.860183542769</v>
          </cell>
          <cell r="I151">
            <v>50636.22260462703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208.99687032352031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4299.0656225548137</v>
          </cell>
          <cell r="J183">
            <v>4299.0656225548137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41.799374064704047</v>
          </cell>
          <cell r="J184">
            <v>41.799374064704047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4299.0656225548137</v>
          </cell>
          <cell r="J185">
            <v>4299.0656225548137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4316.7467577841826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395.02226531249983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365.3916577585556</v>
          </cell>
          <cell r="F207">
            <v>637.7805102558093</v>
          </cell>
          <cell r="G207">
            <v>892.1508974787688</v>
          </cell>
          <cell r="H207">
            <v>692.25167759065982</v>
          </cell>
          <cell r="I207">
            <v>572.85018891389348</v>
          </cell>
          <cell r="J207">
            <v>500.05763678758598</v>
          </cell>
          <cell r="K207">
            <v>282.57687553048771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19387.681360668961</v>
          </cell>
          <cell r="F208">
            <v>33840.63387417324</v>
          </cell>
          <cell r="G208">
            <v>47337.526620223478</v>
          </cell>
          <cell r="H208">
            <v>36730.874012960412</v>
          </cell>
          <cell r="I208">
            <v>30395.431023771191</v>
          </cell>
          <cell r="J208">
            <v>26533.058207949311</v>
          </cell>
          <cell r="K208">
            <v>14993.529015647669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36.539165775855572</v>
          </cell>
          <cell r="F209">
            <v>63.778051025580943</v>
          </cell>
          <cell r="G209">
            <v>89.215089747876888</v>
          </cell>
          <cell r="H209">
            <v>69.225167759065997</v>
          </cell>
          <cell r="I209">
            <v>57.285018891389342</v>
          </cell>
          <cell r="J209">
            <v>50.005763678758598</v>
          </cell>
          <cell r="K209">
            <v>28.257687553048761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19387.681360668961</v>
          </cell>
          <cell r="F210">
            <v>33840.63387417324</v>
          </cell>
          <cell r="G210">
            <v>47337.526620223478</v>
          </cell>
          <cell r="H210">
            <v>36730.874012960412</v>
          </cell>
          <cell r="I210">
            <v>30395.431023771191</v>
          </cell>
          <cell r="J210">
            <v>26533.058207949311</v>
          </cell>
          <cell r="K210">
            <v>14993.529015647669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19407.70482351413</v>
          </cell>
          <cell r="F211">
            <v>33875.584246135259</v>
          </cell>
          <cell r="G211">
            <v>47386.41648940531</v>
          </cell>
          <cell r="H211">
            <v>36768.809404892381</v>
          </cell>
          <cell r="I211">
            <v>30426.823214123669</v>
          </cell>
          <cell r="J211">
            <v>26560.46136644527</v>
          </cell>
          <cell r="K211">
            <v>15009.01422842674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9.5388702548999955</v>
          </cell>
          <cell r="G213">
            <v>6.3592468365999979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9.5388702548999955</v>
          </cell>
          <cell r="G215">
            <v>6.3592468365999979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9.5487219339419998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322.62584418480418</v>
          </cell>
          <cell r="K217">
            <v>172.22057171297919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17118.527292445709</v>
          </cell>
          <cell r="K218">
            <v>9138.0235350906714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32.262584418480422</v>
          </cell>
          <cell r="K219">
            <v>17.222057171297919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17118.527292445709</v>
          </cell>
          <cell r="K220">
            <v>9138.0235350906714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17136.207188707041</v>
          </cell>
          <cell r="K221">
            <v>9147.4612224205448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7.7888804827332221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7.1775191253781498E-2</v>
          </cell>
          <cell r="F230">
            <v>0.40132265737464101</v>
          </cell>
          <cell r="G230">
            <v>2.7105304079911612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3.6180644222020011E-3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4.7487095541401278E-4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1878.2734999653219</v>
          </cell>
          <cell r="H236">
            <v>2672.5907904099372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16165.104749247001</v>
          </cell>
          <cell r="H237">
            <v>23001.288193464421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273.20341817677411</v>
          </cell>
          <cell r="H238">
            <v>388.74047860508171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1.8782734999653219</v>
          </cell>
          <cell r="H239">
            <v>2.6725907904099362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16165.104749247001</v>
          </cell>
          <cell r="H240">
            <v>23001.288193464421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16293.476205362809</v>
          </cell>
          <cell r="H241">
            <v>23183.947625848989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9825.4683856377997</v>
          </cell>
          <cell r="F251">
            <v>7369.1012892283534</v>
          </cell>
          <cell r="G251">
            <v>4912.7341928189016</v>
          </cell>
          <cell r="H251">
            <v>2456.3670964094508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28.668991999999999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2.8668992000000011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296.07328108159999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450.98748595827487</v>
          </cell>
          <cell r="F297">
            <v>383.17097791514271</v>
          </cell>
          <cell r="G297">
            <v>204.17204007911059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23929.396004946069</v>
          </cell>
          <cell r="F298">
            <v>20331.052088177468</v>
          </cell>
          <cell r="G298">
            <v>10833.368446597609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45.098748595827502</v>
          </cell>
          <cell r="F299">
            <v>38.317097791514257</v>
          </cell>
          <cell r="G299">
            <v>20.41720400791106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23929.396004946069</v>
          </cell>
          <cell r="F300">
            <v>20331.052088177468</v>
          </cell>
          <cell r="G300">
            <v>10833.368446597609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23954.110119176581</v>
          </cell>
          <cell r="F301">
            <v>20352.049857767219</v>
          </cell>
          <cell r="G301">
            <v>10844.557074393941</v>
          </cell>
          <cell r="H301">
            <v>3111.2257391723442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421.96706341463369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-1241.9214613535839</v>
          </cell>
          <cell r="K326">
            <v>-7699.9130603922295</v>
          </cell>
          <cell r="L326">
            <v>-47938.168408248392</v>
          </cell>
          <cell r="M326">
            <v>-282661.32460407598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8.3074765609756085</v>
          </cell>
          <cell r="J327">
            <v>55.383177073170671</v>
          </cell>
          <cell r="K327">
            <v>343.37569785365849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1241.9214613535839</v>
          </cell>
          <cell r="K328">
            <v>7699.9130603922295</v>
          </cell>
          <cell r="L328">
            <v>47938.168408248392</v>
          </cell>
          <cell r="M328">
            <v>282661.32460407598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0.42196706341463369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-1241.9214613535839</v>
          </cell>
          <cell r="K330">
            <v>-7699.9130603922295</v>
          </cell>
          <cell r="L330">
            <v>-47938.168408248392</v>
          </cell>
          <cell r="M330">
            <v>-282661.32460407598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-1214.868098000414</v>
          </cell>
          <cell r="K331">
            <v>-7532.1822076025746</v>
          </cell>
          <cell r="L331">
            <v>-46893.908582816002</v>
          </cell>
          <cell r="M331">
            <v>-276503.9791048945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5.538317707317067E-2</v>
          </cell>
          <cell r="K332">
            <v>0.34337569785365862</v>
          </cell>
          <cell r="L332">
            <v>2.1377906350243912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1014.596090611306</v>
          </cell>
          <cell r="H333">
            <v>1845.3243307406501</v>
          </cell>
          <cell r="I333">
            <v>334.50657135874923</v>
          </cell>
          <cell r="J333">
            <v>697.81172170864897</v>
          </cell>
          <cell r="K333">
            <v>697.81172170864897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133.1657368927338</v>
          </cell>
          <cell r="H334">
            <v>242.1988184097103</v>
          </cell>
          <cell r="I334">
            <v>43.903987490835831</v>
          </cell>
          <cell r="J334">
            <v>91.587788474260179</v>
          </cell>
          <cell r="K334">
            <v>91.587788474260179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1.0145960906113061</v>
          </cell>
          <cell r="H335">
            <v>1.8453243307406491</v>
          </cell>
          <cell r="I335">
            <v>0.33450657135874923</v>
          </cell>
          <cell r="J335">
            <v>0.69781172170864891</v>
          </cell>
          <cell r="K335">
            <v>0.69781172170864891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65.048291859317331</v>
          </cell>
          <cell r="H336">
            <v>118.3083561546099</v>
          </cell>
          <cell r="I336">
            <v>21.446052556237809</v>
          </cell>
          <cell r="J336">
            <v>44.738454008045757</v>
          </cell>
          <cell r="K336">
            <v>44.738454008045757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0.13316573689273381</v>
          </cell>
          <cell r="H337">
            <v>0.24219881840971019</v>
          </cell>
          <cell r="I337">
            <v>4.3903987490835829E-2</v>
          </cell>
          <cell r="J337">
            <v>9.1587788474260162E-2</v>
          </cell>
          <cell r="K337">
            <v>9.1587788474260162E-2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41802.519652261602</v>
          </cell>
          <cell r="G346">
            <v>51818.51717148508</v>
          </cell>
          <cell r="H346">
            <v>70893.654360247005</v>
          </cell>
          <cell r="I346">
            <v>42322.511603391722</v>
          </cell>
          <cell r="J346">
            <v>36048.973949379157</v>
          </cell>
          <cell r="K346">
            <v>22125.14354576794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5486.5807043593359</v>
          </cell>
          <cell r="G347">
            <v>6801.1803787574172</v>
          </cell>
          <cell r="H347">
            <v>9304.7921347824176</v>
          </cell>
          <cell r="I347">
            <v>5554.8296479451637</v>
          </cell>
          <cell r="J347">
            <v>4731.4278308560142</v>
          </cell>
          <cell r="K347">
            <v>2903.9250903820421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41.802519652261608</v>
          </cell>
          <cell r="G348">
            <v>51.818517171485091</v>
          </cell>
          <cell r="H348">
            <v>70.893654360246984</v>
          </cell>
          <cell r="I348">
            <v>42.322511603391717</v>
          </cell>
          <cell r="J348">
            <v>36.048973949379153</v>
          </cell>
          <cell r="K348">
            <v>22.125143545767941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2680.0640412056218</v>
          </cell>
          <cell r="G349">
            <v>3322.2146821568372</v>
          </cell>
          <cell r="H349">
            <v>4545.1694151713345</v>
          </cell>
          <cell r="I349">
            <v>2713.4020251724519</v>
          </cell>
          <cell r="J349">
            <v>2311.1898423295711</v>
          </cell>
          <cell r="K349">
            <v>1418.498265578047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5.4865807043593371</v>
          </cell>
          <cell r="G350">
            <v>6.801180378757417</v>
          </cell>
          <cell r="H350">
            <v>9.3047921347824207</v>
          </cell>
          <cell r="I350">
            <v>5.554829647945164</v>
          </cell>
          <cell r="J350">
            <v>4.7314278308560151</v>
          </cell>
          <cell r="K350">
            <v>2.9039250903820419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5558.5377222471916</v>
          </cell>
          <cell r="I351">
            <v>2779.2688611235958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3759.8317098728871</v>
          </cell>
          <cell r="F372">
            <v>1552.7360437857189</v>
          </cell>
          <cell r="H372">
            <v>1138.6918892757881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493.4779119208165</v>
          </cell>
          <cell r="F373">
            <v>203.7966057468756</v>
          </cell>
          <cell r="H373">
            <v>149.45331046744721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3.7598317098728868</v>
          </cell>
          <cell r="F374">
            <v>1.5527360437857189</v>
          </cell>
          <cell r="H374">
            <v>1.138691889275788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241.05221049922551</v>
          </cell>
          <cell r="F375">
            <v>99.54978960721192</v>
          </cell>
          <cell r="H375">
            <v>73.004383751193984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0.49347791192081653</v>
          </cell>
          <cell r="F376">
            <v>0.20379660574687561</v>
          </cell>
          <cell r="H376">
            <v>0.14945331046744731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4260.5043297958618</v>
          </cell>
          <cell r="J377">
            <v>2898.6646957770972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2171.6564210526308</v>
          </cell>
          <cell r="H378">
            <v>559.19119328570673</v>
          </cell>
          <cell r="J378">
            <v>380.4497413207439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4.2605043297958609</v>
          </cell>
          <cell r="J379">
            <v>2.898664695777097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1060.802455578947</v>
          </cell>
          <cell r="H380">
            <v>273.15158384403708</v>
          </cell>
          <cell r="J380">
            <v>185.84064030800911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0.55919119328570677</v>
          </cell>
          <cell r="J381">
            <v>0.38044974132074388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20270.324119319419</v>
          </cell>
          <cell r="F382">
            <v>11260.001258842971</v>
          </cell>
          <cell r="G382">
            <v>12875.81920682395</v>
          </cell>
          <cell r="H382">
            <v>5630.0006294214872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2660.480040660676</v>
          </cell>
          <cell r="F383">
            <v>1477.8751652231399</v>
          </cell>
          <cell r="G383">
            <v>1689.9512708956429</v>
          </cell>
          <cell r="H383">
            <v>738.93758261157006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20.270324119319429</v>
          </cell>
          <cell r="F384">
            <v>11.26000125884298</v>
          </cell>
          <cell r="G384">
            <v>12.875819206823939</v>
          </cell>
          <cell r="H384">
            <v>5.6300006294214864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1299.5811550998669</v>
          </cell>
          <cell r="F385">
            <v>721.90683070757018</v>
          </cell>
          <cell r="G385">
            <v>825.50095889750037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2.660480040660675</v>
          </cell>
          <cell r="F386">
            <v>1.4778751652231401</v>
          </cell>
          <cell r="G386">
            <v>1.6899512708956439</v>
          </cell>
          <cell r="H386">
            <v>0.73893758261157028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17504.912542997321</v>
          </cell>
          <cell r="F392">
            <v>11415.257515170209</v>
          </cell>
          <cell r="G392">
            <v>8293.3887600000016</v>
          </cell>
          <cell r="H392">
            <v>5528.9258399999999</v>
          </cell>
          <cell r="I392">
            <v>2764.4629200000008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150653.6427677779</v>
          </cell>
          <cell r="F393">
            <v>98243.857178287624</v>
          </cell>
          <cell r="G393">
            <v>71375.919446290936</v>
          </cell>
          <cell r="H393">
            <v>47583.946297527269</v>
          </cell>
          <cell r="I393">
            <v>23791.973148763649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2546.169097163247</v>
          </cell>
          <cell r="F394">
            <v>1660.401093115667</v>
          </cell>
          <cell r="G394">
            <v>1206.311092363637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17.504912542997321</v>
          </cell>
          <cell r="F395">
            <v>11.415257515170209</v>
          </cell>
          <cell r="G395">
            <v>8.2933887600000027</v>
          </cell>
          <cell r="H395">
            <v>5.5289258399999994</v>
          </cell>
          <cell r="I395">
            <v>2.764462920000001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150653.6427677779</v>
          </cell>
          <cell r="F396">
            <v>98243.857178287624</v>
          </cell>
          <cell r="G396">
            <v>71375.919446290936</v>
          </cell>
          <cell r="H396">
            <v>47583.946297527269</v>
          </cell>
          <cell r="I396">
            <v>23791.973148763649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151850.02397230739</v>
          </cell>
          <cell r="F397">
            <v>99024.038141915356</v>
          </cell>
          <cell r="G397">
            <v>71942.7348708153</v>
          </cell>
          <cell r="H397">
            <v>47961.823247210181</v>
          </cell>
          <cell r="I397">
            <v>23980.911623605101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3079.7277004799998</v>
          </cell>
          <cell r="F404">
            <v>1586.389696261682</v>
          </cell>
          <cell r="G404">
            <v>1631.021944926192</v>
          </cell>
          <cell r="H404">
            <v>793.19484813084091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163410.3517874688</v>
          </cell>
          <cell r="F405">
            <v>84173.837283644854</v>
          </cell>
          <cell r="G405">
            <v>86542.024397783782</v>
          </cell>
          <cell r="H405">
            <v>42086.91864182242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163.10219449261919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163410.3517874688</v>
          </cell>
          <cell r="F407">
            <v>84173.837283644854</v>
          </cell>
          <cell r="G407">
            <v>86542.024397783782</v>
          </cell>
          <cell r="H407">
            <v>42086.91864182242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</v>
          </cell>
          <cell r="F408">
            <v>84260.771439000004</v>
          </cell>
          <cell r="G408">
            <v>86631.404400365733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9839.5181379651112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79.201916860465076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9839.5181379651112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9873.0205487970888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22242.10080166133</v>
          </cell>
          <cell r="F433">
            <v>23517.970067932209</v>
          </cell>
          <cell r="G433">
            <v>17036.019730593089</v>
          </cell>
          <cell r="H433">
            <v>1438.9295473039419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191423.6075357525</v>
          </cell>
          <cell r="F434">
            <v>202404.2023937403</v>
          </cell>
          <cell r="G434">
            <v>146618.18071774981</v>
          </cell>
          <cell r="H434">
            <v>12383.95093120584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3235.2146620598301</v>
          </cell>
          <cell r="F435">
            <v>3420.7956462446859</v>
          </cell>
          <cell r="G435">
            <v>2477.9665062680861</v>
          </cell>
          <cell r="H435">
            <v>209.29884324420979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22.24210080166133</v>
          </cell>
          <cell r="F436">
            <v>23.517970067932211</v>
          </cell>
          <cell r="G436">
            <v>17.03601973059309</v>
          </cell>
          <cell r="H436">
            <v>1.438929547303943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191423.6075357525</v>
          </cell>
          <cell r="F437">
            <v>202404.2023937403</v>
          </cell>
          <cell r="G437">
            <v>146618.18071774981</v>
          </cell>
          <cell r="H437">
            <v>12383.95093120584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192943.7540250879</v>
          </cell>
          <cell r="F438">
            <v>204011.5487480195</v>
          </cell>
          <cell r="G438">
            <v>147782.5152298825</v>
          </cell>
          <cell r="H438">
            <v>12482.29522517521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60067.568113809481</v>
          </cell>
          <cell r="F439">
            <v>60067.568113809481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516963.33393948572</v>
          </cell>
          <cell r="F440">
            <v>516963.33393948572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8737.1008165541043</v>
          </cell>
          <cell r="F441">
            <v>8737.1008165541043</v>
          </cell>
          <cell r="G441">
            <v>3882.85413241263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60.067568113809479</v>
          </cell>
          <cell r="F442">
            <v>60.067568113809479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516963.33393948572</v>
          </cell>
          <cell r="F443">
            <v>516963.33393948572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521068.67918566387</v>
          </cell>
          <cell r="F444">
            <v>521068.67918566387</v>
          </cell>
          <cell r="G444">
            <v>231568.0815326572</v>
          </cell>
          <cell r="H444">
            <v>154378.72102177149</v>
          </cell>
          <cell r="I444">
            <v>77189.360510885715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2972.239456924041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157707.0255843896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297.22394569240407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157707.0255843896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157869.904306629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393.01470947990128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13751.782912017939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13751.782912017939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53793.735048987823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64.222349297368751</v>
          </cell>
          <cell r="G515">
            <v>64.222349297368737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1595.7113055419561</v>
          </cell>
          <cell r="G516">
            <v>1595.711305541955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12.844469859473749</v>
          </cell>
          <cell r="G517">
            <v>12.84446985947374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1595.7113055419561</v>
          </cell>
          <cell r="G518">
            <v>1595.711305541955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1601.1445162925129</v>
          </cell>
          <cell r="G519">
            <v>1601.1445162925129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15093.777485862091</v>
          </cell>
          <cell r="F524">
            <v>23532.991944208919</v>
          </cell>
          <cell r="G524">
            <v>28206.218359792929</v>
          </cell>
          <cell r="H524">
            <v>28206.218359792922</v>
          </cell>
          <cell r="I524">
            <v>28206.218359792911</v>
          </cell>
          <cell r="J524">
            <v>28206.218359792922</v>
          </cell>
          <cell r="K524">
            <v>13112.44087393084</v>
          </cell>
          <cell r="L524">
            <v>17730.931126265219</v>
          </cell>
          <cell r="M524">
            <v>24312.53643887302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1981.0582950193991</v>
          </cell>
          <cell r="F525">
            <v>3088.7051926774211</v>
          </cell>
          <cell r="G525">
            <v>3702.0661597228209</v>
          </cell>
          <cell r="H525">
            <v>3702.0661597228209</v>
          </cell>
          <cell r="I525">
            <v>3702.0661597228209</v>
          </cell>
          <cell r="J525">
            <v>3702.0661597228209</v>
          </cell>
          <cell r="K525">
            <v>1721.007864703422</v>
          </cell>
          <cell r="L525">
            <v>2327.1847103223108</v>
          </cell>
          <cell r="M525">
            <v>3191.0204076020841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15.093777485862089</v>
          </cell>
          <cell r="F526">
            <v>23.53299194420892</v>
          </cell>
          <cell r="G526">
            <v>28.206218359792921</v>
          </cell>
          <cell r="H526">
            <v>28.20621835979291</v>
          </cell>
          <cell r="I526">
            <v>28.206218359792921</v>
          </cell>
          <cell r="J526">
            <v>28.206218359792921</v>
          </cell>
          <cell r="K526">
            <v>13.11244087393084</v>
          </cell>
          <cell r="L526">
            <v>17.730931126265219</v>
          </cell>
          <cell r="M526">
            <v>24.312536438873021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967.6998090623332</v>
          </cell>
          <cell r="F527">
            <v>1508.7589460230949</v>
          </cell>
          <cell r="G527">
            <v>1808.371174592224</v>
          </cell>
          <cell r="H527">
            <v>1808.371174592223</v>
          </cell>
          <cell r="I527">
            <v>1808.371174592223</v>
          </cell>
          <cell r="J527">
            <v>1808.371174592224</v>
          </cell>
          <cell r="K527">
            <v>840.67136552989064</v>
          </cell>
          <cell r="L527">
            <v>1136.7743218326791</v>
          </cell>
          <cell r="M527">
            <v>1558.7374924372459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  <cell r="H528">
            <v>460.64586234718809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5827.7941244509266</v>
          </cell>
          <cell r="F529">
            <v>3581.252171714742</v>
          </cell>
          <cell r="H529">
            <v>3964.4857989462098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  <cell r="H530">
            <v>67.00303452322737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  <cell r="H531">
            <v>0.46064586234718818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5827.7941244509266</v>
          </cell>
          <cell r="F532">
            <v>3581.252171714742</v>
          </cell>
          <cell r="H532">
            <v>3964.4857989462098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5874.0742091954316</v>
          </cell>
          <cell r="F533">
            <v>3609.6918609795061</v>
          </cell>
          <cell r="H533">
            <v>3995.9688497928109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6143.8072343954454</v>
          </cell>
          <cell r="F534">
            <v>5388.6212577302922</v>
          </cell>
          <cell r="G534">
            <v>4422.5114275340302</v>
          </cell>
          <cell r="H534">
            <v>6143.8072343954464</v>
          </cell>
          <cell r="I534">
            <v>96.999253834548114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52875.839170928797</v>
          </cell>
          <cell r="F535">
            <v>46376.434042666078</v>
          </cell>
          <cell r="G535">
            <v>38061.741531331507</v>
          </cell>
          <cell r="H535">
            <v>52875.839170928797</v>
          </cell>
          <cell r="I535">
            <v>834.81085095606102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893.64468863933746</v>
          </cell>
          <cell r="F536">
            <v>783.79945566986078</v>
          </cell>
          <cell r="G536">
            <v>643.2743894594953</v>
          </cell>
          <cell r="H536">
            <v>893.64468863933757</v>
          </cell>
          <cell r="I536">
            <v>14.10898237593427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6.143807234395446</v>
          </cell>
          <cell r="F537">
            <v>5.3886212577302928</v>
          </cell>
          <cell r="G537">
            <v>4.4225114275340296</v>
          </cell>
          <cell r="H537">
            <v>6.1438072343954451</v>
          </cell>
          <cell r="I537">
            <v>9.6999253834548119E-2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52875.839170928797</v>
          </cell>
          <cell r="F538">
            <v>46376.434042666078</v>
          </cell>
          <cell r="G538">
            <v>38061.741531331507</v>
          </cell>
          <cell r="H538">
            <v>52875.839170928797</v>
          </cell>
          <cell r="I538">
            <v>834.81085095606102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53295.740469003213</v>
          </cell>
          <cell r="F539">
            <v>46744.72181189894</v>
          </cell>
          <cell r="G539">
            <v>38364.000085078798</v>
          </cell>
          <cell r="H539">
            <v>53295.740469003198</v>
          </cell>
          <cell r="I539">
            <v>841.44030904995304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165.6113640040293</v>
          </cell>
          <cell r="G540">
            <v>135.44057214206441</v>
          </cell>
          <cell r="H540">
            <v>96.637949112873002</v>
          </cell>
          <cell r="I540">
            <v>67.720286071032177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8787.3389740537968</v>
          </cell>
          <cell r="G541">
            <v>7186.4767578579358</v>
          </cell>
          <cell r="H541">
            <v>5127.6095799290406</v>
          </cell>
          <cell r="I541">
            <v>3593.238378928967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16.56113640040293</v>
          </cell>
          <cell r="G542">
            <v>13.54405721420644</v>
          </cell>
          <cell r="H542">
            <v>9.6637949112872992</v>
          </cell>
          <cell r="I542">
            <v>6.7720286071032163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8787.3389740537968</v>
          </cell>
          <cell r="G543">
            <v>7186.4767578579358</v>
          </cell>
          <cell r="H543">
            <v>5127.6095799290406</v>
          </cell>
          <cell r="I543">
            <v>3593.238378928967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8796.4144768012175</v>
          </cell>
          <cell r="G544">
            <v>7193.8989012113188</v>
          </cell>
          <cell r="H544">
            <v>5132.9053395404262</v>
          </cell>
          <cell r="I544">
            <v>3596.949450605659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387.03037358442202</v>
          </cell>
          <cell r="G545">
            <v>387.03037358442191</v>
          </cell>
          <cell r="H545">
            <v>387.03037358442191</v>
          </cell>
          <cell r="I545">
            <v>387.03037358442202</v>
          </cell>
          <cell r="J545">
            <v>295.75341621314288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20535.831622389429</v>
          </cell>
          <cell r="G546">
            <v>20535.831622389429</v>
          </cell>
          <cell r="H546">
            <v>20535.831622389429</v>
          </cell>
          <cell r="I546">
            <v>20535.831622389429</v>
          </cell>
          <cell r="J546">
            <v>15692.676264269359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38.703037358442188</v>
          </cell>
          <cell r="G547">
            <v>38.703037358442188</v>
          </cell>
          <cell r="H547">
            <v>38.703037358442188</v>
          </cell>
          <cell r="I547">
            <v>38.703037358442188</v>
          </cell>
          <cell r="J547">
            <v>29.575341621314291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20535.831622389429</v>
          </cell>
          <cell r="G548">
            <v>20535.831622389429</v>
          </cell>
          <cell r="H548">
            <v>20535.831622389429</v>
          </cell>
          <cell r="I548">
            <v>20535.831622389429</v>
          </cell>
          <cell r="J548">
            <v>15692.676264269359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20557.040886861851</v>
          </cell>
          <cell r="G549">
            <v>20557.040886861851</v>
          </cell>
          <cell r="H549">
            <v>20557.040886861851</v>
          </cell>
          <cell r="I549">
            <v>20557.040886861851</v>
          </cell>
          <cell r="J549">
            <v>15708.88355147784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159.22973771848751</v>
          </cell>
          <cell r="G555">
            <v>139.00906536869749</v>
          </cell>
          <cell r="H555">
            <v>225.74462193136489</v>
          </cell>
          <cell r="I555">
            <v>73.143021007431472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3956.328216512019</v>
          </cell>
          <cell r="G556">
            <v>3453.9119108609052</v>
          </cell>
          <cell r="H556">
            <v>5609.0013729213133</v>
          </cell>
          <cell r="I556">
            <v>1817.360261964647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31.845947543697491</v>
          </cell>
          <cell r="G557">
            <v>27.801813073739499</v>
          </cell>
          <cell r="H557">
            <v>45.148924386272981</v>
          </cell>
          <cell r="I557">
            <v>14.62860420148629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3956.328216512019</v>
          </cell>
          <cell r="G558">
            <v>3453.9119108609052</v>
          </cell>
          <cell r="H558">
            <v>5609.0013729213133</v>
          </cell>
          <cell r="I558">
            <v>1817.360261964647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3969.7990523230019</v>
          </cell>
          <cell r="G559">
            <v>3465.6720777910959</v>
          </cell>
          <cell r="H559">
            <v>5628.0993679367057</v>
          </cell>
          <cell r="I559">
            <v>1823.548161541876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  <cell r="I573">
            <v>0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  <cell r="I574">
            <v>0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  <cell r="I575">
            <v>0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  <cell r="I576">
            <v>0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  <cell r="I577">
            <v>0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  <cell r="I601">
            <v>0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  <cell r="I602">
            <v>0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  <cell r="I603">
            <v>0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  <cell r="I604">
            <v>0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  <cell r="I605">
            <v>0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  <cell r="L606">
            <v>0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  <cell r="L607">
            <v>0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  <cell r="L608">
            <v>0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  <cell r="L609">
            <v>0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  <cell r="L610">
            <v>0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0.55242384733258154</v>
          </cell>
          <cell r="J611">
            <v>3.371077686803801</v>
          </cell>
          <cell r="K611">
            <v>21.490667340543592</v>
          </cell>
          <cell r="L611">
            <v>111.6580300240953</v>
          </cell>
          <cell r="M611">
            <v>192.21597152620649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0.55442050316358404</v>
          </cell>
          <cell r="J612">
            <v>3.3832619579076288</v>
          </cell>
          <cell r="K612">
            <v>21.568342239020229</v>
          </cell>
          <cell r="L612">
            <v>112.06160177032309</v>
          </cell>
          <cell r="M612">
            <v>192.91070826179961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2.360113275416896E-2</v>
          </cell>
          <cell r="J613">
            <v>0.14402211706652529</v>
          </cell>
          <cell r="K613">
            <v>0.91814300799815984</v>
          </cell>
          <cell r="L613">
            <v>4.7703516102575607</v>
          </cell>
          <cell r="M613">
            <v>8.2120181512193042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0.55242384733258154</v>
          </cell>
          <cell r="J614">
            <v>3.371077686803801</v>
          </cell>
          <cell r="K614">
            <v>21.490667340543592</v>
          </cell>
          <cell r="L614">
            <v>111.6580300240953</v>
          </cell>
          <cell r="M614">
            <v>192.21597152620649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4.720226550833791E-3</v>
          </cell>
          <cell r="J615">
            <v>2.8804423413305049E-2</v>
          </cell>
          <cell r="K615">
            <v>0.1836286015996319</v>
          </cell>
          <cell r="L615">
            <v>0.95407032205151199</v>
          </cell>
          <cell r="M615">
            <v>1.64240363024386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K616">
            <v>5.4387863231125343E-2</v>
          </cell>
          <cell r="L616">
            <v>5.4387863231125343E-2</v>
          </cell>
          <cell r="M616">
            <v>5.4387863231125343E-2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K617">
            <v>5.458444027026034E-2</v>
          </cell>
          <cell r="L617">
            <v>5.458444027026034E-2</v>
          </cell>
          <cell r="M617">
            <v>5.4584440270260347E-2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K618">
            <v>2.3236056635342638E-3</v>
          </cell>
          <cell r="L618">
            <v>2.3236056635342638E-3</v>
          </cell>
          <cell r="M618">
            <v>2.3236056635342638E-3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K619">
            <v>5.4387863231125343E-2</v>
          </cell>
          <cell r="L619">
            <v>5.4387863231125343E-2</v>
          </cell>
          <cell r="M619">
            <v>5.4387863231125343E-2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K620">
            <v>4.6472113270685269E-4</v>
          </cell>
          <cell r="L620">
            <v>4.6472113270685269E-4</v>
          </cell>
          <cell r="M620">
            <v>4.6472113270685269E-4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9.922457513801752E-3</v>
          </cell>
          <cell r="K621">
            <v>9.9224575138017451E-3</v>
          </cell>
          <cell r="L621">
            <v>0.34592046503008389</v>
          </cell>
          <cell r="M621">
            <v>2.3096113406250081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9.9583207965844786E-3</v>
          </cell>
          <cell r="K622">
            <v>9.9583207965844699E-3</v>
          </cell>
          <cell r="L622">
            <v>0.34717074435256517</v>
          </cell>
          <cell r="M622">
            <v>2.3179590956556351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6.8281751216572081E-5</v>
          </cell>
          <cell r="J623">
            <v>4.2391587213621841E-4</v>
          </cell>
          <cell r="K623">
            <v>4.2391587213621808E-4</v>
          </cell>
          <cell r="L623">
            <v>1.477871539575978E-2</v>
          </cell>
          <cell r="M623">
            <v>9.8673227312375739E-2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9.922457513801752E-3</v>
          </cell>
          <cell r="K624">
            <v>9.9224575138017451E-3</v>
          </cell>
          <cell r="L624">
            <v>0.34592046503008389</v>
          </cell>
          <cell r="M624">
            <v>2.3096113406250081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8.4783174427243677E-5</v>
          </cell>
          <cell r="K625">
            <v>8.4783174427243622E-5</v>
          </cell>
          <cell r="L625">
            <v>2.9557430791519552E-3</v>
          </cell>
          <cell r="M625">
            <v>1.9734645462475151E-2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K626">
            <v>0.8545721445171196</v>
          </cell>
          <cell r="L626">
            <v>6.1782881044016653</v>
          </cell>
          <cell r="M626">
            <v>37.230365968851743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K627">
            <v>0.85766087152193959</v>
          </cell>
          <cell r="L627">
            <v>6.2006186301905739</v>
          </cell>
          <cell r="M627">
            <v>37.364929723948507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K628">
            <v>3.6509775470682987E-2</v>
          </cell>
          <cell r="L628">
            <v>0.26395420554265159</v>
          </cell>
          <cell r="M628">
            <v>1.5905881217111251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K629">
            <v>0.8545721445171196</v>
          </cell>
          <cell r="L629">
            <v>6.1782881044016653</v>
          </cell>
          <cell r="M629">
            <v>37.230365968851743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K630">
            <v>7.3019550941365958E-3</v>
          </cell>
          <cell r="L630">
            <v>5.2790841108530322E-2</v>
          </cell>
          <cell r="M630">
            <v>0.31811762434222512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J631">
            <v>0.16387786519992431</v>
          </cell>
          <cell r="K631">
            <v>0.1638778651999242</v>
          </cell>
          <cell r="L631">
            <v>0.16387786519992451</v>
          </cell>
          <cell r="M631">
            <v>8.1938932599962142E-2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J632">
            <v>0.16447017796249541</v>
          </cell>
          <cell r="K632">
            <v>0.16447017796249519</v>
          </cell>
          <cell r="L632">
            <v>0.16447017796249561</v>
          </cell>
          <cell r="M632">
            <v>8.2235088981247692E-2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J633">
            <v>7.0013328909110341E-3</v>
          </cell>
          <cell r="K633">
            <v>7.0013328909110297E-3</v>
          </cell>
          <cell r="L633">
            <v>7.0013328909110436E-3</v>
          </cell>
          <cell r="M633">
            <v>3.500666445455517E-3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J634">
            <v>0.16387786519992431</v>
          </cell>
          <cell r="K634">
            <v>0.1638778651999242</v>
          </cell>
          <cell r="L634">
            <v>0.16387786519992451</v>
          </cell>
          <cell r="M634">
            <v>8.1938932599962142E-2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J635">
            <v>1.400266578182207E-3</v>
          </cell>
          <cell r="K635">
            <v>1.4002665781822059E-3</v>
          </cell>
          <cell r="L635">
            <v>1.400266578182209E-3</v>
          </cell>
          <cell r="M635">
            <v>7.001332890911033E-4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18523.605718952909</v>
          </cell>
          <cell r="H652">
            <v>31790.016271475</v>
          </cell>
          <cell r="I652">
            <v>40347.15966819723</v>
          </cell>
          <cell r="J652">
            <v>47782.076470981221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18537.29796852664</v>
          </cell>
          <cell r="H653">
            <v>31813.514765415461</v>
          </cell>
          <cell r="I653">
            <v>40376.983417857547</v>
          </cell>
          <cell r="J653">
            <v>47817.395950682891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249.858568863865</v>
          </cell>
          <cell r="H654">
            <v>428.8046339500001</v>
          </cell>
          <cell r="I654">
            <v>544.22900839996282</v>
          </cell>
          <cell r="J654">
            <v>644.51605295008414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18523.605718952909</v>
          </cell>
          <cell r="H655">
            <v>31790.016271475</v>
          </cell>
          <cell r="I655">
            <v>40347.15966819723</v>
          </cell>
          <cell r="J655">
            <v>47782.076470981221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24.985856886386511</v>
          </cell>
          <cell r="H656">
            <v>42.880463395000007</v>
          </cell>
          <cell r="I656">
            <v>54.422900839996267</v>
          </cell>
          <cell r="J656">
            <v>64.451605295008406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6309.8878399975783</v>
          </cell>
          <cell r="F657">
            <v>5633.1133721373026</v>
          </cell>
          <cell r="H657">
            <v>5557.9119561587877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6315.4454092406386</v>
          </cell>
          <cell r="F658">
            <v>5638.0748577315817</v>
          </cell>
          <cell r="H658">
            <v>5562.8072064907165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101.4154971361388</v>
          </cell>
          <cell r="F659">
            <v>90.538058289757942</v>
          </cell>
          <cell r="H659">
            <v>89.329385619150614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6309.8878399975783</v>
          </cell>
          <cell r="F660">
            <v>5633.1133721373026</v>
          </cell>
          <cell r="H660">
            <v>5557.9119561587877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10.14154971361388</v>
          </cell>
          <cell r="F661">
            <v>9.0538058289757917</v>
          </cell>
          <cell r="H661">
            <v>8.9329385619150568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150.29694811479169</v>
          </cell>
          <cell r="H672">
            <v>1129.1496981349189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1293.5101889115761</v>
          </cell>
          <cell r="H673">
            <v>9717.8729020393366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21.861374271242429</v>
          </cell>
          <cell r="H674">
            <v>164.2399560923518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0.15029694811479169</v>
          </cell>
          <cell r="H675">
            <v>1.1291496981349189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1293.5101889115761</v>
          </cell>
          <cell r="H676">
            <v>9717.8729020393366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1303.7823021472759</v>
          </cell>
          <cell r="H677">
            <v>9795.0451514082324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2.1861374271242431E-2</v>
          </cell>
          <cell r="H678">
            <v>0.16423995609235181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47.840536813725478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5982.405464947059</v>
          </cell>
          <cell r="G680">
            <v>4486.804098710295</v>
          </cell>
          <cell r="H680">
            <v>2991.2027324735291</v>
          </cell>
          <cell r="I680">
            <v>1495.601366236765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18.188538220588232</v>
          </cell>
          <cell r="H681">
            <v>12.12569214705883</v>
          </cell>
          <cell r="I681">
            <v>6.0628460735294114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5982.405464947059</v>
          </cell>
          <cell r="G683">
            <v>4486.804098710295</v>
          </cell>
          <cell r="H683">
            <v>2991.2027324735291</v>
          </cell>
          <cell r="I683">
            <v>1495.601366236765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7493.020538935094</v>
          </cell>
          <cell r="F684">
            <v>5994.4164311480772</v>
          </cell>
          <cell r="G684">
            <v>4495.8123233610604</v>
          </cell>
          <cell r="H684">
            <v>2997.20821557404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3.7221992843137239E-3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75.149848619998906</v>
          </cell>
          <cell r="F686">
            <v>62.88389806055612</v>
          </cell>
          <cell r="G686">
            <v>266.11121867894752</v>
          </cell>
          <cell r="H686">
            <v>256.8053377107866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1703.8975677107751</v>
          </cell>
          <cell r="F687">
            <v>1425.7875820263421</v>
          </cell>
          <cell r="G687">
            <v>6033.6283648473354</v>
          </cell>
          <cell r="H687">
            <v>5822.6330236958993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15.02996972399978</v>
          </cell>
          <cell r="F688">
            <v>12.576779612111221</v>
          </cell>
          <cell r="G688">
            <v>53.222243735789498</v>
          </cell>
          <cell r="H688">
            <v>51.361067542157308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7.5149848619998919E-2</v>
          </cell>
          <cell r="F689">
            <v>6.2883898060556109E-2</v>
          </cell>
          <cell r="G689">
            <v>0.26611121867894749</v>
          </cell>
          <cell r="H689">
            <v>0.25680533771078651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1703.8975677107751</v>
          </cell>
          <cell r="F690">
            <v>1425.7875820263421</v>
          </cell>
          <cell r="G690">
            <v>6033.6283648473354</v>
          </cell>
          <cell r="H690">
            <v>5822.6330236958993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1710.255244904027</v>
          </cell>
          <cell r="F691">
            <v>1431.1075598022651</v>
          </cell>
          <cell r="G691">
            <v>6056.1413739475738</v>
          </cell>
          <cell r="H691">
            <v>5844.358755266232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96.637801796342245</v>
          </cell>
          <cell r="G698">
            <v>90.808028679106002</v>
          </cell>
          <cell r="H698">
            <v>84.973767668784845</v>
          </cell>
          <cell r="I698">
            <v>79.148482444633458</v>
          </cell>
          <cell r="J698">
            <v>79.148482444633444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5127.6017633139209</v>
          </cell>
          <cell r="G699">
            <v>4818.2740017133647</v>
          </cell>
          <cell r="H699">
            <v>4508.7081125057257</v>
          </cell>
          <cell r="I699">
            <v>4199.6184785122514</v>
          </cell>
          <cell r="J699">
            <v>4199.6184785122514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9.6637801796342284</v>
          </cell>
          <cell r="G700">
            <v>9.0808028679106005</v>
          </cell>
          <cell r="H700">
            <v>8.497376766878487</v>
          </cell>
          <cell r="I700">
            <v>7.9148482444633466</v>
          </cell>
          <cell r="J700">
            <v>7.9148482444633457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5127.6017633139209</v>
          </cell>
          <cell r="G701">
            <v>4818.2740017133647</v>
          </cell>
          <cell r="H701">
            <v>4508.7081125057257</v>
          </cell>
          <cell r="I701">
            <v>4199.6184785122514</v>
          </cell>
          <cell r="J701">
            <v>4199.6184785122514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5132.8975148523587</v>
          </cell>
          <cell r="G702">
            <v>4823.2502816849783</v>
          </cell>
          <cell r="H702">
            <v>4513.3646749739737</v>
          </cell>
          <cell r="I702">
            <v>4203.9558153502176</v>
          </cell>
          <cell r="J702">
            <v>4203.9558153502167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82.742099528518921</v>
          </cell>
          <cell r="F703">
            <v>66.19367962281494</v>
          </cell>
          <cell r="G703">
            <v>49.64525971711128</v>
          </cell>
          <cell r="H703">
            <v>33.096839811407193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2114.8478978812118</v>
          </cell>
          <cell r="F704">
            <v>1691.8783183049641</v>
          </cell>
          <cell r="G704">
            <v>1268.9087387287241</v>
          </cell>
          <cell r="H704">
            <v>845.93915915247442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15.50410214466422</v>
          </cell>
          <cell r="F705">
            <v>12.403281715731341</v>
          </cell>
          <cell r="G705">
            <v>9.3024612867985184</v>
          </cell>
          <cell r="H705">
            <v>6.2016408578656206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8.2742099528518936E-2</v>
          </cell>
          <cell r="F706">
            <v>6.6193679622814944E-2</v>
          </cell>
          <cell r="G706">
            <v>4.9645259717111291E-2</v>
          </cell>
          <cell r="H706">
            <v>3.3096839811407201E-2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2114.8478978812118</v>
          </cell>
          <cell r="F707">
            <v>1691.8783183049641</v>
          </cell>
          <cell r="G707">
            <v>1268.9087387287241</v>
          </cell>
          <cell r="H707">
            <v>845.93915915247442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2121.5366728085341</v>
          </cell>
          <cell r="F708">
            <v>1697.229338246822</v>
          </cell>
          <cell r="G708">
            <v>1272.922003685117</v>
          </cell>
          <cell r="H708">
            <v>848.61466912340359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1.445978438362467E-2</v>
          </cell>
          <cell r="F709">
            <v>1.15678275068997E-2</v>
          </cell>
          <cell r="G709">
            <v>8.6758706301747947E-3</v>
          </cell>
          <cell r="H709">
            <v>5.7839137534498016E-3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123.04437136151959</v>
          </cell>
          <cell r="M710">
            <v>443.92892905371258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12.304437136151961</v>
          </cell>
          <cell r="M711">
            <v>44.392892905371248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6.7428315506112693</v>
          </cell>
          <cell r="M712">
            <v>24.327305312143441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168.8727031395988</v>
          </cell>
          <cell r="F717">
            <v>123.91798099395071</v>
          </cell>
          <cell r="G717">
            <v>2.9592749999999999</v>
          </cell>
          <cell r="H717">
            <v>4134.7534066921417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1453.3798914750751</v>
          </cell>
          <cell r="F718">
            <v>1066.483205517937</v>
          </cell>
          <cell r="G718">
            <v>25.46859675</v>
          </cell>
          <cell r="H718">
            <v>35585.191364685903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24.563302274850741</v>
          </cell>
          <cell r="F719">
            <v>18.024433599120101</v>
          </cell>
          <cell r="G719">
            <v>0.43043999999999999</v>
          </cell>
          <cell r="H719">
            <v>601.41867733703873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1453.3798914750751</v>
          </cell>
          <cell r="F720">
            <v>1066.483205517937</v>
          </cell>
          <cell r="G720">
            <v>25.46859675</v>
          </cell>
          <cell r="H720">
            <v>35585.191364685903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1464.92157313147</v>
          </cell>
          <cell r="F721">
            <v>1074.9524362553241</v>
          </cell>
          <cell r="G721">
            <v>25.670849745000002</v>
          </cell>
          <cell r="H721">
            <v>35867.782965699647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63.566318470013833</v>
          </cell>
          <cell r="H722">
            <v>502.25739038355289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547.07485177783724</v>
          </cell>
          <cell r="H723">
            <v>4322.6097406919052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9.2460099592747405</v>
          </cell>
          <cell r="H724">
            <v>73.055620419425878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547.07485177783724</v>
          </cell>
          <cell r="H725">
            <v>4322.6097406919052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551.41932070745156</v>
          </cell>
          <cell r="H726">
            <v>4356.9367503364838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400.73341724828498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7961.2372226659263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80.146683449656976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7961.2372226659263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7995.1392697651327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78.912837751715287</v>
          </cell>
          <cell r="F742">
            <v>384.49771173789412</v>
          </cell>
          <cell r="G742">
            <v>579.17039977331854</v>
          </cell>
          <cell r="H742">
            <v>1124.1426683515481</v>
          </cell>
          <cell r="I742">
            <v>1506.2462734842611</v>
          </cell>
          <cell r="J742">
            <v>1568.8637786924371</v>
          </cell>
          <cell r="K742">
            <v>1589.1468005449219</v>
          </cell>
          <cell r="L742">
            <v>1266.7828158561531</v>
          </cell>
          <cell r="M742">
            <v>317.31819697792332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1567.7350433340771</v>
          </cell>
          <cell r="F743">
            <v>7638.6878731928318</v>
          </cell>
          <cell r="G743">
            <v>11506.1852754966</v>
          </cell>
          <cell r="H743">
            <v>22332.967677917419</v>
          </cell>
          <cell r="I743">
            <v>29924.092633220651</v>
          </cell>
          <cell r="J743">
            <v>31168.093736689731</v>
          </cell>
          <cell r="K743">
            <v>31571.04977082579</v>
          </cell>
          <cell r="L743">
            <v>25166.751941675571</v>
          </cell>
          <cell r="M743">
            <v>6304.054846628077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15.78256755034306</v>
          </cell>
          <cell r="F744">
            <v>76.899542347578816</v>
          </cell>
          <cell r="G744">
            <v>115.83407995466369</v>
          </cell>
          <cell r="H744">
            <v>224.8285336703095</v>
          </cell>
          <cell r="I744">
            <v>301.24925469685218</v>
          </cell>
          <cell r="J744">
            <v>313.77275573848721</v>
          </cell>
          <cell r="K744">
            <v>317.82936010898442</v>
          </cell>
          <cell r="L744">
            <v>253.3565631712305</v>
          </cell>
          <cell r="M744">
            <v>63.46363939558465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1567.7350433340771</v>
          </cell>
          <cell r="F745">
            <v>7638.6878731928318</v>
          </cell>
          <cell r="G745">
            <v>11506.1852754966</v>
          </cell>
          <cell r="H745">
            <v>22332.967677917419</v>
          </cell>
          <cell r="I745">
            <v>29924.092633220651</v>
          </cell>
          <cell r="J745">
            <v>31168.093736689731</v>
          </cell>
          <cell r="K745">
            <v>31571.04977082579</v>
          </cell>
          <cell r="L745">
            <v>25166.751941675571</v>
          </cell>
          <cell r="M745">
            <v>6304.054846628077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1574.411069407872</v>
          </cell>
          <cell r="F746">
            <v>7671.2163796058558</v>
          </cell>
          <cell r="G746">
            <v>11555.18309131742</v>
          </cell>
          <cell r="H746">
            <v>22428.07014765995</v>
          </cell>
          <cell r="I746">
            <v>30051.521067957419</v>
          </cell>
          <cell r="J746">
            <v>31300.819612367119</v>
          </cell>
          <cell r="K746">
            <v>31705.491590151891</v>
          </cell>
          <cell r="L746">
            <v>25273.921767897002</v>
          </cell>
          <cell r="M746">
            <v>6330.8999660924082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494.06871012494651</v>
          </cell>
          <cell r="F747">
            <v>272.19121076049902</v>
          </cell>
          <cell r="G747">
            <v>219.2176969318198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12338.542587520329</v>
          </cell>
          <cell r="F748">
            <v>6797.5218367255266</v>
          </cell>
          <cell r="G748">
            <v>5474.5966180439818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98.813742024989281</v>
          </cell>
          <cell r="F749">
            <v>54.438242152099782</v>
          </cell>
          <cell r="G749">
            <v>43.843539386363972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12338.542587520329</v>
          </cell>
          <cell r="F750">
            <v>6797.5218367255266</v>
          </cell>
          <cell r="G750">
            <v>5474.5966180439818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12380.3408003969</v>
          </cell>
          <cell r="F751">
            <v>6820.5492131558658</v>
          </cell>
          <cell r="G751">
            <v>5493.1424352044123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44.701081739891258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2371.839397118631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4.4701081739891269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2371.839397118631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2374.2890163979769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292.50133827226313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6016.7525282604529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58.500267654452621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6016.7525282604529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6041.4981414782869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2.4856207282001588</v>
          </cell>
          <cell r="F762">
            <v>25.516954855609139</v>
          </cell>
          <cell r="G762">
            <v>43.424172994853421</v>
          </cell>
          <cell r="H762">
            <v>678.38703623128538</v>
          </cell>
          <cell r="I762">
            <v>2611.2672253980008</v>
          </cell>
          <cell r="J762">
            <v>3694.8457430115891</v>
          </cell>
          <cell r="K762">
            <v>3944.683174065281</v>
          </cell>
          <cell r="L762">
            <v>3980.4706887799312</v>
          </cell>
          <cell r="M762">
            <v>3104.4798310945548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51.129218379077287</v>
          </cell>
          <cell r="F763">
            <v>524.88376137988018</v>
          </cell>
          <cell r="G763">
            <v>893.23523850413471</v>
          </cell>
          <cell r="H763">
            <v>13954.42133527754</v>
          </cell>
          <cell r="I763">
            <v>53713.766826436877</v>
          </cell>
          <cell r="J763">
            <v>76002.976933748403</v>
          </cell>
          <cell r="K763">
            <v>81142.132890522815</v>
          </cell>
          <cell r="L763">
            <v>81878.282068203174</v>
          </cell>
          <cell r="M763">
            <v>63859.150125614993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0.49712414564003182</v>
          </cell>
          <cell r="F764">
            <v>5.1033909711218284</v>
          </cell>
          <cell r="G764">
            <v>8.6848345989706814</v>
          </cell>
          <cell r="H764">
            <v>135.67740724625699</v>
          </cell>
          <cell r="I764">
            <v>522.25344507960006</v>
          </cell>
          <cell r="J764">
            <v>738.96914860231777</v>
          </cell>
          <cell r="K764">
            <v>788.936634813056</v>
          </cell>
          <cell r="L764">
            <v>796.09413775598614</v>
          </cell>
          <cell r="M764">
            <v>620.89596621891087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51.129218379077287</v>
          </cell>
          <cell r="F765">
            <v>524.88376137988018</v>
          </cell>
          <cell r="G765">
            <v>893.23523850413471</v>
          </cell>
          <cell r="H765">
            <v>13954.42133527754</v>
          </cell>
          <cell r="I765">
            <v>53713.766826436877</v>
          </cell>
          <cell r="J765">
            <v>76002.976933748403</v>
          </cell>
          <cell r="K765">
            <v>81142.132890522815</v>
          </cell>
          <cell r="L765">
            <v>81878.282068203174</v>
          </cell>
          <cell r="M765">
            <v>63859.150125614993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51.339501892683018</v>
          </cell>
          <cell r="F766">
            <v>527.04249576066468</v>
          </cell>
          <cell r="G766">
            <v>896.90892353949926</v>
          </cell>
          <cell r="H766">
            <v>14011.8128785427</v>
          </cell>
          <cell r="I766">
            <v>53934.680033705547</v>
          </cell>
          <cell r="J766">
            <v>76315.560883607177</v>
          </cell>
          <cell r="K766">
            <v>81475.853087048759</v>
          </cell>
          <cell r="L766">
            <v>82215.02988847396</v>
          </cell>
          <cell r="M766">
            <v>64121.789119325578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2463.5220556955919</v>
          </cell>
          <cell r="F767">
            <v>2086.9723768394761</v>
          </cell>
          <cell r="G767">
            <v>1922.899490324831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55856.256742804711</v>
          </cell>
          <cell r="F768">
            <v>47318.620357540349</v>
          </cell>
          <cell r="G768">
            <v>43598.541110631653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492.70441113911818</v>
          </cell>
          <cell r="F769">
            <v>417.39447536789498</v>
          </cell>
          <cell r="G769">
            <v>384.57989806496619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55856.256742804711</v>
          </cell>
          <cell r="F770">
            <v>47318.620357540349</v>
          </cell>
          <cell r="G770">
            <v>43598.541110631653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56064.670708716541</v>
          </cell>
          <cell r="F771">
            <v>47495.178220620983</v>
          </cell>
          <cell r="G771">
            <v>43761.21840751313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24.796196804408329</v>
          </cell>
          <cell r="F772">
            <v>22.406755660524912</v>
          </cell>
          <cell r="G772">
            <v>133.36982612795049</v>
          </cell>
          <cell r="H772">
            <v>137.5090777776924</v>
          </cell>
          <cell r="J772">
            <v>32.620977609674583</v>
          </cell>
          <cell r="K772">
            <v>32.620977609685227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562.21243554528473</v>
          </cell>
          <cell r="F773">
            <v>508.03584000963468</v>
          </cell>
          <cell r="G773">
            <v>3023.9385244077298</v>
          </cell>
          <cell r="H773">
            <v>3117.7891568128771</v>
          </cell>
          <cell r="J773">
            <v>739.62629900335457</v>
          </cell>
          <cell r="K773">
            <v>739.62629900359627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4.9592393608816652</v>
          </cell>
          <cell r="F774">
            <v>4.4813511321049813</v>
          </cell>
          <cell r="G774">
            <v>26.673965225590091</v>
          </cell>
          <cell r="H774">
            <v>27.501815555538471</v>
          </cell>
          <cell r="J774">
            <v>6.5241955219349128</v>
          </cell>
          <cell r="K774">
            <v>6.5241955219370444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562.21243554528473</v>
          </cell>
          <cell r="F775">
            <v>508.03584000963468</v>
          </cell>
          <cell r="G775">
            <v>3023.9385244077298</v>
          </cell>
          <cell r="H775">
            <v>3117.7891568128771</v>
          </cell>
          <cell r="J775">
            <v>739.62629900335457</v>
          </cell>
          <cell r="K775">
            <v>739.62629900359627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564.31019379493773</v>
          </cell>
          <cell r="F776">
            <v>509.93145153851509</v>
          </cell>
          <cell r="G776">
            <v>3035.221611698154</v>
          </cell>
          <cell r="H776">
            <v>3129.4224247928701</v>
          </cell>
          <cell r="J776">
            <v>742.38603370913313</v>
          </cell>
          <cell r="K776">
            <v>742.38603370937551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264.88275814014372</v>
          </cell>
          <cell r="J777">
            <v>28.81073125</v>
          </cell>
          <cell r="K777">
            <v>198.55152645328801</v>
          </cell>
          <cell r="L777">
            <v>199.27715562762631</v>
          </cell>
          <cell r="M777">
            <v>201.54165459548551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14054.67914691602</v>
          </cell>
          <cell r="J778">
            <v>1528.6974001250001</v>
          </cell>
          <cell r="K778">
            <v>10535.14399361146</v>
          </cell>
          <cell r="L778">
            <v>10573.64587760185</v>
          </cell>
          <cell r="M778">
            <v>10693.800192836459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26.488275814014369</v>
          </cell>
          <cell r="J779">
            <v>2.8810731249999999</v>
          </cell>
          <cell r="K779">
            <v>19.855152645328801</v>
          </cell>
          <cell r="L779">
            <v>19.927715562762639</v>
          </cell>
          <cell r="M779">
            <v>20.154165459548551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14054.67914691602</v>
          </cell>
          <cell r="J780">
            <v>1528.6974001250001</v>
          </cell>
          <cell r="K780">
            <v>10535.14399361146</v>
          </cell>
          <cell r="L780">
            <v>10573.64587760185</v>
          </cell>
          <cell r="M780">
            <v>10693.800192836459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14069.1947220621</v>
          </cell>
          <cell r="J781">
            <v>1530.2762281974999</v>
          </cell>
          <cell r="K781">
            <v>10546.02461726111</v>
          </cell>
          <cell r="L781">
            <v>10584.566265730249</v>
          </cell>
          <cell r="M781">
            <v>10704.8446755083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39.3178077540353</v>
          </cell>
          <cell r="G782">
            <v>42.082830908893783</v>
          </cell>
          <cell r="H782">
            <v>44.84965489587735</v>
          </cell>
          <cell r="I782">
            <v>47.612877218610727</v>
          </cell>
          <cell r="J782">
            <v>47.612877218610677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2086.2028794291132</v>
          </cell>
          <cell r="G783">
            <v>2232.9150080259051</v>
          </cell>
          <cell r="H783">
            <v>2379.7226887752522</v>
          </cell>
          <cell r="I783">
            <v>2526.3392652194848</v>
          </cell>
          <cell r="J783">
            <v>2526.339265219483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3.9317807754035301</v>
          </cell>
          <cell r="G784">
            <v>4.2082830908893776</v>
          </cell>
          <cell r="H784">
            <v>4.4849654895877364</v>
          </cell>
          <cell r="I784">
            <v>4.7612877218610716</v>
          </cell>
          <cell r="J784">
            <v>4.7612877218610672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2086.2028794291132</v>
          </cell>
          <cell r="G785">
            <v>2232.9150080259051</v>
          </cell>
          <cell r="H785">
            <v>2379.7226887752522</v>
          </cell>
          <cell r="I785">
            <v>2526.3392652194848</v>
          </cell>
          <cell r="J785">
            <v>2526.339265219483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2088.3574952940339</v>
          </cell>
          <cell r="G786">
            <v>2235.221147159712</v>
          </cell>
          <cell r="H786">
            <v>2382.180449863547</v>
          </cell>
          <cell r="I786">
            <v>2528.948450891065</v>
          </cell>
          <cell r="J786">
            <v>2528.9484508910618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37.86951521542904</v>
          </cell>
          <cell r="F787">
            <v>198.1003313929921</v>
          </cell>
          <cell r="G787">
            <v>305.21962397045507</v>
          </cell>
          <cell r="H787">
            <v>585.62324375248409</v>
          </cell>
          <cell r="I787">
            <v>722.36810824967279</v>
          </cell>
          <cell r="J787">
            <v>752.39831617570542</v>
          </cell>
          <cell r="K787">
            <v>762.22057971598065</v>
          </cell>
          <cell r="L787">
            <v>607.6014701379529</v>
          </cell>
          <cell r="M787">
            <v>152.1989409486915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752.34103561319034</v>
          </cell>
          <cell r="F788">
            <v>3935.5932503407762</v>
          </cell>
          <cell r="G788">
            <v>6063.6965295463751</v>
          </cell>
          <cell r="H788">
            <v>11634.38177588269</v>
          </cell>
          <cell r="I788">
            <v>14351.046417226829</v>
          </cell>
          <cell r="J788">
            <v>14947.646548024009</v>
          </cell>
          <cell r="K788">
            <v>15142.782183690821</v>
          </cell>
          <cell r="L788">
            <v>12071.01587340733</v>
          </cell>
          <cell r="M788">
            <v>3023.6856268473389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7.5739030430858083</v>
          </cell>
          <cell r="F789">
            <v>39.620066278598422</v>
          </cell>
          <cell r="G789">
            <v>61.043924794091033</v>
          </cell>
          <cell r="H789">
            <v>117.1246487504968</v>
          </cell>
          <cell r="I789">
            <v>144.47362164993461</v>
          </cell>
          <cell r="J789">
            <v>150.47966323514109</v>
          </cell>
          <cell r="K789">
            <v>152.4441159431961</v>
          </cell>
          <cell r="L789">
            <v>121.52029402759059</v>
          </cell>
          <cell r="M789">
            <v>30.439788189738302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3.7869515215429042E-2</v>
          </cell>
          <cell r="F790">
            <v>0.1981003313929921</v>
          </cell>
          <cell r="G790">
            <v>0.30521962397045521</v>
          </cell>
          <cell r="H790">
            <v>0.58562324375248431</v>
          </cell>
          <cell r="I790">
            <v>0.72236810824967279</v>
          </cell>
          <cell r="J790">
            <v>0.75239831617570541</v>
          </cell>
          <cell r="K790">
            <v>0.76222057971598056</v>
          </cell>
          <cell r="L790">
            <v>0.60760147013795296</v>
          </cell>
          <cell r="M790">
            <v>0.15219894094869149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752.34103561319034</v>
          </cell>
          <cell r="F791">
            <v>3935.5932503407762</v>
          </cell>
          <cell r="G791">
            <v>6063.6965295463751</v>
          </cell>
          <cell r="H791">
            <v>11634.38177588269</v>
          </cell>
          <cell r="I791">
            <v>14351.046417226829</v>
          </cell>
          <cell r="J791">
            <v>14947.646548024009</v>
          </cell>
          <cell r="K791">
            <v>15142.782183690821</v>
          </cell>
          <cell r="L791">
            <v>12071.01587340733</v>
          </cell>
          <cell r="M791">
            <v>3023.6856268473389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755.54479660041557</v>
          </cell>
          <cell r="F792">
            <v>3952.3525383766241</v>
          </cell>
          <cell r="G792">
            <v>6089.5181097342765</v>
          </cell>
          <cell r="H792">
            <v>11683.92550230415</v>
          </cell>
          <cell r="I792">
            <v>14412.15875918476</v>
          </cell>
          <cell r="J792">
            <v>15011.29944557248</v>
          </cell>
          <cell r="K792">
            <v>15207.266044734781</v>
          </cell>
          <cell r="L792">
            <v>12122.418957780999</v>
          </cell>
          <cell r="M792">
            <v>3036.5616572515978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7.5739030430858074E-3</v>
          </cell>
          <cell r="F793">
            <v>3.9620066278598418E-2</v>
          </cell>
          <cell r="G793">
            <v>6.1043924794091028E-2</v>
          </cell>
          <cell r="H793">
            <v>0.1171246487504968</v>
          </cell>
          <cell r="I793">
            <v>0.14447362164993449</v>
          </cell>
          <cell r="J793">
            <v>0.15047966323514109</v>
          </cell>
          <cell r="K793">
            <v>0.1524441159431961</v>
          </cell>
          <cell r="L793">
            <v>0.1215202940275906</v>
          </cell>
          <cell r="M793">
            <v>3.0439788189738311E-2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11.30532643746761</v>
          </cell>
          <cell r="H815">
            <v>11.30532643746761</v>
          </cell>
          <cell r="J815">
            <v>11.30532643746761</v>
          </cell>
          <cell r="K815">
            <v>11.30532643746761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256.32943475884878</v>
          </cell>
          <cell r="H816">
            <v>256.32943475884878</v>
          </cell>
          <cell r="J816">
            <v>256.32943475884889</v>
          </cell>
          <cell r="K816">
            <v>256.32943475884878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2.2610652874935209</v>
          </cell>
          <cell r="H817">
            <v>2.2610652874935209</v>
          </cell>
          <cell r="J817">
            <v>2.2610652874935222</v>
          </cell>
          <cell r="K817">
            <v>2.2610652874935209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1.13053264374676E-2</v>
          </cell>
          <cell r="H818">
            <v>1.130532643746761E-2</v>
          </cell>
          <cell r="J818">
            <v>1.130532643746761E-2</v>
          </cell>
          <cell r="K818">
            <v>1.130532643746761E-2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256.32943475884878</v>
          </cell>
          <cell r="H819">
            <v>256.32943475884878</v>
          </cell>
          <cell r="J819">
            <v>256.32943475884889</v>
          </cell>
          <cell r="K819">
            <v>256.32943475884878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257.28586537545851</v>
          </cell>
          <cell r="H820">
            <v>257.28586537545863</v>
          </cell>
          <cell r="J820">
            <v>257.28586537545863</v>
          </cell>
          <cell r="K820">
            <v>257.28586537545863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2.2610652874935199E-3</v>
          </cell>
          <cell r="H821">
            <v>2.2610652874935212E-3</v>
          </cell>
          <cell r="J821">
            <v>2.2610652874935221E-3</v>
          </cell>
          <cell r="K821">
            <v>2.2610652874935212E-3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236.20883675999991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236.20883675999991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237.09019228439999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6.7945541258741242</v>
          </cell>
          <cell r="I849">
            <v>1.78804055944056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335.96882864475452</v>
          </cell>
          <cell r="H850">
            <v>223.97921909650341</v>
          </cell>
          <cell r="I850">
            <v>58.941899762237767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2.0476738461538471</v>
          </cell>
          <cell r="F851">
            <v>1.638139076923077</v>
          </cell>
          <cell r="G851">
            <v>1.2286043076923061</v>
          </cell>
          <cell r="H851">
            <v>0.8190695384615384</v>
          </cell>
          <cell r="I851">
            <v>0.21554461538461539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1.019183118881117E-2</v>
          </cell>
          <cell r="H852">
            <v>6.7945541258741249E-3</v>
          </cell>
          <cell r="I852">
            <v>1.7880405594405591E-3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335.96882864475452</v>
          </cell>
          <cell r="H853">
            <v>223.97921909650341</v>
          </cell>
          <cell r="I853">
            <v>58.941899762237767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448.7863313442237</v>
          </cell>
          <cell r="G854">
            <v>336.58974850816708</v>
          </cell>
          <cell r="H854">
            <v>224.39316567211179</v>
          </cell>
          <cell r="I854">
            <v>59.050833071608388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6.7014780419580419E-4</v>
          </cell>
          <cell r="H855">
            <v>4.4676520279720281E-4</v>
          </cell>
          <cell r="I855">
            <v>1.1756979020979021E-4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3.5029536180358618</v>
          </cell>
          <cell r="F856">
            <v>36.034704936367682</v>
          </cell>
          <cell r="G856">
            <v>61.347819219365192</v>
          </cell>
          <cell r="H856">
            <v>61.347819219365178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72.05575592299769</v>
          </cell>
          <cell r="F857">
            <v>741.23388054108318</v>
          </cell>
          <cell r="G857">
            <v>1261.9246413423421</v>
          </cell>
          <cell r="H857">
            <v>1261.9246413423421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0.70059072360717212</v>
          </cell>
          <cell r="F858">
            <v>7.2069409872735344</v>
          </cell>
          <cell r="G858">
            <v>12.269563843873041</v>
          </cell>
          <cell r="H858">
            <v>12.269563843873041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3.502953618035863E-3</v>
          </cell>
          <cell r="F859">
            <v>3.6034704936367679E-2</v>
          </cell>
          <cell r="G859">
            <v>6.1347819219365191E-2</v>
          </cell>
          <cell r="H859">
            <v>6.1347819219365191E-2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72.05575592299769</v>
          </cell>
          <cell r="F860">
            <v>741.23388054108318</v>
          </cell>
          <cell r="G860">
            <v>1261.9246413423421</v>
          </cell>
          <cell r="H860">
            <v>1261.9246413423421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72.352105799083517</v>
          </cell>
          <cell r="F861">
            <v>744.28241657869989</v>
          </cell>
          <cell r="G861">
            <v>1267.1146668483</v>
          </cell>
          <cell r="H861">
            <v>1267.1146668483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264.49152205657799</v>
          </cell>
          <cell r="F874">
            <v>249.8963554626244</v>
          </cell>
          <cell r="G874">
            <v>155.1243181998766</v>
          </cell>
          <cell r="H874">
            <v>151.07370580240439</v>
          </cell>
          <cell r="I874">
            <v>75.536852901203076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7351.3750508895246</v>
          </cell>
          <cell r="F875">
            <v>4464.84328157867</v>
          </cell>
          <cell r="G875">
            <v>4423.3200396829279</v>
          </cell>
          <cell r="H875">
            <v>4241.6011174997348</v>
          </cell>
          <cell r="I875">
            <v>2120.8005587498828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47.881393901896423</v>
          </cell>
          <cell r="F876">
            <v>40.60815776267647</v>
          </cell>
          <cell r="G876">
            <v>27.759088519977919</v>
          </cell>
          <cell r="H876">
            <v>27.24722193936222</v>
          </cell>
          <cell r="I876">
            <v>13.62361096968128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0.264491522056578</v>
          </cell>
          <cell r="F877">
            <v>0.24989635546262459</v>
          </cell>
          <cell r="G877">
            <v>0.1551243181998766</v>
          </cell>
          <cell r="H877">
            <v>0.1510737058024044</v>
          </cell>
          <cell r="I877">
            <v>7.5536852901203072E-2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7351.3750508895246</v>
          </cell>
          <cell r="F878">
            <v>4464.84328157867</v>
          </cell>
          <cell r="G878">
            <v>4423.3200396829279</v>
          </cell>
          <cell r="H878">
            <v>4241.6011174997348</v>
          </cell>
          <cell r="I878">
            <v>2120.8005587498828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7372.2559943237047</v>
          </cell>
          <cell r="F879">
            <v>4483.191921478513</v>
          </cell>
          <cell r="G879">
            <v>4435.4703560168791</v>
          </cell>
          <cell r="H879">
            <v>4253.4976322827224</v>
          </cell>
          <cell r="I879">
            <v>2126.748816141378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4.2864483392477268E-2</v>
          </cell>
          <cell r="F880">
            <v>3.7484453319393658E-2</v>
          </cell>
          <cell r="G880">
            <v>2.449331339998051E-2</v>
          </cell>
          <cell r="H880">
            <v>2.4279702718243559E-2</v>
          </cell>
          <cell r="I880">
            <v>1.213985135912196E-2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96.048644874737519</v>
          </cell>
          <cell r="F881">
            <v>166.07338225968141</v>
          </cell>
          <cell r="G881">
            <v>166.55475438217329</v>
          </cell>
          <cell r="H881">
            <v>141.4516354060473</v>
          </cell>
          <cell r="I881">
            <v>26.872872375418229</v>
          </cell>
          <cell r="J881">
            <v>13.991201187054269</v>
          </cell>
          <cell r="M881">
            <v>64.421489081296357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5096.3410970535742</v>
          </cell>
          <cell r="F882">
            <v>8811.853662698697</v>
          </cell>
          <cell r="G882">
            <v>8837.3952675181135</v>
          </cell>
          <cell r="H882">
            <v>7505.4237746448707</v>
          </cell>
          <cell r="I882">
            <v>1425.874608239691</v>
          </cell>
          <cell r="J882">
            <v>742.37313498509957</v>
          </cell>
          <cell r="M882">
            <v>3418.204210653586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9.6048644874737512</v>
          </cell>
          <cell r="F883">
            <v>16.607338225968149</v>
          </cell>
          <cell r="G883">
            <v>16.65547543821733</v>
          </cell>
          <cell r="H883">
            <v>14.145163540604729</v>
          </cell>
          <cell r="I883">
            <v>2.687287237541824</v>
          </cell>
          <cell r="J883">
            <v>1.399120118705427</v>
          </cell>
          <cell r="M883">
            <v>6.4421489081296368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9.6048644874737521E-2</v>
          </cell>
          <cell r="F884">
            <v>0.16607338225968141</v>
          </cell>
          <cell r="G884">
            <v>0.16655475438217329</v>
          </cell>
          <cell r="H884">
            <v>0.1414516354060473</v>
          </cell>
          <cell r="I884">
            <v>2.6872872375418241E-2</v>
          </cell>
          <cell r="J884">
            <v>1.399120118705428E-2</v>
          </cell>
          <cell r="M884">
            <v>6.4421489081296357E-2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5096.3410970535742</v>
          </cell>
          <cell r="F885">
            <v>8811.853662698697</v>
          </cell>
          <cell r="G885">
            <v>8837.3952675181135</v>
          </cell>
          <cell r="H885">
            <v>7505.4237746448707</v>
          </cell>
          <cell r="I885">
            <v>1425.874608239691</v>
          </cell>
          <cell r="J885">
            <v>742.37313498509957</v>
          </cell>
          <cell r="M885">
            <v>3418.204210653586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5101.6045627927097</v>
          </cell>
          <cell r="F886">
            <v>8820.9544840465296</v>
          </cell>
          <cell r="G886">
            <v>8846.5224680582578</v>
          </cell>
          <cell r="H886">
            <v>7513.1753242651239</v>
          </cell>
          <cell r="I886">
            <v>1427.3472416458651</v>
          </cell>
          <cell r="J886">
            <v>743.13985281015027</v>
          </cell>
          <cell r="M886">
            <v>3421.7345082552388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229.86708101133971</v>
          </cell>
          <cell r="I887">
            <v>924.48983009827521</v>
          </cell>
          <cell r="J887">
            <v>1307.848782417803</v>
          </cell>
          <cell r="K887">
            <v>1396.2386999567659</v>
          </cell>
          <cell r="L887">
            <v>1408.249654441212</v>
          </cell>
          <cell r="M887">
            <v>1098.333084497267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4728.3658564032576</v>
          </cell>
          <cell r="I888">
            <v>19016.75580512152</v>
          </cell>
          <cell r="J888">
            <v>26902.449454334201</v>
          </cell>
          <cell r="K888">
            <v>28720.630058110681</v>
          </cell>
          <cell r="L888">
            <v>28967.695391855741</v>
          </cell>
          <cell r="M888">
            <v>22592.711548108771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45.973416202267941</v>
          </cell>
          <cell r="I889">
            <v>184.897966019655</v>
          </cell>
          <cell r="J889">
            <v>261.56975648356052</v>
          </cell>
          <cell r="K889">
            <v>279.24773999135323</v>
          </cell>
          <cell r="L889">
            <v>281.64993088824241</v>
          </cell>
          <cell r="M889">
            <v>219.66661689945329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0.22986708101133971</v>
          </cell>
          <cell r="I890">
            <v>0.92448983009827501</v>
          </cell>
          <cell r="J890">
            <v>1.3078487824178029</v>
          </cell>
          <cell r="K890">
            <v>1.396238699956766</v>
          </cell>
          <cell r="L890">
            <v>1.408249654441212</v>
          </cell>
          <cell r="M890">
            <v>1.098333084497267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4728.3658564032576</v>
          </cell>
          <cell r="I891">
            <v>19016.75580512152</v>
          </cell>
          <cell r="J891">
            <v>26902.449454334201</v>
          </cell>
          <cell r="K891">
            <v>28720.630058110681</v>
          </cell>
          <cell r="L891">
            <v>28967.695391855741</v>
          </cell>
          <cell r="M891">
            <v>22592.711548108771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4747.8126114568176</v>
          </cell>
          <cell r="I892">
            <v>19094.96764474783</v>
          </cell>
          <cell r="J892">
            <v>27013.093461326749</v>
          </cell>
          <cell r="K892">
            <v>28838.751852127021</v>
          </cell>
          <cell r="L892">
            <v>29086.83331262146</v>
          </cell>
          <cell r="M892">
            <v>22685.630527057241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4.5973416202267942E-2</v>
          </cell>
          <cell r="I893">
            <v>0.18489796601965511</v>
          </cell>
          <cell r="J893">
            <v>0.26156975648356062</v>
          </cell>
          <cell r="K893">
            <v>0.27924773999135322</v>
          </cell>
          <cell r="L893">
            <v>0.28164993088824247</v>
          </cell>
          <cell r="M893">
            <v>0.2196666168994533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5606.8158147722615</v>
          </cell>
          <cell r="G894">
            <v>3704.4626973032719</v>
          </cell>
          <cell r="H894">
            <v>8219.4674819743832</v>
          </cell>
          <cell r="I894">
            <v>10356.17531644349</v>
          </cell>
          <cell r="J894">
            <v>11335.67475322572</v>
          </cell>
          <cell r="K894">
            <v>5728.8589384534534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735.89457568885939</v>
          </cell>
          <cell r="G895">
            <v>486.21072902105448</v>
          </cell>
          <cell r="H895">
            <v>1078.8051070091381</v>
          </cell>
          <cell r="I895">
            <v>1359.248010283208</v>
          </cell>
          <cell r="J895">
            <v>1487.807311360875</v>
          </cell>
          <cell r="K895">
            <v>751.91273567201574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5.6068158147722622</v>
          </cell>
          <cell r="G896">
            <v>3.7044626973032719</v>
          </cell>
          <cell r="H896">
            <v>8.2194674819743838</v>
          </cell>
          <cell r="I896">
            <v>10.35617531644349</v>
          </cell>
          <cell r="J896">
            <v>11.335674753225719</v>
          </cell>
          <cell r="K896">
            <v>5.7288589384534534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359.46697892458661</v>
          </cell>
          <cell r="G897">
            <v>237.502364680856</v>
          </cell>
          <cell r="H897">
            <v>526.97060893808259</v>
          </cell>
          <cell r="I897">
            <v>663.96028997548297</v>
          </cell>
          <cell r="J897">
            <v>726.7584476161835</v>
          </cell>
          <cell r="K897">
            <v>367.29146869159689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128.13102108433731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2545.536285542169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25.62620421686746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2545.536285542169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2556.376169925903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122.8450477887812</v>
          </cell>
          <cell r="F938">
            <v>122.8450477887812</v>
          </cell>
          <cell r="G938">
            <v>47.147493516313538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2440.5216160704522</v>
          </cell>
          <cell r="F939">
            <v>2440.5216160704522</v>
          </cell>
          <cell r="G939">
            <v>936.66353785742876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24.569009557756221</v>
          </cell>
          <cell r="F940">
            <v>24.569009557756221</v>
          </cell>
          <cell r="G940">
            <v>9.4294987032627056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2440.5216160704522</v>
          </cell>
          <cell r="F941">
            <v>2440.5216160704522</v>
          </cell>
          <cell r="G941">
            <v>936.66353785742876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2450.9143071133831</v>
          </cell>
          <cell r="F942">
            <v>2450.9143071133831</v>
          </cell>
          <cell r="G942">
            <v>940.65221580890898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79.240753370513957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4204.5143738394718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7.9240753370513959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4204.5143738394718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4208.8567671241753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105.81417687434779</v>
          </cell>
          <cell r="F973">
            <v>6.1900798760897766</v>
          </cell>
          <cell r="G973">
            <v>105.81417687434779</v>
          </cell>
          <cell r="H973">
            <v>33.833587982452933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5614.5002249528934</v>
          </cell>
          <cell r="F974">
            <v>328.44563822532359</v>
          </cell>
          <cell r="G974">
            <v>5614.5002249528934</v>
          </cell>
          <cell r="H974">
            <v>1795.210178348952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10.581417687434779</v>
          </cell>
          <cell r="F975">
            <v>0.61900798760897768</v>
          </cell>
          <cell r="G975">
            <v>10.581417687434779</v>
          </cell>
          <cell r="H975">
            <v>3.383358798245292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5614.5002249528934</v>
          </cell>
          <cell r="F976">
            <v>328.44563822532359</v>
          </cell>
          <cell r="G976">
            <v>5614.5002249528934</v>
          </cell>
          <cell r="H976">
            <v>1795.210178348952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5620.298841845608</v>
          </cell>
          <cell r="F977">
            <v>328.7848546025333</v>
          </cell>
          <cell r="G977">
            <v>5620.298841845608</v>
          </cell>
          <cell r="H977">
            <v>1797.06425897039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668.38725127415205</v>
          </cell>
          <cell r="G978">
            <v>122.7465513825143</v>
          </cell>
          <cell r="H978">
            <v>333.49961247665948</v>
          </cell>
          <cell r="I978">
            <v>40.915517127505012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5895.5929514352447</v>
          </cell>
          <cell r="G979">
            <v>1163.808369102765</v>
          </cell>
          <cell r="H979">
            <v>3376.523817564414</v>
          </cell>
          <cell r="I979">
            <v>387.93612303425738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</v>
          </cell>
          <cell r="F980">
            <v>97.219963821694861</v>
          </cell>
          <cell r="G980">
            <v>17.854043837456619</v>
          </cell>
          <cell r="H980">
            <v>48.509034542059567</v>
          </cell>
          <cell r="I980">
            <v>5.9513479458189096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0.33349961247665949</v>
          </cell>
          <cell r="I981">
            <v>4.0915517127505012E-2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5895.5929514352447</v>
          </cell>
          <cell r="G982">
            <v>1163.808369102765</v>
          </cell>
          <cell r="H982">
            <v>3376.523817564414</v>
          </cell>
          <cell r="I982">
            <v>387.93612303425738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3399.317000169865</v>
          </cell>
          <cell r="I983">
            <v>390.7325126502991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1.7854043837456611E-2</v>
          </cell>
          <cell r="H984">
            <v>4.850903454205957E-2</v>
          </cell>
          <cell r="I984">
            <v>5.9513479458189102E-3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159.5632844210993</v>
          </cell>
          <cell r="F985">
            <v>303.29794068832382</v>
          </cell>
          <cell r="G985">
            <v>329.24628995903288</v>
          </cell>
          <cell r="H985">
            <v>413.21851155584949</v>
          </cell>
          <cell r="I985">
            <v>459.11514491968569</v>
          </cell>
          <cell r="J985">
            <v>510.92226969295501</v>
          </cell>
          <cell r="K985">
            <v>507.91772574887591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1648.868958195123</v>
          </cell>
          <cell r="F986">
            <v>3134.1706289128879</v>
          </cell>
          <cell r="G986">
            <v>3402.311434513023</v>
          </cell>
          <cell r="H986">
            <v>4270.0498371412186</v>
          </cell>
          <cell r="I986">
            <v>4744.3289566382437</v>
          </cell>
          <cell r="J986">
            <v>5279.6849450907439</v>
          </cell>
          <cell r="K986">
            <v>5248.6370805340657</v>
          </cell>
          <cell r="L986">
            <v>5239.776178909241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23.209205006705339</v>
          </cell>
          <cell r="F987">
            <v>44.116064100119821</v>
          </cell>
          <cell r="G987">
            <v>47.89036944858659</v>
          </cell>
          <cell r="H987">
            <v>60.104510771759919</v>
          </cell>
          <cell r="I987">
            <v>66.780384715590671</v>
          </cell>
          <cell r="J987">
            <v>74.315966500793465</v>
          </cell>
          <cell r="K987">
            <v>73.878941927109224</v>
          </cell>
          <cell r="L987">
            <v>73.754217350706313</v>
          </cell>
          <cell r="M987">
            <v>73.594927092146946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0.15956328442109929</v>
          </cell>
          <cell r="F988">
            <v>0.30329794068832377</v>
          </cell>
          <cell r="G988">
            <v>0.32924628995903282</v>
          </cell>
          <cell r="H988">
            <v>0.41321851155584949</v>
          </cell>
          <cell r="I988">
            <v>0.45911514491968569</v>
          </cell>
          <cell r="J988">
            <v>0.51092226969295507</v>
          </cell>
          <cell r="K988">
            <v>0.50791772574887584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1648.868958195123</v>
          </cell>
          <cell r="F989">
            <v>3134.1706289128879</v>
          </cell>
          <cell r="G989">
            <v>3402.311434513023</v>
          </cell>
          <cell r="H989">
            <v>4270.0498371412186</v>
          </cell>
          <cell r="I989">
            <v>4744.3289566382437</v>
          </cell>
          <cell r="J989">
            <v>5279.6849450907439</v>
          </cell>
          <cell r="K989">
            <v>5248.6370805340657</v>
          </cell>
          <cell r="L989">
            <v>5239.776178909241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1659.774383397649</v>
          </cell>
          <cell r="F990">
            <v>3154.8996645319321</v>
          </cell>
          <cell r="G990">
            <v>3424.8139218576789</v>
          </cell>
          <cell r="H990">
            <v>4298.291444140099</v>
          </cell>
          <cell r="I990">
            <v>4775.7073899064817</v>
          </cell>
          <cell r="J990">
            <v>5314.6041598503052</v>
          </cell>
          <cell r="K990">
            <v>5283.3509483720654</v>
          </cell>
          <cell r="L990">
            <v>5274.4314417869036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2.3209205006705352E-2</v>
          </cell>
          <cell r="F991">
            <v>4.4116064100119819E-2</v>
          </cell>
          <cell r="G991">
            <v>4.78903694485866E-2</v>
          </cell>
          <cell r="H991">
            <v>6.0104510771759927E-2</v>
          </cell>
          <cell r="I991">
            <v>6.6780384715590668E-2</v>
          </cell>
          <cell r="J991">
            <v>7.4315966500793459E-2</v>
          </cell>
          <cell r="K991">
            <v>7.3878941927109212E-2</v>
          </cell>
          <cell r="L991">
            <v>7.3754217350706308E-2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499.5633675770377</v>
          </cell>
          <cell r="J996">
            <v>-5.3498008952894303</v>
          </cell>
          <cell r="K996">
            <v>-17.250468108689098</v>
          </cell>
          <cell r="L996">
            <v>701.47579243848304</v>
          </cell>
          <cell r="M996">
            <v>785.61727320750038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-13550.043078856061</v>
          </cell>
          <cell r="J997">
            <v>-283.86043550405731</v>
          </cell>
          <cell r="K997">
            <v>-915.30983784704358</v>
          </cell>
          <cell r="L997">
            <v>-18947.700888992578</v>
          </cell>
          <cell r="M997">
            <v>-21387.600385672918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-25.53720896882032</v>
          </cell>
          <cell r="J998">
            <v>-0.53498008952894316</v>
          </cell>
          <cell r="K998">
            <v>-1.7250468108689101</v>
          </cell>
          <cell r="L998">
            <v>-35.709952674316973</v>
          </cell>
          <cell r="M998">
            <v>-40.308330919097102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-13550.043078856061</v>
          </cell>
          <cell r="J999">
            <v>-283.86043550405731</v>
          </cell>
          <cell r="K999">
            <v>-915.30983784704358</v>
          </cell>
          <cell r="L999">
            <v>-18947.700888992578</v>
          </cell>
          <cell r="M999">
            <v>-21387.600385672918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-13545.16408293934</v>
          </cell>
          <cell r="J1000">
            <v>-284.1536045931191</v>
          </cell>
          <cell r="K1000">
            <v>-916.25516349939983</v>
          </cell>
          <cell r="L1000">
            <v>-18940.80556007857</v>
          </cell>
          <cell r="M1000">
            <v>-21379.971836456622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-40.934635410935748</v>
          </cell>
          <cell r="J1001">
            <v>-40.934635410935748</v>
          </cell>
          <cell r="K1001">
            <v>-37.554943282984752</v>
          </cell>
          <cell r="L1001">
            <v>-45.707858937534638</v>
          </cell>
          <cell r="M1001">
            <v>1865.1288972742541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-2171.9917549042511</v>
          </cell>
          <cell r="J1002">
            <v>-2171.9917549042511</v>
          </cell>
          <cell r="K1002">
            <v>-1992.665290595171</v>
          </cell>
          <cell r="L1002">
            <v>-2425.258995225588</v>
          </cell>
          <cell r="M1002">
            <v>-50773.519568711978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-4.0934635410935751</v>
          </cell>
          <cell r="J1003">
            <v>-4.0934635410935751</v>
          </cell>
          <cell r="K1003">
            <v>-3.7554943282984752</v>
          </cell>
          <cell r="L1003">
            <v>-4.570785893753464</v>
          </cell>
          <cell r="M1003">
            <v>-95.69076435867315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-2171.9917549042511</v>
          </cell>
          <cell r="J1004">
            <v>-2171.9917549042511</v>
          </cell>
          <cell r="K1004">
            <v>-1992.665290595171</v>
          </cell>
          <cell r="L1004">
            <v>-2425.258995225588</v>
          </cell>
          <cell r="M1004">
            <v>-50773.519568711978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-2174.2349729247699</v>
          </cell>
          <cell r="J1005">
            <v>-2174.2349729247699</v>
          </cell>
          <cell r="K1005">
            <v>-1994.723301487079</v>
          </cell>
          <cell r="L1005">
            <v>-2427.7637858953649</v>
          </cell>
          <cell r="M1005">
            <v>-50755.407194059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889.66460789095504</v>
          </cell>
          <cell r="F1013">
            <v>1048.4390563875691</v>
          </cell>
          <cell r="G1013">
            <v>559.87703942586745</v>
          </cell>
          <cell r="H1013">
            <v>1725.1856325377601</v>
          </cell>
          <cell r="I1013">
            <v>3303.5265041951761</v>
          </cell>
          <cell r="J1013">
            <v>3505.5043976560019</v>
          </cell>
          <cell r="K1013">
            <v>4927.9757606559106</v>
          </cell>
          <cell r="L1013">
            <v>2775.8817403835978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8840.7894082156181</v>
          </cell>
          <cell r="F1014">
            <v>10418.56540392679</v>
          </cell>
          <cell r="G1014">
            <v>5563.619094383499</v>
          </cell>
          <cell r="H1014">
            <v>17143.542332769761</v>
          </cell>
          <cell r="I1014">
            <v>32827.856552913472</v>
          </cell>
          <cell r="J1014">
            <v>34834.954514734432</v>
          </cell>
          <cell r="K1014">
            <v>48970.359753919824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129.48904712625909</v>
          </cell>
          <cell r="F1015">
            <v>152.59837603680501</v>
          </cell>
          <cell r="G1015">
            <v>81.489073185670179</v>
          </cell>
          <cell r="H1015">
            <v>251.0975953093193</v>
          </cell>
          <cell r="I1015">
            <v>480.82220579578961</v>
          </cell>
          <cell r="J1015">
            <v>510.21971664744899</v>
          </cell>
          <cell r="K1015">
            <v>717.2578068732721</v>
          </cell>
          <cell r="L1015">
            <v>404.02448103399303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0.88964567925948135</v>
          </cell>
          <cell r="F1016">
            <v>1.0484167496482151</v>
          </cell>
          <cell r="G1016">
            <v>0.55986512740188021</v>
          </cell>
          <cell r="H1016">
            <v>1.725148927241436</v>
          </cell>
          <cell r="I1016">
            <v>3.3034562178926672</v>
          </cell>
          <cell r="J1016">
            <v>3.5054298140429379</v>
          </cell>
          <cell r="K1016">
            <v>4.9278709123386273</v>
          </cell>
          <cell r="L1016">
            <v>2.77582268032657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8840.7894082156181</v>
          </cell>
          <cell r="F1017">
            <v>10418.56540392679</v>
          </cell>
          <cell r="G1017">
            <v>5563.619094383499</v>
          </cell>
          <cell r="H1017">
            <v>17143.542332769761</v>
          </cell>
          <cell r="I1017">
            <v>32827.856552913472</v>
          </cell>
          <cell r="J1017">
            <v>34834.954514734432</v>
          </cell>
          <cell r="K1017">
            <v>48970.359753919824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8901.6187594565145</v>
          </cell>
          <cell r="F1018">
            <v>10490.250696395449</v>
          </cell>
          <cell r="G1018">
            <v>5601.8997641784763</v>
          </cell>
          <cell r="H1018">
            <v>17261.49905698538</v>
          </cell>
          <cell r="I1018">
            <v>33053.729732845502</v>
          </cell>
          <cell r="J1018">
            <v>35074.637600236783</v>
          </cell>
          <cell r="K1018">
            <v>49307.301974384463</v>
          </cell>
          <cell r="L1018">
            <v>27774.332883499501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4157.888103895255</v>
          </cell>
          <cell r="F1019">
            <v>3557.1042744752572</v>
          </cell>
          <cell r="G1019">
            <v>2845.6834195802062</v>
          </cell>
          <cell r="H1019">
            <v>1961.775459683357</v>
          </cell>
          <cell r="I1019">
            <v>1012.833174589682</v>
          </cell>
          <cell r="J1019">
            <v>653.7108016012661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116282.0633520769</v>
          </cell>
          <cell r="F1020">
            <v>98934.455285260541</v>
          </cell>
          <cell r="G1020">
            <v>79147.56422820843</v>
          </cell>
          <cell r="H1020">
            <v>55551.244919673532</v>
          </cell>
          <cell r="I1020">
            <v>28680.21590681091</v>
          </cell>
          <cell r="J1020">
            <v>18514.52178681294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634.64367000483742</v>
          </cell>
          <cell r="F1021">
            <v>547.16288397808148</v>
          </cell>
          <cell r="G1021">
            <v>437.73030718246508</v>
          </cell>
          <cell r="H1021">
            <v>293.94650818816689</v>
          </cell>
          <cell r="I1021">
            <v>151.7598630252144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4.0969689913880956</v>
          </cell>
          <cell r="F1022">
            <v>3.5238997800010479</v>
          </cell>
          <cell r="G1022">
            <v>2.819119824000837</v>
          </cell>
          <cell r="H1022">
            <v>1.9094691788076901</v>
          </cell>
          <cell r="I1022">
            <v>0.98582828152264756</v>
          </cell>
          <cell r="J1022">
            <v>0.6360775116028462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116282.0633520769</v>
          </cell>
          <cell r="F1023">
            <v>98934.455285260541</v>
          </cell>
          <cell r="G1023">
            <v>79147.56422820843</v>
          </cell>
          <cell r="H1023">
            <v>55551.244919673532</v>
          </cell>
          <cell r="I1023">
            <v>28680.21590681091</v>
          </cell>
          <cell r="J1023">
            <v>18514.52178681294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116575.1343683357</v>
          </cell>
          <cell r="F1024">
            <v>99186.437431547878</v>
          </cell>
          <cell r="G1024">
            <v>79349.149945238358</v>
          </cell>
          <cell r="H1024">
            <v>55687.885365605667</v>
          </cell>
          <cell r="I1024">
            <v>28750.761175357158</v>
          </cell>
          <cell r="J1024">
            <v>18560.063243332999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0.41938435057543461</v>
          </cell>
          <cell r="G1025">
            <v>0.33550748046034751</v>
          </cell>
          <cell r="H1025">
            <v>0.25163061034526052</v>
          </cell>
          <cell r="I1025">
            <v>0.12991284432779349</v>
          </cell>
          <cell r="J1025">
            <v>8.3876870115086891E-2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1.2740641655003051</v>
          </cell>
          <cell r="J1026">
            <v>10.192513323983169</v>
          </cell>
          <cell r="K1026">
            <v>59.881015778401483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2.2372568003886459</v>
          </cell>
          <cell r="J1027">
            <v>17.89805440308556</v>
          </cell>
          <cell r="K1027">
            <v>105.15106961812749</v>
          </cell>
          <cell r="L1027">
            <v>653.2789857126229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0.1852612552598237</v>
          </cell>
          <cell r="J1028">
            <v>1.4820900420757359</v>
          </cell>
          <cell r="K1028">
            <v>8.707278997195008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2.1447901117579669</v>
          </cell>
          <cell r="J1029">
            <v>17.158320894041101</v>
          </cell>
          <cell r="K1029">
            <v>100.8051352524913</v>
          </cell>
          <cell r="L1029">
            <v>626.27871263250029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1.2740641655003041E-3</v>
          </cell>
          <cell r="J1030">
            <v>1.019251332398317E-2</v>
          </cell>
          <cell r="K1030">
            <v>5.9881015778401478E-2</v>
          </cell>
          <cell r="L1030">
            <v>0.37202673632538569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2.2372568003886459</v>
          </cell>
          <cell r="J1031">
            <v>17.89805440308556</v>
          </cell>
          <cell r="K1031">
            <v>105.15106961812749</v>
          </cell>
          <cell r="L1031">
            <v>653.2789857126229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2.3243162585935808</v>
          </cell>
          <cell r="J1032">
            <v>18.59453006872371</v>
          </cell>
          <cell r="K1032">
            <v>109.2428641537516</v>
          </cell>
          <cell r="L1032">
            <v>678.70034750841523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1.8513548387133841E-4</v>
          </cell>
          <cell r="J1033">
            <v>1.4810838709677419E-3</v>
          </cell>
          <cell r="K1033">
            <v>8.7013677419355492E-3</v>
          </cell>
          <cell r="L1033">
            <v>5.4059561290322578E-2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408.60148778812533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957.38258976247039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59.296181061660072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3480.3881943341312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0.40465045273983757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957.38258976247039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985.26788891354761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J1048">
            <v>9.0381102362204674E-2</v>
          </cell>
          <cell r="K1048">
            <v>0.53098897637795262</v>
          </cell>
          <cell r="L1048">
            <v>3.2989102362204719</v>
          </cell>
          <cell r="M1048">
            <v>19.409341732283458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J1049">
            <v>4.7956212913385814</v>
          </cell>
          <cell r="K1049">
            <v>28.17427508661417</v>
          </cell>
          <cell r="L1049">
            <v>175.04017713385821</v>
          </cell>
          <cell r="M1049">
            <v>1029.8596723149601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J1050">
            <v>9.0381102362204688E-3</v>
          </cell>
          <cell r="K1050">
            <v>5.3098897637795281E-2</v>
          </cell>
          <cell r="L1050">
            <v>0.32989102362204731</v>
          </cell>
          <cell r="M1050">
            <v>1.940934173228346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J1051">
            <v>9.0381102362204678E-5</v>
          </cell>
          <cell r="K1051">
            <v>5.309889763779527E-4</v>
          </cell>
          <cell r="L1051">
            <v>3.298910236220472E-3</v>
          </cell>
          <cell r="M1051">
            <v>1.940934173228346E-2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J1052">
            <v>4.7956212913385814</v>
          </cell>
          <cell r="K1052">
            <v>28.17427508661417</v>
          </cell>
          <cell r="L1052">
            <v>175.04017713385821</v>
          </cell>
          <cell r="M1052">
            <v>1029.8596723149601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J1053">
            <v>4.8005741757480287</v>
          </cell>
          <cell r="K1053">
            <v>28.203373282519681</v>
          </cell>
          <cell r="L1053">
            <v>175.22095741480311</v>
          </cell>
          <cell r="M1053">
            <v>1030.9233042418889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5.4615670681889492</v>
          </cell>
          <cell r="F1068">
            <v>214.15290307884601</v>
          </cell>
          <cell r="G1068">
            <v>394.98612737073069</v>
          </cell>
          <cell r="H1068">
            <v>615.29211688597775</v>
          </cell>
          <cell r="I1068">
            <v>795.39530131269851</v>
          </cell>
          <cell r="J1068">
            <v>837.2247710827121</v>
          </cell>
          <cell r="K1068">
            <v>879.98095055328486</v>
          </cell>
          <cell r="L1068">
            <v>932.68116445126964</v>
          </cell>
          <cell r="M1068">
            <v>990.70983161914705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63.324464433295446</v>
          </cell>
          <cell r="F1069">
            <v>2505.777420577208</v>
          </cell>
          <cell r="G1069">
            <v>4621.6852780296358</v>
          </cell>
          <cell r="H1069">
            <v>7162.7379421112946</v>
          </cell>
          <cell r="I1069">
            <v>9306.8249732237291</v>
          </cell>
          <cell r="J1069">
            <v>9796.2665794662862</v>
          </cell>
          <cell r="K1069">
            <v>10150.38589132981</v>
          </cell>
          <cell r="L1069">
            <v>10758.271218033569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0.78708341186028929</v>
          </cell>
          <cell r="F1070">
            <v>30.838018043353831</v>
          </cell>
          <cell r="G1070">
            <v>56.878002341385212</v>
          </cell>
          <cell r="H1070">
            <v>88.641130856940379</v>
          </cell>
          <cell r="I1070">
            <v>114.5369233890286</v>
          </cell>
          <cell r="J1070">
            <v>120.5603670359105</v>
          </cell>
          <cell r="K1070">
            <v>126.8727555215378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5.300387510910682E-3</v>
          </cell>
          <cell r="F1071">
            <v>0.20730001018032301</v>
          </cell>
          <cell r="G1071">
            <v>0.38234657129486732</v>
          </cell>
          <cell r="H1071">
            <v>0.59646222170353758</v>
          </cell>
          <cell r="I1071">
            <v>0.7699426516706922</v>
          </cell>
          <cell r="J1071">
            <v>0.81043357840806518</v>
          </cell>
          <cell r="K1071">
            <v>0.85524253025660602</v>
          </cell>
          <cell r="L1071">
            <v>0.90646121203697683</v>
          </cell>
          <cell r="M1071">
            <v>0.962858551212183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63.324464433295446</v>
          </cell>
          <cell r="F1072">
            <v>2505.777420577208</v>
          </cell>
          <cell r="G1072">
            <v>4621.6852780296358</v>
          </cell>
          <cell r="H1072">
            <v>7162.7379421112946</v>
          </cell>
          <cell r="I1072">
            <v>9306.8249732237291</v>
          </cell>
          <cell r="J1072">
            <v>9796.2665794662862</v>
          </cell>
          <cell r="K1072">
            <v>10150.38589132981</v>
          </cell>
          <cell r="L1072">
            <v>10758.271218033569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63.695554466734571</v>
          </cell>
          <cell r="F1073">
            <v>2520.320972531099</v>
          </cell>
          <cell r="G1073">
            <v>4648.5095759116366</v>
          </cell>
          <cell r="H1073">
            <v>7204.535302028813</v>
          </cell>
          <cell r="I1073">
            <v>9360.8418589264766</v>
          </cell>
          <cell r="J1073">
            <v>9853.1241881200549</v>
          </cell>
          <cell r="K1073">
            <v>10210.193496239061</v>
          </cell>
          <cell r="L1073">
            <v>10821.660574990359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9.0488958049552881</v>
          </cell>
          <cell r="F1074">
            <v>13.418908196721331</v>
          </cell>
          <cell r="G1074">
            <v>3.5646107302534071</v>
          </cell>
          <cell r="H1074">
            <v>6.5062991718816638</v>
          </cell>
          <cell r="I1074">
            <v>3.3547270491804069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250.44197979283541</v>
          </cell>
          <cell r="F1075">
            <v>189.77617287332379</v>
          </cell>
          <cell r="G1075">
            <v>153.4568782466491</v>
          </cell>
          <cell r="H1075">
            <v>95.088331911310675</v>
          </cell>
          <cell r="I1075">
            <v>47.444043218331977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1.0659516429023841</v>
          </cell>
          <cell r="F1076">
            <v>1.6700885842026849</v>
          </cell>
          <cell r="G1076">
            <v>0.39294583457526677</v>
          </cell>
          <cell r="H1076">
            <v>0.80826227224743485</v>
          </cell>
          <cell r="I1076">
            <v>0.41752214605068061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9.0488958049552894E-3</v>
          </cell>
          <cell r="F1077">
            <v>1.341890819672133E-2</v>
          </cell>
          <cell r="G1077">
            <v>3.564610730253407E-3</v>
          </cell>
          <cell r="H1077">
            <v>6.506299171881667E-3</v>
          </cell>
          <cell r="I1077">
            <v>3.3547270491804081E-3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250.44197979283541</v>
          </cell>
          <cell r="F1078">
            <v>189.77617287332379</v>
          </cell>
          <cell r="G1078">
            <v>153.4568782466491</v>
          </cell>
          <cell r="H1078">
            <v>95.088331911310675</v>
          </cell>
          <cell r="I1078">
            <v>47.444043218331977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250.9858557775442</v>
          </cell>
          <cell r="F1079">
            <v>190.6093319763342</v>
          </cell>
          <cell r="G1079">
            <v>153.66309137360889</v>
          </cell>
          <cell r="H1079">
            <v>95.491851547737483</v>
          </cell>
          <cell r="I1079">
            <v>47.652332994084588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6.1565272619225027E-4</v>
          </cell>
          <cell r="F1080">
            <v>1.329784262295084E-3</v>
          </cell>
          <cell r="G1080">
            <v>1.167512369597633E-4</v>
          </cell>
          <cell r="H1080">
            <v>6.377327168823096E-4</v>
          </cell>
          <cell r="I1080">
            <v>3.3244606557377842E-4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705.27956680160389</v>
          </cell>
          <cell r="F1094">
            <v>591.59850840000001</v>
          </cell>
          <cell r="G1094">
            <v>486.22926510000002</v>
          </cell>
          <cell r="H1094">
            <v>303.17723075427563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6.5230649999999999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705.27956680160389</v>
          </cell>
          <cell r="F1096">
            <v>591.59850840000001</v>
          </cell>
          <cell r="G1096">
            <v>486.22926510000002</v>
          </cell>
          <cell r="H1096">
            <v>303.17723075427563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708.03882329660394</v>
          </cell>
          <cell r="F1097">
            <v>593.80591359599987</v>
          </cell>
          <cell r="G1097">
            <v>487.88481899700002</v>
          </cell>
          <cell r="H1097">
            <v>304.28093335227561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1129.6860355611609</v>
          </cell>
          <cell r="F1103">
            <v>2278.9590785340311</v>
          </cell>
          <cell r="G1103">
            <v>218.30143278292391</v>
          </cell>
          <cell r="H1103">
            <v>1320.9532197367421</v>
          </cell>
          <cell r="I1103">
            <v>911.58363141361281</v>
          </cell>
          <cell r="J1103">
            <v>455.79181570680629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7538.7816870949691</v>
          </cell>
          <cell r="F1104">
            <v>5183.8612973338704</v>
          </cell>
          <cell r="G1104">
            <v>6893.9981005171167</v>
          </cell>
          <cell r="H1104">
            <v>3139.7826200326558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146.8807751461849</v>
          </cell>
          <cell r="F1105">
            <v>298.60155747080148</v>
          </cell>
          <cell r="G1105">
            <v>26.624797486910989</v>
          </cell>
          <cell r="H1105">
            <v>173.0506630571254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1.013269677752922</v>
          </cell>
          <cell r="F1106">
            <v>2.2026476101490138</v>
          </cell>
          <cell r="G1106">
            <v>0.1054823925896093</v>
          </cell>
          <cell r="H1106">
            <v>1.2746110081058</v>
          </cell>
          <cell r="I1106">
            <v>0.88105904405960545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7538.7816870949691</v>
          </cell>
          <cell r="F1107">
            <v>5183.8612973338704</v>
          </cell>
          <cell r="G1107">
            <v>6893.9981005171167</v>
          </cell>
          <cell r="H1107">
            <v>3139.7826200326558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7610.7943089775608</v>
          </cell>
          <cell r="F1108">
            <v>5329.8185384235203</v>
          </cell>
          <cell r="G1108">
            <v>6907.3898259877897</v>
          </cell>
          <cell r="H1108">
            <v>3224.375548117097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0.1122247991639916</v>
          </cell>
          <cell r="F1109">
            <v>0.27179179379782531</v>
          </cell>
          <cell r="G1109">
            <v>0</v>
          </cell>
          <cell r="H1109">
            <v>0.15690927179334649</v>
          </cell>
          <cell r="I1109">
            <v>0.1087167175191301</v>
          </cell>
          <cell r="J1109">
            <v>5.4358358759565073E-2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11.39085724516654</v>
          </cell>
          <cell r="F1110">
            <v>65.188463659197069</v>
          </cell>
          <cell r="G1110">
            <v>104.7196245937108</v>
          </cell>
          <cell r="H1110">
            <v>163.33117909400471</v>
          </cell>
          <cell r="I1110">
            <v>164.6752112827119</v>
          </cell>
          <cell r="J1110">
            <v>208.87154612027001</v>
          </cell>
          <cell r="K1110">
            <v>240.07566842520001</v>
          </cell>
          <cell r="L1110">
            <v>251.28145289293499</v>
          </cell>
          <cell r="M1110">
            <v>252.92941339207121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1030.1740406090221</v>
          </cell>
          <cell r="F1111">
            <v>5895.5583028999399</v>
          </cell>
          <cell r="G1111">
            <v>9470.7041337507235</v>
          </cell>
          <cell r="H1111">
            <v>14771.45548427482</v>
          </cell>
          <cell r="I1111">
            <v>14893.00797507937</v>
          </cell>
          <cell r="J1111">
            <v>18890.065954103709</v>
          </cell>
          <cell r="K1111">
            <v>21712.125441519911</v>
          </cell>
          <cell r="L1111">
            <v>22725.561745290401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1.291530907103372</v>
          </cell>
          <cell r="F1112">
            <v>7.3912712441518362</v>
          </cell>
          <cell r="G1112">
            <v>11.87343751502371</v>
          </cell>
          <cell r="H1112">
            <v>18.51899829427273</v>
          </cell>
          <cell r="I1112">
            <v>18.671388854043261</v>
          </cell>
          <cell r="J1112">
            <v>23.682507086397379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1030.1740406090221</v>
          </cell>
          <cell r="F1113">
            <v>5895.5583028999399</v>
          </cell>
          <cell r="G1113">
            <v>9470.7041337507235</v>
          </cell>
          <cell r="H1113">
            <v>14771.45548427482</v>
          </cell>
          <cell r="I1113">
            <v>14893.00797507937</v>
          </cell>
          <cell r="J1113">
            <v>18890.065954103709</v>
          </cell>
          <cell r="K1113">
            <v>21712.125441519911</v>
          </cell>
          <cell r="L1113">
            <v>22725.561745290401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1030.8436882504691</v>
          </cell>
          <cell r="F1114">
            <v>5899.3906133221772</v>
          </cell>
          <cell r="G1114">
            <v>9476.860408745044</v>
          </cell>
          <cell r="H1114">
            <v>14781.05742524386</v>
          </cell>
          <cell r="I1114">
            <v>14902.688929239939</v>
          </cell>
          <cell r="J1114">
            <v>18902.34512986847</v>
          </cell>
          <cell r="K1114">
            <v>21726.23905050203</v>
          </cell>
          <cell r="L1114">
            <v>22740.334121824249</v>
          </cell>
          <cell r="M1114">
            <v>22889.4703670126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171.17857737104839</v>
          </cell>
          <cell r="F1121">
            <v>136.94286189683859</v>
          </cell>
          <cell r="G1121">
            <v>102.70714642262899</v>
          </cell>
          <cell r="H1121">
            <v>83.850114385892923</v>
          </cell>
          <cell r="I1121">
            <v>34.235715474209663</v>
          </cell>
          <cell r="J1121">
            <v>33.80890320642839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3624.1589519550771</v>
          </cell>
          <cell r="F1122">
            <v>2899.3271615640601</v>
          </cell>
          <cell r="G1122">
            <v>2174.495371173045</v>
          </cell>
          <cell r="H1122">
            <v>1775.258022009283</v>
          </cell>
          <cell r="I1122">
            <v>724.83179039101503</v>
          </cell>
          <cell r="J1122">
            <v>715.79540555337974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24.460289101497519</v>
          </cell>
          <cell r="F1123">
            <v>19.56823128119801</v>
          </cell>
          <cell r="G1123">
            <v>14.6761734608985</v>
          </cell>
          <cell r="H1123">
            <v>11.981628020116171</v>
          </cell>
          <cell r="I1123">
            <v>4.8920578202995024</v>
          </cell>
          <cell r="J1123">
            <v>4.8310691637612138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0.17117857737104841</v>
          </cell>
          <cell r="F1124">
            <v>0.1369428618968386</v>
          </cell>
          <cell r="G1124">
            <v>0.102707146422629</v>
          </cell>
          <cell r="H1124">
            <v>8.3850114385892918E-2</v>
          </cell>
          <cell r="I1124">
            <v>3.4235715474209651E-2</v>
          </cell>
          <cell r="J1124">
            <v>3.3808903206428383E-2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3624.1589519550771</v>
          </cell>
          <cell r="F1125">
            <v>2899.3271615640601</v>
          </cell>
          <cell r="G1125">
            <v>2174.495371173045</v>
          </cell>
          <cell r="H1125">
            <v>1775.258022009283</v>
          </cell>
          <cell r="I1125">
            <v>724.83179039101503</v>
          </cell>
          <cell r="J1125">
            <v>715.79540555337974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3635.7275825416</v>
          </cell>
          <cell r="F1126">
            <v>2908.5820660332779</v>
          </cell>
          <cell r="G1126">
            <v>2181.4365495249581</v>
          </cell>
          <cell r="H1126">
            <v>1780.9248000189241</v>
          </cell>
          <cell r="I1126">
            <v>727.14551650831936</v>
          </cell>
          <cell r="J1126">
            <v>718.08028674434127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1.654436605657238E-2</v>
          </cell>
          <cell r="G1127">
            <v>1.2408274542429289E-2</v>
          </cell>
          <cell r="H1127">
            <v>1.013011534205205E-2</v>
          </cell>
          <cell r="I1127">
            <v>4.136091514143095E-3</v>
          </cell>
          <cell r="J1127">
            <v>4.0845273924517561E-3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</v>
          </cell>
          <cell r="J1128">
            <v>1.559145754169575</v>
          </cell>
          <cell r="K1128">
            <v>1.559145754169577</v>
          </cell>
          <cell r="L1128">
            <v>1.5546729465298359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82.728273716237638</v>
          </cell>
          <cell r="J1129">
            <v>82.728273716237638</v>
          </cell>
          <cell r="K1129">
            <v>82.728273716237766</v>
          </cell>
          <cell r="L1129">
            <v>82.490946542873118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0.1559145754169575</v>
          </cell>
          <cell r="J1130">
            <v>0.1559145754169575</v>
          </cell>
          <cell r="K1130">
            <v>0.15591457541695769</v>
          </cell>
          <cell r="L1130">
            <v>0.15546729465298359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1.5591457541695749E-3</v>
          </cell>
          <cell r="J1131">
            <v>1.5591457541695749E-3</v>
          </cell>
          <cell r="K1131">
            <v>1.5591457541695769E-3</v>
          </cell>
          <cell r="L1131">
            <v>1.5546729465298361E-3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82.728273716237638</v>
          </cell>
          <cell r="J1132">
            <v>82.728273716237638</v>
          </cell>
          <cell r="K1132">
            <v>82.728273716237766</v>
          </cell>
          <cell r="L1132">
            <v>82.490946542873118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82.813714903566122</v>
          </cell>
          <cell r="J1133">
            <v>82.813714903566122</v>
          </cell>
          <cell r="K1133">
            <v>82.81371490356625</v>
          </cell>
          <cell r="L1133">
            <v>82.576142620342964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1.2221593960744701</v>
          </cell>
          <cell r="L1134">
            <v>1.2221593960744701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64.847777555711389</v>
          </cell>
          <cell r="L1135">
            <v>64.847777555711389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0.12221593960744701</v>
          </cell>
          <cell r="L1136">
            <v>0.12221593960744701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1.2221593960744701E-3</v>
          </cell>
          <cell r="L1137">
            <v>1.2221593960744701E-3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64.847777555711389</v>
          </cell>
          <cell r="L1138">
            <v>64.847777555711389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64.914751890616259</v>
          </cell>
          <cell r="L1139">
            <v>64.914751890616259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13.912970652235581</v>
          </cell>
          <cell r="K1140">
            <v>13.78348019780679</v>
          </cell>
          <cell r="L1140">
            <v>13.719590476744189</v>
          </cell>
          <cell r="M1140">
            <v>3.0432251960287089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564.37408837897181</v>
          </cell>
          <cell r="F1141">
            <v>659.88354116805669</v>
          </cell>
          <cell r="G1141">
            <v>705.43605501954187</v>
          </cell>
          <cell r="H1141">
            <v>780.75140041962277</v>
          </cell>
          <cell r="I1141">
            <v>712.20280565468727</v>
          </cell>
          <cell r="J1141">
            <v>701.20200468686062</v>
          </cell>
          <cell r="K1141">
            <v>694.67579482824272</v>
          </cell>
          <cell r="L1141">
            <v>691.45580668855814</v>
          </cell>
          <cell r="M1141">
            <v>153.3759871638924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1.433354949152825</v>
          </cell>
          <cell r="G1142">
            <v>1.532301076919254</v>
          </cell>
          <cell r="H1142">
            <v>1.69589603927469</v>
          </cell>
          <cell r="I1142">
            <v>1.546999360642773</v>
          </cell>
          <cell r="J1142">
            <v>1.523104155613157</v>
          </cell>
          <cell r="K1142">
            <v>1.5089283584967419</v>
          </cell>
          <cell r="L1142">
            <v>1.501934115348837</v>
          </cell>
          <cell r="M1142">
            <v>0.33315307409156392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1.2404033213822519E-3</v>
          </cell>
          <cell r="G1143">
            <v>1.3260297781032011E-3</v>
          </cell>
          <cell r="H1143">
            <v>1.467602341680021E-3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2.8830554488693037E-4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564.37408837897181</v>
          </cell>
          <cell r="F1144">
            <v>659.88354116805669</v>
          </cell>
          <cell r="G1144">
            <v>705.43605501954187</v>
          </cell>
          <cell r="H1144">
            <v>780.75140041962277</v>
          </cell>
          <cell r="I1144">
            <v>712.20280565468727</v>
          </cell>
          <cell r="J1144">
            <v>701.20200468686062</v>
          </cell>
          <cell r="K1144">
            <v>694.67579482824272</v>
          </cell>
          <cell r="L1144">
            <v>691.45580668855814</v>
          </cell>
          <cell r="M1144">
            <v>153.3759871638924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565.01935743831382</v>
          </cell>
          <cell r="F1145">
            <v>660.63800959715809</v>
          </cell>
          <cell r="G1145">
            <v>706.24260526524085</v>
          </cell>
          <cell r="H1145">
            <v>781.64406139060304</v>
          </cell>
          <cell r="I1145">
            <v>713.01709256815184</v>
          </cell>
          <cell r="J1145">
            <v>702.00371399153914</v>
          </cell>
          <cell r="K1145">
            <v>695.4700424840197</v>
          </cell>
          <cell r="L1145">
            <v>692.24637281685057</v>
          </cell>
          <cell r="M1145">
            <v>153.55134740987239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304.94913112830352</v>
          </cell>
          <cell r="I1146">
            <v>458.2477500872032</v>
          </cell>
          <cell r="J1146">
            <v>519.54384645476216</v>
          </cell>
          <cell r="K1146">
            <v>653.45938160378194</v>
          </cell>
          <cell r="L1146">
            <v>640.14762566773607</v>
          </cell>
          <cell r="M1146">
            <v>457.78216546728419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3329.584211345787</v>
          </cell>
          <cell r="I1147">
            <v>5003.3737362351449</v>
          </cell>
          <cell r="J1147">
            <v>5672.6345861592772</v>
          </cell>
          <cell r="K1147">
            <v>7134.7900933297451</v>
          </cell>
          <cell r="L1147">
            <v>6989.4458117246304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25.462150749192361</v>
          </cell>
          <cell r="H1148">
            <v>44.392449712872057</v>
          </cell>
          <cell r="I1148">
            <v>66.708634736932481</v>
          </cell>
          <cell r="J1148">
            <v>75.631709433109805</v>
          </cell>
          <cell r="K1148">
            <v>95.12623508687858</v>
          </cell>
          <cell r="L1148">
            <v>93.188398917959262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0.4582477500872032</v>
          </cell>
          <cell r="J1149">
            <v>0.51954384645476226</v>
          </cell>
          <cell r="K1149">
            <v>0.65345938160378181</v>
          </cell>
          <cell r="L1149">
            <v>0.64014762566773609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3329.584211345787</v>
          </cell>
          <cell r="I1150">
            <v>5003.3737362351449</v>
          </cell>
          <cell r="J1150">
            <v>5672.6345861592772</v>
          </cell>
          <cell r="K1150">
            <v>7134.7900933297451</v>
          </cell>
          <cell r="L1150">
            <v>6989.4458117246304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3350.4368896384299</v>
          </cell>
          <cell r="I1151">
            <v>5034.7091031389318</v>
          </cell>
          <cell r="J1151">
            <v>5708.1614317317153</v>
          </cell>
          <cell r="K1151">
            <v>7179.4741959257299</v>
          </cell>
          <cell r="L1151">
            <v>7033.2196452438766</v>
          </cell>
          <cell r="M1151">
            <v>5029.5937847904133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6.172045168083086E-2</v>
          </cell>
          <cell r="J1152">
            <v>6.997629746154127E-2</v>
          </cell>
          <cell r="K1152">
            <v>8.8013106840103009E-2</v>
          </cell>
          <cell r="L1152">
            <v>8.6220173674841666E-2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35.950039042066237</v>
          </cell>
          <cell r="I1153">
            <v>23.96669269471084</v>
          </cell>
          <cell r="J1153">
            <v>11.6360256417288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564.89035818399407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4.1559515202702677</v>
          </cell>
          <cell r="I1155">
            <v>2.7706343468468471</v>
          </cell>
          <cell r="J1155">
            <v>1.3505851028607621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2.3966692694710839E-2</v>
          </cell>
          <cell r="J1156">
            <v>1.16360256417288E-2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564.89035818399407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1168.063206001812</v>
          </cell>
          <cell r="J1158">
            <v>565.58373318568988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21.92598306956199</v>
          </cell>
          <cell r="H1159">
            <v>14.617322046374669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638.83151968347386</v>
          </cell>
          <cell r="G1160">
            <v>479.12363976260548</v>
          </cell>
          <cell r="H1160">
            <v>319.41575984173699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5.0985971659919027</v>
          </cell>
          <cell r="F1161">
            <v>4.0788777327935222</v>
          </cell>
          <cell r="G1161">
            <v>3.0591582995951381</v>
          </cell>
          <cell r="H1161">
            <v>2.0394388663967611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2.1925983069561981E-2</v>
          </cell>
          <cell r="H1162">
            <v>1.461732204637467E-2</v>
          </cell>
          <cell r="I1162">
            <v>7.308661023187335E-3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638.83151968347386</v>
          </cell>
          <cell r="G1163">
            <v>479.12363976260548</v>
          </cell>
          <cell r="H1163">
            <v>319.41575984173699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640.77789135016531</v>
          </cell>
          <cell r="G1164">
            <v>480.58341851262372</v>
          </cell>
          <cell r="H1164">
            <v>320.38894567508271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4.1984495767390497E-3</v>
          </cell>
          <cell r="F1165">
            <v>3.358759661391241E-3</v>
          </cell>
          <cell r="G1165">
            <v>2.5190697460434272E-3</v>
          </cell>
          <cell r="H1165">
            <v>1.6793798306956201E-3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8.3674460838500462</v>
          </cell>
          <cell r="F1166">
            <v>51.678858891669393</v>
          </cell>
          <cell r="G1166">
            <v>10.717436548297661</v>
          </cell>
          <cell r="H1166">
            <v>68.859039393541735</v>
          </cell>
          <cell r="I1166">
            <v>75.780241468855976</v>
          </cell>
          <cell r="J1166">
            <v>83.604506067978647</v>
          </cell>
          <cell r="K1166">
            <v>78.797927558629766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269.4289274775702</v>
          </cell>
          <cell r="F1167">
            <v>248.3446922569378</v>
          </cell>
          <cell r="G1167">
            <v>345.09782382584638</v>
          </cell>
          <cell r="H1167">
            <v>330.90469321593548</v>
          </cell>
          <cell r="I1167">
            <v>364.16478905212801</v>
          </cell>
          <cell r="J1167">
            <v>401.76458567455688</v>
          </cell>
          <cell r="K1167">
            <v>378.66639259689441</v>
          </cell>
          <cell r="L1167">
            <v>375.03240698895269</v>
          </cell>
          <cell r="M1167">
            <v>372.34709861440149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1.10620473650899</v>
          </cell>
          <cell r="F1168">
            <v>6.8344028371393399</v>
          </cell>
          <cell r="G1168">
            <v>1.416881441978334</v>
          </cell>
          <cell r="H1168">
            <v>9.1064397373869532</v>
          </cell>
          <cell r="I1168">
            <v>10.021751803373141</v>
          </cell>
          <cell r="J1168">
            <v>11.05649168195418</v>
          </cell>
          <cell r="K1168">
            <v>10.42083341654843</v>
          </cell>
          <cell r="L1168">
            <v>1.7794528902071911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8.3674460838500456E-3</v>
          </cell>
          <cell r="F1169">
            <v>5.1678858891669392E-2</v>
          </cell>
          <cell r="G1169">
            <v>1.0717436548297659E-2</v>
          </cell>
          <cell r="H1169">
            <v>6.8859039393541738E-2</v>
          </cell>
          <cell r="I1169">
            <v>7.5780241468855966E-2</v>
          </cell>
          <cell r="J1169">
            <v>8.3604506067978632E-2</v>
          </cell>
          <cell r="K1169">
            <v>7.8797927558629771E-2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269.4289274775702</v>
          </cell>
          <cell r="F1170">
            <v>248.3446922569378</v>
          </cell>
          <cell r="G1170">
            <v>345.09782382584638</v>
          </cell>
          <cell r="H1170">
            <v>330.90469321593548</v>
          </cell>
          <cell r="I1170">
            <v>364.16478905212801</v>
          </cell>
          <cell r="J1170">
            <v>401.76458567455688</v>
          </cell>
          <cell r="K1170">
            <v>378.66639259689441</v>
          </cell>
          <cell r="L1170">
            <v>375.03240698895269</v>
          </cell>
          <cell r="M1170">
            <v>372.34709861440149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269.96776264114612</v>
          </cell>
          <cell r="F1171">
            <v>251.6733157746971</v>
          </cell>
          <cell r="G1171">
            <v>345.78799040926327</v>
          </cell>
          <cell r="H1171">
            <v>335.33988824251531</v>
          </cell>
          <cell r="I1171">
            <v>369.04577712625462</v>
          </cell>
          <cell r="J1171">
            <v>407.14953284747872</v>
          </cell>
          <cell r="K1171">
            <v>383.74174914399163</v>
          </cell>
          <cell r="L1171">
            <v>375.88679858380789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7.0910560032627526E-4</v>
          </cell>
          <cell r="F1172">
            <v>6.4989546233125244E-3</v>
          </cell>
          <cell r="G1172">
            <v>9.1073881715705721E-4</v>
          </cell>
          <cell r="H1172">
            <v>8.6665421265597342E-3</v>
          </cell>
          <cell r="I1172">
            <v>9.5412664991370039E-3</v>
          </cell>
          <cell r="J1172">
            <v>1.053012289544954E-2</v>
          </cell>
          <cell r="K1172">
            <v>9.9509695846239071E-3</v>
          </cell>
          <cell r="L1172">
            <v>1.318095912273314E-3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7.3184984906902342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2.4394994968967452</v>
          </cell>
          <cell r="J1183">
            <v>1.219749748448373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258.5575091352265</v>
          </cell>
          <cell r="F1184">
            <v>186.47171175513151</v>
          </cell>
          <cell r="G1184">
            <v>172.37167275681759</v>
          </cell>
          <cell r="H1184">
            <v>129.2787545676133</v>
          </cell>
          <cell r="I1184">
            <v>86.185836378408823</v>
          </cell>
          <cell r="J1184">
            <v>43.092918189204447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0.86100883993062982</v>
          </cell>
          <cell r="G1185">
            <v>0.79590374647357487</v>
          </cell>
          <cell r="H1185">
            <v>0.59692780985518146</v>
          </cell>
          <cell r="I1185">
            <v>0.39795187323678738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7.3184984906902346E-3</v>
          </cell>
          <cell r="F1186">
            <v>5.2781021351911888E-3</v>
          </cell>
          <cell r="G1186">
            <v>4.8789989937934883E-3</v>
          </cell>
          <cell r="H1186">
            <v>3.6592492453451199E-3</v>
          </cell>
          <cell r="I1186">
            <v>2.4394994968967442E-3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258.5575091352265</v>
          </cell>
          <cell r="F1187">
            <v>186.47171175513151</v>
          </cell>
          <cell r="G1187">
            <v>172.37167275681759</v>
          </cell>
          <cell r="H1187">
            <v>129.2787545676133</v>
          </cell>
          <cell r="I1187">
            <v>86.185836378408823</v>
          </cell>
          <cell r="J1187">
            <v>43.092918189204447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186.8602449428106</v>
          </cell>
          <cell r="G1188">
            <v>172.73082704811159</v>
          </cell>
          <cell r="H1188">
            <v>129.54812028608379</v>
          </cell>
          <cell r="I1188">
            <v>86.365413524055796</v>
          </cell>
          <cell r="J1188">
            <v>43.182706762027919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6.6639725282302163E-4</v>
          </cell>
          <cell r="G1189">
            <v>6.1600769418845174E-4</v>
          </cell>
          <cell r="H1189">
            <v>4.6200577064133902E-4</v>
          </cell>
          <cell r="I1189">
            <v>3.0800384709422593E-4</v>
          </cell>
          <cell r="J1189">
            <v>1.5400192354711291E-4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116.0883998650927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5312.8237541797625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58.884369731028642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0.54425364017706601</v>
          </cell>
          <cell r="F1193">
            <v>0.43540291214165261</v>
          </cell>
          <cell r="G1193">
            <v>0.32655218410623937</v>
          </cell>
          <cell r="H1193">
            <v>0.2097103808094434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5312.8237541797625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13654.78227065922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2664.9648227774669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1724.2840832322879</v>
          </cell>
          <cell r="F1196">
            <v>2009.790114503495</v>
          </cell>
          <cell r="G1196">
            <v>2594.2450385096849</v>
          </cell>
          <cell r="H1196">
            <v>3700.178129259622</v>
          </cell>
          <cell r="I1196">
            <v>5085.4545309475761</v>
          </cell>
          <cell r="J1196">
            <v>5689.956659141284</v>
          </cell>
          <cell r="K1196">
            <v>5703.8713611618005</v>
          </cell>
          <cell r="L1196">
            <v>5646.2033973745729</v>
          </cell>
          <cell r="M1196">
            <v>4941.8382272113531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17134.764352517101</v>
          </cell>
          <cell r="F1197">
            <v>19971.929419820841</v>
          </cell>
          <cell r="G1197">
            <v>25779.845583346229</v>
          </cell>
          <cell r="H1197">
            <v>36769.857660780821</v>
          </cell>
          <cell r="I1197">
            <v>50535.793875612937</v>
          </cell>
          <cell r="J1197">
            <v>56542.925541398239</v>
          </cell>
          <cell r="K1197">
            <v>56681.200401368013</v>
          </cell>
          <cell r="L1197">
            <v>56108.135336398351</v>
          </cell>
          <cell r="M1197">
            <v>49108.632571028647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25406.002737118539</v>
          </cell>
          <cell r="F1198">
            <v>29721.437194237489</v>
          </cell>
          <cell r="G1198">
            <v>38789.868442353472</v>
          </cell>
          <cell r="H1198">
            <v>56417.245594186272</v>
          </cell>
          <cell r="I1198">
            <v>83103.706450946134</v>
          </cell>
          <cell r="J1198">
            <v>92738.816469699959</v>
          </cell>
          <cell r="K1198">
            <v>93460.686060820284</v>
          </cell>
          <cell r="L1198">
            <v>92515.768632285006</v>
          </cell>
          <cell r="M1198">
            <v>80974.405254238576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257.84221536397951</v>
          </cell>
          <cell r="F1199">
            <v>300.53559072979988</v>
          </cell>
          <cell r="G1199">
            <v>387.93253062595107</v>
          </cell>
          <cell r="H1199">
            <v>553.30913007164781</v>
          </cell>
          <cell r="I1199">
            <v>760.4575575123863</v>
          </cell>
          <cell r="J1199">
            <v>850.85227230527823</v>
          </cell>
          <cell r="K1199">
            <v>852.93301852916852</v>
          </cell>
          <cell r="L1199">
            <v>844.30959290979183</v>
          </cell>
          <cell r="M1199">
            <v>738.98177734493402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1.705989291898258</v>
          </cell>
          <cell r="F1200">
            <v>1.9884660814583659</v>
          </cell>
          <cell r="G1200">
            <v>2.5667198922124999</v>
          </cell>
          <cell r="H1200">
            <v>3.6609189448642949</v>
          </cell>
          <cell r="I1200">
            <v>5.0314974536961437</v>
          </cell>
          <cell r="J1200">
            <v>5.6295857662061</v>
          </cell>
          <cell r="K1200">
            <v>5.6433528321309074</v>
          </cell>
          <cell r="L1200">
            <v>5.5862967300284234</v>
          </cell>
          <cell r="M1200">
            <v>4.8894049303709162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42540.767089635643</v>
          </cell>
          <cell r="F1201">
            <v>48765.548205777777</v>
          </cell>
          <cell r="G1201">
            <v>59742.470180729273</v>
          </cell>
          <cell r="H1201">
            <v>76990.201147064494</v>
          </cell>
          <cell r="I1201">
            <v>63888.650212357366</v>
          </cell>
          <cell r="J1201">
            <v>73316.245934800289</v>
          </cell>
          <cell r="K1201">
            <v>69765.69644988286</v>
          </cell>
          <cell r="L1201">
            <v>69060.342944918244</v>
          </cell>
          <cell r="M1201">
            <v>60445.049306622052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42660.711171894924</v>
          </cell>
          <cell r="F1202">
            <v>48851.409633963864</v>
          </cell>
          <cell r="G1202">
            <v>59642.276488901647</v>
          </cell>
          <cell r="H1202">
            <v>76305.911365946726</v>
          </cell>
          <cell r="I1202">
            <v>60187.120944385933</v>
          </cell>
          <cell r="J1202">
            <v>69295.450219338716</v>
          </cell>
          <cell r="K1202">
            <v>65489.432970392591</v>
          </cell>
          <cell r="L1202">
            <v>64827.313856925488</v>
          </cell>
          <cell r="M1202">
            <v>56740.091569239223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0.65429905660377341</v>
          </cell>
          <cell r="J1203">
            <v>4.580093396226415</v>
          </cell>
          <cell r="K1203">
            <v>28.134859433962259</v>
          </cell>
          <cell r="L1203">
            <v>174.69784811320761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1.112165169028301</v>
          </cell>
          <cell r="J1204">
            <v>7.785156183198108</v>
          </cell>
          <cell r="K1204">
            <v>47.823102268216942</v>
          </cell>
          <cell r="L1204">
            <v>296.94810013055638</v>
          </cell>
          <cell r="M1204">
            <v>1750.54797605054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0.68469748820754683</v>
          </cell>
          <cell r="K1205">
            <v>4.2059988561320747</v>
          </cell>
          <cell r="L1205">
            <v>26.116318478773589</v>
          </cell>
          <cell r="M1205">
            <v>153.9591209198112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14.931754738990559</v>
          </cell>
          <cell r="J1206">
            <v>104.522283172934</v>
          </cell>
          <cell r="K1206">
            <v>642.06545377659427</v>
          </cell>
          <cell r="L1206">
            <v>3986.7785153104801</v>
          </cell>
          <cell r="M1206">
            <v>23502.58195917113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6.4768042452830192E-4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1.0194489882075459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1.112165169028301</v>
          </cell>
          <cell r="J1208">
            <v>7.785156183198108</v>
          </cell>
          <cell r="K1208">
            <v>47.823102268216942</v>
          </cell>
          <cell r="L1208">
            <v>296.94810013055638</v>
          </cell>
          <cell r="M1208">
            <v>1750.54797605054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1.15767119565566</v>
          </cell>
          <cell r="J1209">
            <v>8.1036983695896154</v>
          </cell>
          <cell r="K1209">
            <v>49.779861413193373</v>
          </cell>
          <cell r="L1209">
            <v>309.09820924006112</v>
          </cell>
          <cell r="M1209">
            <v>1822.1744619620019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1684.410842097069</v>
          </cell>
          <cell r="F1218">
            <v>1684.4108420970699</v>
          </cell>
          <cell r="G1218">
            <v>1382.3056262370951</v>
          </cell>
          <cell r="H1218">
            <v>1981.2246437077249</v>
          </cell>
          <cell r="I1218">
            <v>417.09992499110041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38590.378838603137</v>
          </cell>
          <cell r="F1219">
            <v>38590.378838603152</v>
          </cell>
          <cell r="G1219">
            <v>31669.053923216168</v>
          </cell>
          <cell r="H1219">
            <v>20416.41884327757</v>
          </cell>
          <cell r="I1219">
            <v>4298.1934406900164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277.75321050802381</v>
          </cell>
          <cell r="F1220">
            <v>277.75321050802381</v>
          </cell>
          <cell r="G1220">
            <v>227.93716116945541</v>
          </cell>
          <cell r="H1220">
            <v>288.20057868770027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1.5423625478298379</v>
          </cell>
          <cell r="F1221">
            <v>1.5423625478298379</v>
          </cell>
          <cell r="G1221">
            <v>1.265734210608757</v>
          </cell>
          <cell r="H1221">
            <v>1.8937960819864721</v>
          </cell>
          <cell r="I1221">
            <v>0.39869391199715259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38590.378838603137</v>
          </cell>
          <cell r="F1222">
            <v>38590.378838603152</v>
          </cell>
          <cell r="G1222">
            <v>31669.053923216168</v>
          </cell>
          <cell r="H1222">
            <v>20416.41884327757</v>
          </cell>
          <cell r="I1222">
            <v>4298.1934406900164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38715.259566386958</v>
          </cell>
          <cell r="F1223">
            <v>38715.259566386951</v>
          </cell>
          <cell r="G1223">
            <v>31771.53683790061</v>
          </cell>
          <cell r="H1223">
            <v>20551.833231819201</v>
          </cell>
          <cell r="I1223">
            <v>4326.7017330145682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0.13678899244571019</v>
          </cell>
          <cell r="I1224">
            <v>2.8797682620149579E-2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530.76008512315309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106.1520170246306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3304.2738189824631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70.668843428571464</v>
          </cell>
          <cell r="F1235">
            <v>56.535074742857148</v>
          </cell>
          <cell r="G1235">
            <v>42.401306057142847</v>
          </cell>
          <cell r="H1235">
            <v>28.267537371428581</v>
          </cell>
          <cell r="I1235">
            <v>14.133768685714291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0.2330022734187191</v>
          </cell>
          <cell r="G1236">
            <v>0.17475170506403939</v>
          </cell>
          <cell r="H1236">
            <v>0.1165011367093596</v>
          </cell>
          <cell r="I1236">
            <v>5.8250568354679823E-2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3304.2738189824631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9933.4184474292633</v>
          </cell>
          <cell r="H1238">
            <v>6622.2789649528431</v>
          </cell>
          <cell r="I1238">
            <v>3311.1394824764202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243.45622856768509</v>
          </cell>
          <cell r="F1239">
            <v>302.16300346365358</v>
          </cell>
          <cell r="G1239">
            <v>338.25371601519481</v>
          </cell>
          <cell r="H1239">
            <v>412.08892249334173</v>
          </cell>
          <cell r="I1239">
            <v>436.34004563348759</v>
          </cell>
          <cell r="J1239">
            <v>481.46116278529468</v>
          </cell>
          <cell r="K1239">
            <v>485.02547833943999</v>
          </cell>
          <cell r="L1239">
            <v>486.62571807251072</v>
          </cell>
          <cell r="M1239">
            <v>491.7657022196517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25546.32929738774</v>
          </cell>
          <cell r="K1240">
            <v>25735.451880690682</v>
          </cell>
          <cell r="L1240">
            <v>25820.360600927419</v>
          </cell>
          <cell r="M1240">
            <v>26093.088159774721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24.345622856768511</v>
          </cell>
          <cell r="F1241">
            <v>30.216300346365362</v>
          </cell>
          <cell r="G1241">
            <v>33.825371601519471</v>
          </cell>
          <cell r="H1241">
            <v>41.208892249334163</v>
          </cell>
          <cell r="I1241">
            <v>43.634004563348753</v>
          </cell>
          <cell r="J1241">
            <v>48.146116278529462</v>
          </cell>
          <cell r="K1241">
            <v>48.502547833944</v>
          </cell>
          <cell r="L1241">
            <v>48.662571807251069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25546.32929738774</v>
          </cell>
          <cell r="K1242">
            <v>25735.451880690682</v>
          </cell>
          <cell r="L1242">
            <v>25820.360600927419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25572.713369108369</v>
          </cell>
          <cell r="K1243">
            <v>25762.03127690369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35.882379941852243</v>
          </cell>
          <cell r="F1244">
            <v>2067.7080615629529</v>
          </cell>
          <cell r="G1244">
            <v>2755.7337924915978</v>
          </cell>
          <cell r="H1244">
            <v>5013.409062030516</v>
          </cell>
          <cell r="I1244">
            <v>6359.8567921716103</v>
          </cell>
          <cell r="J1244">
            <v>7723.7922574757686</v>
          </cell>
          <cell r="K1244">
            <v>8894.1922747948738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4.7095623673681084</v>
          </cell>
          <cell r="F1246">
            <v>271.38668308013757</v>
          </cell>
          <cell r="G1246">
            <v>361.69006026452217</v>
          </cell>
          <cell r="H1246">
            <v>658.00993939150533</v>
          </cell>
          <cell r="I1246">
            <v>834.73120397252387</v>
          </cell>
          <cell r="J1246">
            <v>1013.747733793695</v>
          </cell>
          <cell r="K1246">
            <v>1167.362736066827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3.5882379941852248E-2</v>
          </cell>
          <cell r="F1247">
            <v>2.0677080615629539</v>
          </cell>
          <cell r="G1247">
            <v>2.7557337924915979</v>
          </cell>
          <cell r="H1247">
            <v>5.0134090620305169</v>
          </cell>
          <cell r="I1247">
            <v>6.3598567921716098</v>
          </cell>
          <cell r="J1247">
            <v>7.7237922574757674</v>
          </cell>
          <cell r="K1247">
            <v>8.8941922747948734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2.3005090840220022</v>
          </cell>
          <cell r="F1249">
            <v>132.56593309695481</v>
          </cell>
          <cell r="G1249">
            <v>176.67698277111759</v>
          </cell>
          <cell r="H1249">
            <v>321.42218848943151</v>
          </cell>
          <cell r="I1249">
            <v>407.74631858810238</v>
          </cell>
          <cell r="J1249">
            <v>495.19163110741522</v>
          </cell>
          <cell r="K1249">
            <v>570.22890221778653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4.7095623673681086E-3</v>
          </cell>
          <cell r="F1250">
            <v>0.27138668308013769</v>
          </cell>
          <cell r="G1250">
            <v>0.36169006026452227</v>
          </cell>
          <cell r="H1250">
            <v>0.65800993939150543</v>
          </cell>
          <cell r="I1250">
            <v>0.83473120397252387</v>
          </cell>
          <cell r="J1250">
            <v>1.0137477337936951</v>
          </cell>
          <cell r="K1250">
            <v>1.1673627360668271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61.76650178965977</v>
          </cell>
          <cell r="I1251">
            <v>41.177667859773173</v>
          </cell>
          <cell r="J1251">
            <v>16.742985585137721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4023.3230804928548</v>
          </cell>
          <cell r="H1252">
            <v>3017.4923103696419</v>
          </cell>
          <cell r="I1252">
            <v>2011.6615402464281</v>
          </cell>
          <cell r="J1252">
            <v>801.7700569508396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14.20356103623509</v>
          </cell>
          <cell r="F1253">
            <v>11.83630086352923</v>
          </cell>
          <cell r="G1253">
            <v>9.4690406908233893</v>
          </cell>
          <cell r="H1253">
            <v>7.1017805181175477</v>
          </cell>
          <cell r="I1253">
            <v>4.7345203454116964</v>
          </cell>
          <cell r="J1253">
            <v>1.9826753382309621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9.2513033915157285E-3</v>
          </cell>
          <cell r="I1254">
            <v>6.167535594343793E-3</v>
          </cell>
          <cell r="J1254">
            <v>3.083767797171896E-3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4023.3230804928548</v>
          </cell>
          <cell r="H1255">
            <v>3017.4923103696419</v>
          </cell>
          <cell r="I1255">
            <v>2011.6615402464281</v>
          </cell>
          <cell r="J1255">
            <v>801.7700569508396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4028.2037380117099</v>
          </cell>
          <cell r="H1256">
            <v>3021.1528035087831</v>
          </cell>
          <cell r="I1256">
            <v>2014.101869005855</v>
          </cell>
          <cell r="J1256">
            <v>802.77946884126061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30.453808771298078</v>
          </cell>
          <cell r="G1257">
            <v>30.453808771298078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1615.879093405076</v>
          </cell>
          <cell r="G1258">
            <v>1615.879093405076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3.0453808771298081</v>
          </cell>
          <cell r="G1259">
            <v>3.0453808771298081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3.045380877129808E-2</v>
          </cell>
          <cell r="G1260">
            <v>3.045380877129808E-2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1615.879093405076</v>
          </cell>
          <cell r="G1261">
            <v>1615.879093405076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1617.547962125743</v>
          </cell>
          <cell r="G1262">
            <v>1617.547962125743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96.36009106116208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8256.6040415634379</v>
          </cell>
          <cell r="G1265">
            <v>6605.2832332507487</v>
          </cell>
          <cell r="H1265">
            <v>4953.9624249380622</v>
          </cell>
          <cell r="I1265">
            <v>3302.6416166253739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54.23173340107035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0.31937619423394498</v>
          </cell>
          <cell r="H1267">
            <v>0.23953214567545869</v>
          </cell>
          <cell r="I1267">
            <v>0.15968809711697249</v>
          </cell>
          <cell r="J1267">
            <v>7.9844048558486216E-2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8256.6040415634379</v>
          </cell>
          <cell r="G1268">
            <v>6605.2832332507487</v>
          </cell>
          <cell r="H1268">
            <v>4953.9624249380622</v>
          </cell>
          <cell r="I1268">
            <v>3302.6416166253739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209.68008162266841</v>
          </cell>
          <cell r="F1270">
            <v>891.93999541062851</v>
          </cell>
          <cell r="G1270">
            <v>1390.4751588694101</v>
          </cell>
          <cell r="H1270">
            <v>2183.4051080133781</v>
          </cell>
          <cell r="I1270">
            <v>2754.1107055287112</v>
          </cell>
          <cell r="J1270">
            <v>3350.969764660445</v>
          </cell>
          <cell r="K1270">
            <v>3856.886972472867</v>
          </cell>
          <cell r="L1270">
            <v>3885.6598820401141</v>
          </cell>
          <cell r="M1270">
            <v>3926.70216454416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1231.947648039052</v>
          </cell>
          <cell r="F1271">
            <v>5240.4757334818478</v>
          </cell>
          <cell r="G1271">
            <v>8169.5532945686682</v>
          </cell>
          <cell r="H1271">
            <v>12828.30856759233</v>
          </cell>
          <cell r="I1271">
            <v>16181.413989627459</v>
          </cell>
          <cell r="J1271">
            <v>19688.180623910612</v>
          </cell>
          <cell r="K1271">
            <v>22660.63041238693</v>
          </cell>
          <cell r="L1271">
            <v>22829.681845380921</v>
          </cell>
          <cell r="M1271">
            <v>23070.82035987273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29.511107398640231</v>
          </cell>
          <cell r="F1272">
            <v>125.53475177043271</v>
          </cell>
          <cell r="G1272">
            <v>195.7003327687579</v>
          </cell>
          <cell r="H1272">
            <v>307.30006464455948</v>
          </cell>
          <cell r="I1272">
            <v>387.62316472608558</v>
          </cell>
          <cell r="J1272">
            <v>471.62719438678238</v>
          </cell>
          <cell r="K1272">
            <v>542.83175010343041</v>
          </cell>
          <cell r="L1272">
            <v>546.88134994066456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0.2092123937082683</v>
          </cell>
          <cell r="F1273">
            <v>0.88995053817179437</v>
          </cell>
          <cell r="G1273">
            <v>1.3873737272882889</v>
          </cell>
          <cell r="H1273">
            <v>2.178535059445319</v>
          </cell>
          <cell r="I1273">
            <v>2.747967707672514</v>
          </cell>
          <cell r="J1273">
            <v>3.343495482657485</v>
          </cell>
          <cell r="K1273">
            <v>3.8482842506011798</v>
          </cell>
          <cell r="L1273">
            <v>3.8769929826749689</v>
          </cell>
          <cell r="M1273">
            <v>3.9179437210544701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1231.947648039052</v>
          </cell>
          <cell r="F1274">
            <v>5240.4757334818478</v>
          </cell>
          <cell r="G1274">
            <v>8169.5532945686682</v>
          </cell>
          <cell r="H1274">
            <v>12828.30856759233</v>
          </cell>
          <cell r="I1274">
            <v>16181.413989627459</v>
          </cell>
          <cell r="J1274">
            <v>19688.180623910612</v>
          </cell>
          <cell r="K1274">
            <v>22660.63041238693</v>
          </cell>
          <cell r="L1274">
            <v>22829.681845380921</v>
          </cell>
          <cell r="M1274">
            <v>23070.82035987273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1245.9839600844141</v>
          </cell>
          <cell r="F1275">
            <v>5300.1835893947018</v>
          </cell>
          <cell r="G1275">
            <v>8262.6338727054936</v>
          </cell>
          <cell r="H1275">
            <v>12974.469114556739</v>
          </cell>
          <cell r="I1275">
            <v>16365.778460354049</v>
          </cell>
          <cell r="J1275">
            <v>19912.499771954379</v>
          </cell>
          <cell r="K1275">
            <v>22918.81644822958</v>
          </cell>
          <cell r="L1275">
            <v>23089.793984714241</v>
          </cell>
          <cell r="M1275">
            <v>23333.679933677769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2.9370801024320228E-2</v>
          </cell>
          <cell r="F1276">
            <v>0.1249379145987824</v>
          </cell>
          <cell r="G1276">
            <v>0.19476990329442151</v>
          </cell>
          <cell r="H1276">
            <v>0.30583905007414158</v>
          </cell>
          <cell r="I1276">
            <v>0.38578026536922622</v>
          </cell>
          <cell r="J1276">
            <v>0.46938490978589442</v>
          </cell>
          <cell r="K1276">
            <v>0.54025093354192444</v>
          </cell>
          <cell r="L1276">
            <v>0.54428128013112098</v>
          </cell>
          <cell r="M1276">
            <v>0.55003025115250548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1505.182738647376</v>
          </cell>
          <cell r="G1278">
            <v>1290.3831093599999</v>
          </cell>
          <cell r="H1278">
            <v>860.25540624000007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1505.182738647376</v>
          </cell>
          <cell r="G1280">
            <v>1290.3831093599999</v>
          </cell>
          <cell r="H1280">
            <v>860.25540624000007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1511.040877152976</v>
          </cell>
          <cell r="G1281">
            <v>1294.7767132392</v>
          </cell>
          <cell r="H1281">
            <v>863.18447549280006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595.49411445374108</v>
          </cell>
          <cell r="F1291">
            <v>891.23638356211836</v>
          </cell>
          <cell r="G1291">
            <v>1064.984078625678</v>
          </cell>
          <cell r="H1291">
            <v>1064.984078625678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78.158602522053528</v>
          </cell>
          <cell r="F1292">
            <v>116.9747753425281</v>
          </cell>
          <cell r="G1292">
            <v>139.7791603196203</v>
          </cell>
          <cell r="H1292">
            <v>139.7791603196203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0.59549411445374101</v>
          </cell>
          <cell r="F1293">
            <v>0.89123638356211843</v>
          </cell>
          <cell r="G1293">
            <v>1.0649840786256779</v>
          </cell>
          <cell r="H1293">
            <v>1.0649840786256779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38.178616412915467</v>
          </cell>
          <cell r="F1294">
            <v>57.139392641126321</v>
          </cell>
          <cell r="G1294">
            <v>68.278791740888792</v>
          </cell>
          <cell r="H1294">
            <v>68.278791740888792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6.9585878389960394</v>
          </cell>
          <cell r="G1318">
            <v>45.729520888728032</v>
          </cell>
          <cell r="H1318">
            <v>70.297198992703613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173.77913363252779</v>
          </cell>
          <cell r="G1319">
            <v>1142.0185683278351</v>
          </cell>
          <cell r="H1319">
            <v>1755.5553828444511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1.391717567799208</v>
          </cell>
          <cell r="G1320">
            <v>9.1459041777456047</v>
          </cell>
          <cell r="H1320">
            <v>14.059439798540719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173.77913363252779</v>
          </cell>
          <cell r="G1321">
            <v>1142.0185683278351</v>
          </cell>
          <cell r="H1321">
            <v>1755.5553828444511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174.3678301637068</v>
          </cell>
          <cell r="G1322">
            <v>1145.8872857950209</v>
          </cell>
          <cell r="H1322">
            <v>1761.5025258792341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101.2748912964348</v>
          </cell>
          <cell r="F1323">
            <v>25.792681074483781</v>
          </cell>
          <cell r="H1323">
            <v>22.075091782164979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2083.2245139676629</v>
          </cell>
          <cell r="F1324">
            <v>530.55544970213123</v>
          </cell>
          <cell r="H1324">
            <v>454.08463795913337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20.254978259286951</v>
          </cell>
          <cell r="F1325">
            <v>5.1585362148967544</v>
          </cell>
          <cell r="H1325">
            <v>4.4150183564329941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2083.2245139676629</v>
          </cell>
          <cell r="F1326">
            <v>530.55544970213123</v>
          </cell>
          <cell r="H1326">
            <v>454.08463795913337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2091.7923697713409</v>
          </cell>
          <cell r="F1327">
            <v>532.7375105210325</v>
          </cell>
          <cell r="H1327">
            <v>455.95219072390472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59.189490037377567</v>
          </cell>
          <cell r="F1333">
            <v>80.183294981182158</v>
          </cell>
          <cell r="G1333">
            <v>91.645844206217973</v>
          </cell>
          <cell r="H1333">
            <v>112.405265626941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3140.5943413832538</v>
          </cell>
          <cell r="F1334">
            <v>4254.5256317015264</v>
          </cell>
          <cell r="G1334">
            <v>4862.7284935819262</v>
          </cell>
          <cell r="H1334">
            <v>5964.2233941654886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5.9189490037377581</v>
          </cell>
          <cell r="F1335">
            <v>8.0183294981182165</v>
          </cell>
          <cell r="G1335">
            <v>9.1645844206217983</v>
          </cell>
          <cell r="H1335">
            <v>11.2405265626941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3140.5943413832538</v>
          </cell>
          <cell r="F1336">
            <v>4254.5256317015264</v>
          </cell>
          <cell r="G1336">
            <v>4862.7284935819262</v>
          </cell>
          <cell r="H1336">
            <v>5964.2233941654886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3143.8379254373031</v>
          </cell>
          <cell r="F1337">
            <v>4258.9196762664942</v>
          </cell>
          <cell r="G1337">
            <v>4867.7506858444267</v>
          </cell>
          <cell r="H1337">
            <v>5970.3832027218441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536.13361959513975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4614.1608879156247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77.983071941111234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0.53613361959513961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4614.1608879156247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4650.8031838439538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259.16102448565749</v>
          </cell>
          <cell r="F1359">
            <v>259.16102448565749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2230.4340170961091</v>
          </cell>
          <cell r="F1360">
            <v>2230.4340170961091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37.696149016095639</v>
          </cell>
          <cell r="F1361">
            <v>37.696149016095639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0.25916102448565748</v>
          </cell>
          <cell r="F1362">
            <v>0.25916102448565748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2230.4340170961091</v>
          </cell>
          <cell r="F1363">
            <v>2230.4340170961091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2248.146495115046</v>
          </cell>
          <cell r="F1364">
            <v>2248.146495115046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6.0307200411583466</v>
          </cell>
          <cell r="H1371">
            <v>63.368266899569967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62.319267916224483</v>
          </cell>
          <cell r="H1372">
            <v>654.82462713401083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0.877195642350305</v>
          </cell>
          <cell r="H1373">
            <v>9.2172024581192673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6.0307200411583474E-3</v>
          </cell>
          <cell r="H1374">
            <v>6.3368266899569967E-2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62.319267916224483</v>
          </cell>
          <cell r="H1375">
            <v>654.82462713401083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62.731440218673832</v>
          </cell>
          <cell r="H1376">
            <v>659.1555601390196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118.86486762054309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2968.4519607103621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23.772973524108611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2968.4519607103621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2978.5079285110601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9.6163647710329645</v>
          </cell>
          <cell r="F1382">
            <v>173.79704033043689</v>
          </cell>
          <cell r="G1382">
            <v>173.79704033043689</v>
          </cell>
          <cell r="H1382">
            <v>187.12665500609791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240.15268288192979</v>
          </cell>
          <cell r="F1383">
            <v>4340.2914205187772</v>
          </cell>
          <cell r="G1383">
            <v>4340.2914205187772</v>
          </cell>
          <cell r="H1383">
            <v>4673.1763310189517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1.9232729542065921</v>
          </cell>
          <cell r="F1384">
            <v>34.759408066087367</v>
          </cell>
          <cell r="G1384">
            <v>34.759408066087367</v>
          </cell>
          <cell r="H1384">
            <v>37.425331001219583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240.15268288192979</v>
          </cell>
          <cell r="F1385">
            <v>4340.2914205187772</v>
          </cell>
          <cell r="G1385">
            <v>4340.2914205187772</v>
          </cell>
          <cell r="H1385">
            <v>4673.1763310189517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240.9662273415592</v>
          </cell>
          <cell r="F1386">
            <v>4354.9946501307322</v>
          </cell>
          <cell r="G1386">
            <v>4354.9946501307322</v>
          </cell>
          <cell r="H1386">
            <v>4689.0072460324673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69.724594775677673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1434.23491453569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13.944918955135529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1434.23491453569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1440.1336152537119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170.4367352875322</v>
          </cell>
          <cell r="F1392">
            <v>193.89930204349051</v>
          </cell>
          <cell r="G1392">
            <v>159.48234143547941</v>
          </cell>
          <cell r="H1392">
            <v>193.89930204349051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3505.883644864537</v>
          </cell>
          <cell r="F1393">
            <v>3988.5086430346</v>
          </cell>
          <cell r="G1393">
            <v>3280.5517633278118</v>
          </cell>
          <cell r="H1393">
            <v>3988.5086430346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38.779860408698099</v>
          </cell>
          <cell r="G1394">
            <v>31.896468287095889</v>
          </cell>
          <cell r="H1394">
            <v>38.779860408698099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3505.883644864537</v>
          </cell>
          <cell r="F1395">
            <v>3988.5086430346</v>
          </cell>
          <cell r="G1395">
            <v>3280.5517633278118</v>
          </cell>
          <cell r="H1395">
            <v>3988.5086430346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3520.302592669862</v>
          </cell>
          <cell r="F1396">
            <v>4004.9125239874788</v>
          </cell>
          <cell r="G1396">
            <v>3294.0439694132542</v>
          </cell>
          <cell r="H1396">
            <v>4004.9125239874788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306.98618843872629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16288.68715855882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30.69861884387263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16288.68715855882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16305.510001685259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639.29249997365821</v>
          </cell>
          <cell r="F1402">
            <v>740.21867282419237</v>
          </cell>
          <cell r="G1402">
            <v>801.65398884775391</v>
          </cell>
          <cell r="H1402">
            <v>947.78126145399563</v>
          </cell>
          <cell r="I1402">
            <v>947.78126145399563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33920.860048602313</v>
          </cell>
          <cell r="F1403">
            <v>39276.002780051647</v>
          </cell>
          <cell r="G1403">
            <v>42535.760648261828</v>
          </cell>
          <cell r="H1403">
            <v>50289.27373274901</v>
          </cell>
          <cell r="I1403">
            <v>50289.27373274901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63.929249997365822</v>
          </cell>
          <cell r="F1404">
            <v>74.021867282419223</v>
          </cell>
          <cell r="G1404">
            <v>80.165398884775385</v>
          </cell>
          <cell r="H1404">
            <v>94.778126145399554</v>
          </cell>
          <cell r="I1404">
            <v>94.778126145399554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33920.860048602313</v>
          </cell>
          <cell r="F1405">
            <v>39276.002780051647</v>
          </cell>
          <cell r="G1405">
            <v>42535.760648261828</v>
          </cell>
          <cell r="H1405">
            <v>50289.27373274901</v>
          </cell>
          <cell r="I1405">
            <v>50289.27373274901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33955.893277600859</v>
          </cell>
          <cell r="F1406">
            <v>39316.566763322407</v>
          </cell>
          <cell r="G1406">
            <v>42579.691286850677</v>
          </cell>
          <cell r="H1406">
            <v>50341.212145876692</v>
          </cell>
          <cell r="I1406">
            <v>50341.212145876692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365.92929216867469</v>
          </cell>
          <cell r="G1407">
            <v>365.92929216867469</v>
          </cell>
          <cell r="H1407">
            <v>365.92929216867469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9092.1231460843355</v>
          </cell>
          <cell r="G1408">
            <v>9092.1231460843355</v>
          </cell>
          <cell r="H1408">
            <v>9092.1231460843355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73.185858433734921</v>
          </cell>
          <cell r="G1409">
            <v>73.185858433734921</v>
          </cell>
          <cell r="H1409">
            <v>73.185858433734921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9092.1231460843355</v>
          </cell>
          <cell r="G1410">
            <v>9092.1231460843355</v>
          </cell>
          <cell r="H1410">
            <v>9092.1231460843355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9123.0807642018081</v>
          </cell>
          <cell r="G1411">
            <v>9123.0807642018081</v>
          </cell>
          <cell r="H1411">
            <v>9123.0807642018081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60.254302070959533</v>
          </cell>
          <cell r="F1412">
            <v>432.20291256742411</v>
          </cell>
          <cell r="G1412">
            <v>432.20291256742411</v>
          </cell>
          <cell r="H1412">
            <v>432.20291256742411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1497.1185587897739</v>
          </cell>
          <cell r="F1413">
            <v>10738.80170092526</v>
          </cell>
          <cell r="G1413">
            <v>10738.80170092526</v>
          </cell>
          <cell r="H1413">
            <v>10738.80170092526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12.050860414191909</v>
          </cell>
          <cell r="F1414">
            <v>86.440582513484784</v>
          </cell>
          <cell r="G1414">
            <v>86.440582513484784</v>
          </cell>
          <cell r="H1414">
            <v>86.440582513484784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1497.1185587897739</v>
          </cell>
          <cell r="F1415">
            <v>10738.80170092526</v>
          </cell>
          <cell r="G1415">
            <v>10738.80170092526</v>
          </cell>
          <cell r="H1415">
            <v>10738.80170092526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1502.216072744978</v>
          </cell>
          <cell r="F1416">
            <v>10775.36606732847</v>
          </cell>
          <cell r="G1416">
            <v>10775.36606732847</v>
          </cell>
          <cell r="H1416">
            <v>10775.36606732847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6634.4091215778326</v>
          </cell>
          <cell r="F1417">
            <v>5766.4702304526736</v>
          </cell>
          <cell r="G1417">
            <v>5613.5238847736618</v>
          </cell>
          <cell r="H1417">
            <v>4210.1429135802464</v>
          </cell>
          <cell r="I1417">
            <v>1477.243127572016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870.76619720709061</v>
          </cell>
          <cell r="F1418">
            <v>756.84921774691361</v>
          </cell>
          <cell r="G1418">
            <v>736.77500987654298</v>
          </cell>
          <cell r="H1418">
            <v>552.58125740740729</v>
          </cell>
          <cell r="I1418">
            <v>193.88816049382709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6.6344091215778329</v>
          </cell>
          <cell r="F1419">
            <v>5.7664702304526738</v>
          </cell>
          <cell r="G1419">
            <v>5.6135238847736613</v>
          </cell>
          <cell r="H1419">
            <v>4.2101429135802464</v>
          </cell>
          <cell r="I1419">
            <v>1.4772431275720159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425.34855480715891</v>
          </cell>
          <cell r="F1420">
            <v>369.70282264989697</v>
          </cell>
          <cell r="G1420">
            <v>359.89705006255127</v>
          </cell>
          <cell r="H1420">
            <v>269.92278754691353</v>
          </cell>
          <cell r="I1420">
            <v>94.709750016460873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52.507555316390807</v>
          </cell>
          <cell r="H1421">
            <v>1794.1851488279401</v>
          </cell>
          <cell r="I1421">
            <v>6593.1398362000546</v>
          </cell>
          <cell r="J1421">
            <v>8512.2162617087888</v>
          </cell>
          <cell r="K1421">
            <v>12169.899898250511</v>
          </cell>
          <cell r="L1421">
            <v>4847.001469407719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6.8916166352762946</v>
          </cell>
          <cell r="H1422">
            <v>235.48680078366729</v>
          </cell>
          <cell r="I1422">
            <v>865.34960350125743</v>
          </cell>
          <cell r="J1422">
            <v>1117.2283843492789</v>
          </cell>
          <cell r="K1422">
            <v>1597.29936164538</v>
          </cell>
          <cell r="L1422">
            <v>636.16894285976321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5.2507555316390807E-2</v>
          </cell>
          <cell r="H1423">
            <v>1.794185148827941</v>
          </cell>
          <cell r="I1423">
            <v>6.5931398362000566</v>
          </cell>
          <cell r="J1423">
            <v>8.5122162617087902</v>
          </cell>
          <cell r="K1423">
            <v>12.16989989825051</v>
          </cell>
          <cell r="L1423">
            <v>4.8470014694077186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3.366390640222106</v>
          </cell>
          <cell r="H1424">
            <v>115.02969535423139</v>
          </cell>
          <cell r="I1424">
            <v>422.70267774837612</v>
          </cell>
          <cell r="J1424">
            <v>545.73946507880476</v>
          </cell>
          <cell r="K1424">
            <v>780.24270722658582</v>
          </cell>
          <cell r="L1424">
            <v>310.75338170740241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210.13168724279839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975.6010911500656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16.488451947186061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975.6010911500656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983.34860250874965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2.2428518518518521</v>
          </cell>
          <cell r="G1437">
            <v>1.7942814814814809</v>
          </cell>
          <cell r="H1437">
            <v>2.556851111111111</v>
          </cell>
          <cell r="I1437">
            <v>0.89714074074074068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218.91168595679019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0.46726080246913582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218.91168595679019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87.642800388888872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81.00055555555555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2022.8538740740739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16.200111111111109</v>
          </cell>
          <cell r="I1444">
            <v>8.1000555555555511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2022.8538740740739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3044.5597816111099</v>
          </cell>
          <cell r="F1446">
            <v>2537.1331513425921</v>
          </cell>
          <cell r="G1446">
            <v>2029.7065210740741</v>
          </cell>
          <cell r="H1446">
            <v>2029.7065210740741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30.09241741339148</v>
          </cell>
          <cell r="G1447">
            <v>131.4887338882549</v>
          </cell>
          <cell r="H1447">
            <v>144.16900291103431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751.50797087042974</v>
          </cell>
          <cell r="G1448">
            <v>3283.7119809693522</v>
          </cell>
          <cell r="H1448">
            <v>3600.3805660315638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6.0184834826782936</v>
          </cell>
          <cell r="G1449">
            <v>26.297746777650971</v>
          </cell>
          <cell r="H1449">
            <v>28.833800582206859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751.50797087042974</v>
          </cell>
          <cell r="G1450">
            <v>3283.7119809693522</v>
          </cell>
          <cell r="H1450">
            <v>3600.3805660315638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754.05378938360286</v>
          </cell>
          <cell r="G1451">
            <v>3294.8359278562989</v>
          </cell>
          <cell r="H1451">
            <v>3612.577263677837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259.61244629629618</v>
          </cell>
          <cell r="H1453">
            <v>369.94773597222212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259.61244629629618</v>
          </cell>
          <cell r="H1455">
            <v>369.94773597222212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65.596687242798339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6.5596687242798337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5226.2323853456792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67.465197175248306</v>
          </cell>
          <cell r="F1462">
            <v>62.165896707818924</v>
          </cell>
          <cell r="G1462">
            <v>76.053908210914273</v>
          </cell>
          <cell r="H1462">
            <v>100.9112353827047</v>
          </cell>
          <cell r="I1462">
            <v>58.495472513470297</v>
          </cell>
          <cell r="J1462">
            <v>10.40604150041564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3579.7033621186761</v>
          </cell>
          <cell r="F1463">
            <v>3298.5224793168732</v>
          </cell>
          <cell r="G1463">
            <v>4035.420369671112</v>
          </cell>
          <cell r="H1463">
            <v>5354.3501494063148</v>
          </cell>
          <cell r="I1463">
            <v>3103.769771564735</v>
          </cell>
          <cell r="J1463">
            <v>552.14456201205371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6.7465197175248317</v>
          </cell>
          <cell r="F1464">
            <v>6.2165896707818931</v>
          </cell>
          <cell r="G1464">
            <v>7.6053908210914294</v>
          </cell>
          <cell r="H1464">
            <v>10.09112353827048</v>
          </cell>
          <cell r="I1464">
            <v>5.8495472513470332</v>
          </cell>
          <cell r="J1464">
            <v>1.0406041500415639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3579.7033621186761</v>
          </cell>
          <cell r="F1465">
            <v>3298.5224793168732</v>
          </cell>
          <cell r="G1465">
            <v>4035.420369671112</v>
          </cell>
          <cell r="H1465">
            <v>5354.3501494063148</v>
          </cell>
          <cell r="I1465">
            <v>3103.769771564735</v>
          </cell>
          <cell r="J1465">
            <v>552.14456201205371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3583.4004549238789</v>
          </cell>
          <cell r="F1466">
            <v>3301.9291704564598</v>
          </cell>
          <cell r="G1466">
            <v>4039.5881238410698</v>
          </cell>
          <cell r="H1466">
            <v>5359.8800851052874</v>
          </cell>
          <cell r="I1466">
            <v>3106.9753234584732</v>
          </cell>
          <cell r="J1466">
            <v>552.71481308627642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7273.7677247942393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70.259092592592566</v>
          </cell>
          <cell r="F1469">
            <v>58.549243827160481</v>
          </cell>
          <cell r="G1469">
            <v>46.839395061728403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7273.7677247942393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8758.2408659197517</v>
          </cell>
          <cell r="F1471">
            <v>7298.5340549331277</v>
          </cell>
          <cell r="G1471">
            <v>5838.8272439465036</v>
          </cell>
          <cell r="H1471">
            <v>4379.1204329598768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85.685551609902987</v>
          </cell>
          <cell r="H1472">
            <v>274.69145032993617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2129.0003390007241</v>
          </cell>
          <cell r="H1473">
            <v>6825.1669025311503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17.1371103219806</v>
          </cell>
          <cell r="H1474">
            <v>54.938290065987253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2129.0003390007241</v>
          </cell>
          <cell r="H1475">
            <v>6825.1669025311503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2136.249336666921</v>
          </cell>
          <cell r="H1476">
            <v>6848.4057992290627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18.374909268292662</v>
          </cell>
          <cell r="H1487">
            <v>18.374909268292711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974.9726857756084</v>
          </cell>
          <cell r="H1488">
            <v>974.97268577561158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1.8374909268292661</v>
          </cell>
          <cell r="H1489">
            <v>1.8374909268292721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974.9726857756084</v>
          </cell>
          <cell r="H1490">
            <v>974.97268577561158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975.97963080351099</v>
          </cell>
          <cell r="H1491">
            <v>975.97963080351406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55.116511507690873</v>
          </cell>
          <cell r="F1492">
            <v>87.839400522055371</v>
          </cell>
          <cell r="G1492">
            <v>95.456370514069164</v>
          </cell>
          <cell r="H1492">
            <v>99.546942442425149</v>
          </cell>
          <cell r="I1492">
            <v>45.047396405563191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</v>
          </cell>
          <cell r="F1493">
            <v>4660.7585917002589</v>
          </cell>
          <cell r="G1493">
            <v>5064.9150194765107</v>
          </cell>
          <cell r="H1493">
            <v>5281.9607659950798</v>
          </cell>
          <cell r="I1493">
            <v>2390.214853279183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5.5116511507690884</v>
          </cell>
          <cell r="F1494">
            <v>8.7839400522055371</v>
          </cell>
          <cell r="G1494">
            <v>9.5456370514069189</v>
          </cell>
          <cell r="H1494">
            <v>9.9546942442425177</v>
          </cell>
          <cell r="I1494">
            <v>4.5047396405563189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</v>
          </cell>
          <cell r="F1495">
            <v>4660.7585917002589</v>
          </cell>
          <cell r="G1495">
            <v>5064.9150194765107</v>
          </cell>
          <cell r="H1495">
            <v>5281.9607659950798</v>
          </cell>
          <cell r="I1495">
            <v>2390.214853279183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2927.5024854286989</v>
          </cell>
          <cell r="F1496">
            <v>4665.5721908488667</v>
          </cell>
          <cell r="G1496">
            <v>5070.1460285806816</v>
          </cell>
          <cell r="H1496">
            <v>5287.4159384409249</v>
          </cell>
          <cell r="I1496">
            <v>2392.6834506022078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845.85628536585398</v>
          </cell>
          <cell r="F1498">
            <v>676.68502829268323</v>
          </cell>
          <cell r="G1498">
            <v>507.51377121951242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6.8086097560975611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845.85628536585398</v>
          </cell>
          <cell r="F1500">
            <v>676.68502829268323</v>
          </cell>
          <cell r="G1500">
            <v>507.51377121951242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80.48185411764706</v>
          </cell>
          <cell r="F1507">
            <v>35.717285647052591</v>
          </cell>
          <cell r="G1507">
            <v>25.415322352941189</v>
          </cell>
          <cell r="H1507">
            <v>17.858642823528221</v>
          </cell>
          <cell r="I1507">
            <v>8.9293214117646453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4.6878937411756523</v>
          </cell>
          <cell r="G1508">
            <v>3.3357610588235298</v>
          </cell>
          <cell r="H1508">
            <v>2.3439468705880788</v>
          </cell>
          <cell r="I1508">
            <v>1.17197343529411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3.5717285647052593E-2</v>
          </cell>
          <cell r="G1509">
            <v>2.541532235294118E-2</v>
          </cell>
          <cell r="H1509">
            <v>1.7858642823528219E-2</v>
          </cell>
          <cell r="I1509">
            <v>8.9293214117646472E-3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5.1598928721176467</v>
          </cell>
          <cell r="F1510">
            <v>2.2899244760466591</v>
          </cell>
          <cell r="G1510">
            <v>1.629439854352942</v>
          </cell>
          <cell r="H1510">
            <v>1.144962238023453</v>
          </cell>
          <cell r="I1510">
            <v>0.57248111901176091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8.4539011764705876</v>
          </cell>
          <cell r="G1515">
            <v>6.3404258823529478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54.56801075294122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0.92224376470588321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6.3404258823529461E-3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54.56801075294122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73.335133389176477</v>
          </cell>
          <cell r="G1520">
            <v>55.00135004188239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20.458559999999991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510.91843839999967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4.0917119999999976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510.91843839999967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512.6492325759998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9.7349070000000086</v>
          </cell>
          <cell r="H1531">
            <v>6.462929999999993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516.53416542000025</v>
          </cell>
          <cell r="H1532">
            <v>342.92306579999962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0.9734907000000006</v>
          </cell>
          <cell r="H1533">
            <v>0.64629299999999934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516.53416542000025</v>
          </cell>
          <cell r="H1534">
            <v>342.92306579999962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517.06763832360036</v>
          </cell>
          <cell r="H1535">
            <v>343.27723436399958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5886.2469614723923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5.8862469614723922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754.7640166347976</v>
          </cell>
          <cell r="G1544">
            <v>566.07301247609803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490.87231324250001</v>
          </cell>
          <cell r="F1551">
            <v>490.87231324250013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490.87231324250001</v>
          </cell>
          <cell r="F1553">
            <v>490.87231324250013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491.37928276315</v>
          </cell>
          <cell r="F1554">
            <v>491.37928276315</v>
          </cell>
          <cell r="G1554">
            <v>491.37928276315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29537.92452002201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21.249094022731271</v>
          </cell>
          <cell r="F1580">
            <v>686.84370961438606</v>
          </cell>
          <cell r="G1580">
            <v>717.65098064773224</v>
          </cell>
          <cell r="H1580">
            <v>845.76288532273202</v>
          </cell>
          <cell r="I1580">
            <v>855.48025417801864</v>
          </cell>
          <cell r="J1580">
            <v>1095.893159897777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1127.4769288461209</v>
          </cell>
          <cell r="F1581">
            <v>36443.927232139322</v>
          </cell>
          <cell r="G1581">
            <v>38078.561033168662</v>
          </cell>
          <cell r="H1581">
            <v>44876.178695224153</v>
          </cell>
          <cell r="I1581">
            <v>45391.782286685659</v>
          </cell>
          <cell r="J1581">
            <v>58148.09106417602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2.124909402273127</v>
          </cell>
          <cell r="F1582">
            <v>68.684370961438617</v>
          </cell>
          <cell r="G1582">
            <v>71.765098064773213</v>
          </cell>
          <cell r="H1582">
            <v>84.576288532273225</v>
          </cell>
          <cell r="I1582">
            <v>85.548025417801867</v>
          </cell>
          <cell r="J1582">
            <v>109.5893159897777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1127.4769288461209</v>
          </cell>
          <cell r="F1583">
            <v>36443.927232139322</v>
          </cell>
          <cell r="G1583">
            <v>38078.561033168662</v>
          </cell>
          <cell r="H1583">
            <v>44876.178695224153</v>
          </cell>
          <cell r="I1583">
            <v>45391.782286685659</v>
          </cell>
          <cell r="J1583">
            <v>58148.09106417602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1128.6413791985669</v>
          </cell>
          <cell r="F1584">
            <v>36481.566267426191</v>
          </cell>
          <cell r="G1584">
            <v>38117.888306908157</v>
          </cell>
          <cell r="H1584">
            <v>44922.526501339838</v>
          </cell>
          <cell r="I1584">
            <v>45438.662604614619</v>
          </cell>
          <cell r="J1584">
            <v>58208.146009338423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153.00438987215051</v>
          </cell>
          <cell r="J1589">
            <v>-80.263987783817456</v>
          </cell>
          <cell r="K1589">
            <v>-76.892900296897125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-9884.8163365482887</v>
          </cell>
          <cell r="J1590">
            <v>-4258.8071918093538</v>
          </cell>
          <cell r="K1590">
            <v>-4079.9372897533608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-18.629506853653009</v>
          </cell>
          <cell r="J1591">
            <v>-8.026398778381747</v>
          </cell>
          <cell r="K1591">
            <v>-7.6892900296897126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-9884.8163365482887</v>
          </cell>
          <cell r="J1592">
            <v>-4258.8071918093538</v>
          </cell>
          <cell r="K1592">
            <v>-4079.9372897533608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-9886.5428198438749</v>
          </cell>
          <cell r="J1593">
            <v>-4263.205658339908</v>
          </cell>
          <cell r="K1593">
            <v>-4084.151020689631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10.692962582785711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8.8836576428571429E-2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10.730540454614999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89.726136160466183</v>
          </cell>
          <cell r="F1599">
            <v>82.265137411794484</v>
          </cell>
          <cell r="G1599">
            <v>82.265137411794484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4760.868784674336</v>
          </cell>
          <cell r="F1600">
            <v>4364.988191069815</v>
          </cell>
          <cell r="G1600">
            <v>4364.988191069815</v>
          </cell>
          <cell r="H1600">
            <v>6121.8004742277617</v>
          </cell>
          <cell r="I1600">
            <v>6121.8004742277608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8.972613616046619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4760.868784674336</v>
          </cell>
          <cell r="F1602">
            <v>4364.988191069815</v>
          </cell>
          <cell r="G1602">
            <v>4364.988191069815</v>
          </cell>
          <cell r="H1602">
            <v>6121.8004742277617</v>
          </cell>
          <cell r="I1602">
            <v>6121.8004742277608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4765.7857769359298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3.7501017612524459E-2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39451.362079999992</v>
          </cell>
          <cell r="H1609">
            <v>40385.634680167263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5336.4083849999997</v>
          </cell>
          <cell r="G1610">
            <v>5177.9912729999996</v>
          </cell>
          <cell r="H1610">
            <v>5300.6145517719542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40.658349600000001</v>
          </cell>
          <cell r="G1611">
            <v>39.451362080000003</v>
          </cell>
          <cell r="H1611">
            <v>40.385634680167257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2529.3254513540001</v>
          </cell>
          <cell r="H1612">
            <v>2589.224003432224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3980.0761200000011</v>
          </cell>
          <cell r="G1613">
            <v>2418.7063186097621</v>
          </cell>
          <cell r="K1613">
            <v>8276.1169760661087</v>
          </cell>
          <cell r="L1613">
            <v>5601.6107873311857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1209.353159304881</v>
          </cell>
          <cell r="K1614">
            <v>4138.0584880330543</v>
          </cell>
          <cell r="L1614">
            <v>2800.8053936655929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692.5332448800001</v>
          </cell>
          <cell r="G1615">
            <v>420.85489943809858</v>
          </cell>
          <cell r="K1615">
            <v>1440.044353835503</v>
          </cell>
          <cell r="L1615">
            <v>974.6802769956264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14394.655060885911</v>
          </cell>
          <cell r="J1616">
            <v>15907.060456885119</v>
          </cell>
          <cell r="K1616">
            <v>28654.882434074101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1889.2984767412761</v>
          </cell>
          <cell r="J1617">
            <v>2087.8016849661722</v>
          </cell>
          <cell r="K1617">
            <v>3760.9533194722262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14.39465506088591</v>
          </cell>
          <cell r="J1618">
            <v>15.907060456885119</v>
          </cell>
          <cell r="K1618">
            <v>28.6548824340741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922.87732259104803</v>
          </cell>
          <cell r="J1619">
            <v>1019.841413542047</v>
          </cell>
          <cell r="K1619">
            <v>1837.136150054575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4200.7530779344743</v>
          </cell>
          <cell r="G1620">
            <v>3165.4473882063171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611.01862951774172</v>
          </cell>
          <cell r="G1622">
            <v>460.42871101182789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3.1654473882063172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2836.3560433475632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24410.711511246711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412.56087903237278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2.8363560433475641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24410.711511246711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24604.563554282038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1558.2225991219709</v>
          </cell>
          <cell r="G1632">
            <v>1820.5297579163159</v>
          </cell>
          <cell r="H1632">
            <v>1820.5297579163171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38046.601795228147</v>
          </cell>
          <cell r="G1633">
            <v>44451.268255790063</v>
          </cell>
          <cell r="H1633">
            <v>44451.26825579007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311.64451982439431</v>
          </cell>
          <cell r="G1634">
            <v>364.10595158326322</v>
          </cell>
          <cell r="H1634">
            <v>364.10595158326328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38046.601795228147</v>
          </cell>
          <cell r="G1635">
            <v>44451.268255790063</v>
          </cell>
          <cell r="H1635">
            <v>44451.26825579007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38178.427427113857</v>
          </cell>
          <cell r="G1636">
            <v>44605.285073309773</v>
          </cell>
          <cell r="H1636">
            <v>44605.285073309788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57364.422068119457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  <cell r="G1642">
            <v>271.58325867853301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  <cell r="G1643">
            <v>6631.1578994008469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  <cell r="G1644">
            <v>54.316651735706593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  <cell r="G1645">
            <v>6631.1578994008469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  <cell r="G1646">
            <v>6654.1338430850519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9.5924566799999997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2520.5165373985769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42.613560000000007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556.71857021755693</v>
          </cell>
          <cell r="G1719">
            <v>556.71857021755682</v>
          </cell>
          <cell r="H1719">
            <v>1127.462080270386</v>
          </cell>
          <cell r="I1719">
            <v>435.18185996664789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11451.700989375149</v>
          </cell>
          <cell r="G1720">
            <v>11451.700989375149</v>
          </cell>
          <cell r="H1720">
            <v>23191.894991161851</v>
          </cell>
          <cell r="I1720">
            <v>8951.6908595139485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111.3437140435114</v>
          </cell>
          <cell r="G1721">
            <v>111.3437140435113</v>
          </cell>
          <cell r="H1721">
            <v>225.49241605407721</v>
          </cell>
          <cell r="I1721">
            <v>87.036371993329567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11451.700989375149</v>
          </cell>
          <cell r="G1722">
            <v>11451.700989375149</v>
          </cell>
          <cell r="H1722">
            <v>23191.894991161851</v>
          </cell>
          <cell r="I1722">
            <v>8951.6908595139485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11498.79938041555</v>
          </cell>
          <cell r="G1723">
            <v>11498.79938041555</v>
          </cell>
          <cell r="H1723">
            <v>23287.278283152711</v>
          </cell>
          <cell r="I1723">
            <v>8988.5072448671253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3161.1314351943938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167729.63395141449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316.1131435194394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167729.63395141449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167902.86395406321</v>
          </cell>
          <cell r="F1743">
            <v>75870.705404230946</v>
          </cell>
          <cell r="G1743">
            <v>50580.470269487298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142.82166443945951</v>
          </cell>
          <cell r="F1744">
            <v>2441.6281095627169</v>
          </cell>
          <cell r="G1744">
            <v>3057.438238450753</v>
          </cell>
          <cell r="H1744">
            <v>3703.3565687044011</v>
          </cell>
          <cell r="I1744">
            <v>4377.1455942133543</v>
          </cell>
          <cell r="J1744">
            <v>3670.367391447156</v>
          </cell>
          <cell r="K1744">
            <v>1549.4090227046199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7578.1175151577154</v>
          </cell>
          <cell r="F1745">
            <v>129552.7874933978</v>
          </cell>
          <cell r="G1745">
            <v>162227.6729321969</v>
          </cell>
          <cell r="H1745">
            <v>196500.09953545549</v>
          </cell>
          <cell r="I1745">
            <v>232251.3452289605</v>
          </cell>
          <cell r="J1745">
            <v>194749.69379018611</v>
          </cell>
          <cell r="K1745">
            <v>82211.642744707118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14.28216644394594</v>
          </cell>
          <cell r="F1746">
            <v>244.1628109562717</v>
          </cell>
          <cell r="G1746">
            <v>305.74382384507533</v>
          </cell>
          <cell r="H1746">
            <v>370.33565687044012</v>
          </cell>
          <cell r="I1746">
            <v>437.71455942133542</v>
          </cell>
          <cell r="J1746">
            <v>367.03673914471563</v>
          </cell>
          <cell r="K1746">
            <v>154.940902270462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7578.1175151577154</v>
          </cell>
          <cell r="F1747">
            <v>129552.7874933978</v>
          </cell>
          <cell r="G1747">
            <v>162227.6729321969</v>
          </cell>
          <cell r="H1747">
            <v>196500.09953545549</v>
          </cell>
          <cell r="I1747">
            <v>232251.3452289605</v>
          </cell>
          <cell r="J1747">
            <v>194749.69379018611</v>
          </cell>
          <cell r="K1747">
            <v>82211.642744707118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7585.9441423689987</v>
          </cell>
          <cell r="F1748">
            <v>129686.5887138018</v>
          </cell>
          <cell r="G1748">
            <v>162395.22054766401</v>
          </cell>
          <cell r="H1748">
            <v>196703.04347542051</v>
          </cell>
          <cell r="I1748">
            <v>232491.21280752341</v>
          </cell>
          <cell r="J1748">
            <v>194950.82992323741</v>
          </cell>
          <cell r="K1748">
            <v>82296.550359151326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75.051288409999984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3982.2213630345991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7.5051288409999994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3982.2213630345991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3986.3341736394668</v>
          </cell>
          <cell r="F1753">
            <v>2792.9494256661078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  <cell r="H1754">
            <v>126.52944342974121</v>
          </cell>
          <cell r="I1754">
            <v>188.17618773295021</v>
          </cell>
          <cell r="J1754">
            <v>188.1761877329501</v>
          </cell>
          <cell r="K1754">
            <v>188.17618773295021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  <cell r="H1755">
            <v>6713.6522683820713</v>
          </cell>
          <cell r="I1755">
            <v>9984.628521110335</v>
          </cell>
          <cell r="J1755">
            <v>9984.628521110335</v>
          </cell>
          <cell r="K1755">
            <v>9984.628521110335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  <cell r="H1756">
            <v>12.652944342974131</v>
          </cell>
          <cell r="I1756">
            <v>18.81761877329501</v>
          </cell>
          <cell r="J1756">
            <v>18.81761877329501</v>
          </cell>
          <cell r="K1756">
            <v>18.81761877329501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  <cell r="H1757">
            <v>6713.6522683820713</v>
          </cell>
          <cell r="I1757">
            <v>9984.628521110335</v>
          </cell>
          <cell r="J1757">
            <v>9984.628521110335</v>
          </cell>
          <cell r="K1757">
            <v>9984.628521110335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  <cell r="H1758">
            <v>6720.5860818820192</v>
          </cell>
          <cell r="I1758">
            <v>9994.9405761980997</v>
          </cell>
          <cell r="J1758">
            <v>9994.9405761980997</v>
          </cell>
          <cell r="K1758">
            <v>9994.9405761980997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1562.1646163343851</v>
          </cell>
          <cell r="H1764">
            <v>3981.794366372349</v>
          </cell>
          <cell r="I1764">
            <v>8272.9443388301734</v>
          </cell>
          <cell r="J1764">
            <v>8272.9443388301734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781.08230816719242</v>
          </cell>
          <cell r="H1765">
            <v>1990.897183186175</v>
          </cell>
          <cell r="I1765">
            <v>4136.4721694150867</v>
          </cell>
          <cell r="J1765">
            <v>4136.4721694150867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1.562164616334385</v>
          </cell>
          <cell r="H1766">
            <v>3.9817943663723501</v>
          </cell>
          <cell r="I1766">
            <v>8.2729443388301735</v>
          </cell>
          <cell r="J1766">
            <v>8.2729443388301718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271.81664324218298</v>
          </cell>
          <cell r="H1767">
            <v>692.83221974878882</v>
          </cell>
          <cell r="I1767">
            <v>1439.4923149564499</v>
          </cell>
          <cell r="J1767">
            <v>1439.4923149564499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7362.4395701689036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0.8554646167936828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7362.4395701689036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7420.9066882512207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2245.9393500973461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19329.370752155981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326.68208728688671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2.2459393500973461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19329.370752155981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19482.870497919899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459.20414169642862</v>
          </cell>
          <cell r="G1790">
            <v>306.13609446428569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0.53671185661764698</v>
          </cell>
          <cell r="G1805">
            <v>0.53671185661764242</v>
          </cell>
          <cell r="H1805">
            <v>0.53671185662207654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13.403484099264711</v>
          </cell>
          <cell r="G1806">
            <v>13.40348409926459</v>
          </cell>
          <cell r="H1806">
            <v>13.403484099375319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0.1073423713235285</v>
          </cell>
          <cell r="H1807">
            <v>0.10734237132441531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13.403484099264711</v>
          </cell>
          <cell r="G1808">
            <v>13.40348409926459</v>
          </cell>
          <cell r="H1808">
            <v>13.403484099375319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13.448889922334439</v>
          </cell>
          <cell r="H1809">
            <v>13.44888992244555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41.802102692307699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8.3604205384615398</v>
          </cell>
          <cell r="G1812">
            <v>8.3604205384615398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59.873887500000009</v>
          </cell>
          <cell r="H1820">
            <v>59.873887499999952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1231.6058658749989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11.974777499999989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1231.6058658749989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1236.671196757499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608.13788920115849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32267.796401013471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60.813788920115847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32267.796401013471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32301.122357341701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898.64837981483061</v>
          </cell>
          <cell r="F1840">
            <v>827.46158882120835</v>
          </cell>
          <cell r="G1840">
            <v>532.31583078984113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47682.283032974898</v>
          </cell>
          <cell r="F1841">
            <v>43905.111902853307</v>
          </cell>
          <cell r="G1841">
            <v>28244.67798170897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89.864837981483049</v>
          </cell>
          <cell r="F1842">
            <v>82.746158882120824</v>
          </cell>
          <cell r="G1842">
            <v>53.231583078984109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47682.283032974898</v>
          </cell>
          <cell r="F1843">
            <v>43905.111902853307</v>
          </cell>
          <cell r="G1843">
            <v>28244.67798170897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47731.52896418875</v>
          </cell>
          <cell r="F1844">
            <v>43950.45679792072</v>
          </cell>
          <cell r="G1844">
            <v>28273.848889236251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130.86843823339549</v>
          </cell>
          <cell r="H1845">
            <v>130.86843823339549</v>
          </cell>
          <cell r="J1845">
            <v>143.76230079642639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6943.8793326639661</v>
          </cell>
          <cell r="H1846">
            <v>6943.8793326639661</v>
          </cell>
          <cell r="J1846">
            <v>7628.0276802583849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13.086843823339549</v>
          </cell>
          <cell r="J1847">
            <v>14.376230079642641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6943.8793326639661</v>
          </cell>
          <cell r="H1848">
            <v>6943.8793326639661</v>
          </cell>
          <cell r="J1848">
            <v>7628.0276802583849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6951.0509230791558</v>
          </cell>
          <cell r="J1849">
            <v>7635.9058543420279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1202.0585601569931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63781.227201930058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120.2058560156993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63781.227201930058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63847.100011026669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-16638.309244798289</v>
          </cell>
          <cell r="F1875">
            <v>0</v>
          </cell>
          <cell r="G1875">
            <v>0</v>
          </cell>
          <cell r="H1875">
            <v>-28557.37970172564</v>
          </cell>
          <cell r="I1875">
            <v>-122193.7536286072</v>
          </cell>
          <cell r="J1875">
            <v>-135255.36282803371</v>
          </cell>
          <cell r="K1875">
            <v>-104754.5773616909</v>
          </cell>
          <cell r="L1875">
            <v>-133731.5216271744</v>
          </cell>
          <cell r="M1875">
            <v>-143041.2932275912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-16688.51264560764</v>
          </cell>
          <cell r="F1876">
            <v>0</v>
          </cell>
          <cell r="G1876">
            <v>0</v>
          </cell>
          <cell r="H1876">
            <v>-28643.546965366269</v>
          </cell>
          <cell r="I1876">
            <v>-122562.453470614</v>
          </cell>
          <cell r="J1876">
            <v>-135663.4739583034</v>
          </cell>
          <cell r="K1876">
            <v>-105070.65731648239</v>
          </cell>
          <cell r="L1876">
            <v>-134135.03481365959</v>
          </cell>
          <cell r="M1876">
            <v>-143472.89714061731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-681.43246053781377</v>
          </cell>
          <cell r="F1877">
            <v>0</v>
          </cell>
          <cell r="G1877">
            <v>0</v>
          </cell>
          <cell r="H1877">
            <v>-1169.5855167942241</v>
          </cell>
          <cell r="I1877">
            <v>-5004.5223329122418</v>
          </cell>
          <cell r="J1877">
            <v>-5539.468784765887</v>
          </cell>
          <cell r="K1877">
            <v>-4290.2898578166923</v>
          </cell>
          <cell r="L1877">
            <v>-5477.058906232397</v>
          </cell>
          <cell r="M1877">
            <v>-5858.3464803109027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-16638.309244798289</v>
          </cell>
          <cell r="F1878">
            <v>0</v>
          </cell>
          <cell r="G1878">
            <v>0</v>
          </cell>
          <cell r="H1878">
            <v>-28557.37970172564</v>
          </cell>
          <cell r="I1878">
            <v>-122193.7536286072</v>
          </cell>
          <cell r="J1878">
            <v>-135255.36282803371</v>
          </cell>
          <cell r="K1878">
            <v>-104754.5773616909</v>
          </cell>
          <cell r="L1878">
            <v>-133731.5216271744</v>
          </cell>
          <cell r="M1878">
            <v>-143041.2932275912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-111.30063522117619</v>
          </cell>
          <cell r="F1879">
            <v>0</v>
          </cell>
          <cell r="G1879">
            <v>0</v>
          </cell>
          <cell r="H1879">
            <v>-191.0323010763899</v>
          </cell>
          <cell r="I1879">
            <v>-817.40531437566608</v>
          </cell>
          <cell r="J1879">
            <v>-904.77990151176141</v>
          </cell>
          <cell r="K1879">
            <v>-700.74734344339299</v>
          </cell>
          <cell r="L1879">
            <v>-894.58628801795805</v>
          </cell>
          <cell r="M1879">
            <v>-956.86325845078056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-18141.54283634758</v>
          </cell>
          <cell r="F1884">
            <v>-16195.750246912539</v>
          </cell>
          <cell r="G1884">
            <v>-14441.87315360498</v>
          </cell>
          <cell r="H1884">
            <v>-15979.53884285552</v>
          </cell>
          <cell r="I1884">
            <v>-26604.18210809103</v>
          </cell>
          <cell r="J1884">
            <v>-10983.02164633016</v>
          </cell>
          <cell r="K1884">
            <v>-2173.505826855042</v>
          </cell>
          <cell r="L1884">
            <v>-160.42202314976379</v>
          </cell>
          <cell r="M1884">
            <v>-38.95912136595463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-18198.644001224959</v>
          </cell>
          <cell r="F1885">
            <v>-16246.72695895431</v>
          </cell>
          <cell r="G1885">
            <v>-14487.32947380449</v>
          </cell>
          <cell r="H1885">
            <v>-16029.83502165141</v>
          </cell>
          <cell r="I1885">
            <v>-26687.919737392229</v>
          </cell>
          <cell r="J1885">
            <v>-11017.591105804269</v>
          </cell>
          <cell r="K1885">
            <v>-2180.3470153747162</v>
          </cell>
          <cell r="L1885">
            <v>-160.9269572932638</v>
          </cell>
          <cell r="M1885">
            <v>-39.081746615232667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-775.05879391971985</v>
          </cell>
          <cell r="F1886">
            <v>-691.92894817342108</v>
          </cell>
          <cell r="G1886">
            <v>-616.99828340664965</v>
          </cell>
          <cell r="H1886">
            <v>-682.6917762541517</v>
          </cell>
          <cell r="I1886">
            <v>-1136.607039650713</v>
          </cell>
          <cell r="J1886">
            <v>-469.22621673298897</v>
          </cell>
          <cell r="K1886">
            <v>-92.858409008332714</v>
          </cell>
          <cell r="L1886">
            <v>-6.8536893968853843</v>
          </cell>
          <cell r="M1886">
            <v>-1.6644455154922231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-18141.54283634758</v>
          </cell>
          <cell r="F1887">
            <v>-16195.750246912539</v>
          </cell>
          <cell r="G1887">
            <v>-14441.87315360498</v>
          </cell>
          <cell r="H1887">
            <v>-15979.53884285552</v>
          </cell>
          <cell r="I1887">
            <v>-26604.18210809103</v>
          </cell>
          <cell r="J1887">
            <v>-10983.02164633016</v>
          </cell>
          <cell r="K1887">
            <v>-2173.505826855042</v>
          </cell>
          <cell r="L1887">
            <v>-160.42202314976379</v>
          </cell>
          <cell r="M1887">
            <v>-38.95912136595463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-126.5929363402209</v>
          </cell>
          <cell r="F1888">
            <v>-113.0150615349921</v>
          </cell>
          <cell r="G1888">
            <v>-100.77638628975281</v>
          </cell>
          <cell r="H1888">
            <v>-111.5063234548448</v>
          </cell>
          <cell r="I1888">
            <v>-185.64581647628319</v>
          </cell>
          <cell r="J1888">
            <v>-76.640282066388181</v>
          </cell>
          <cell r="K1888">
            <v>-15.16687347136101</v>
          </cell>
          <cell r="L1888">
            <v>-1.1194359348246119</v>
          </cell>
          <cell r="M1888">
            <v>-0.27185943419706299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-835.77803229208212</v>
          </cell>
          <cell r="J1889">
            <v>-1874.345047429882</v>
          </cell>
          <cell r="K1889">
            <v>-4091.9068617167281</v>
          </cell>
          <cell r="L1889">
            <v>-3004.1167949508922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-838.33582321837969</v>
          </cell>
          <cell r="J1890">
            <v>-1880.081238822612</v>
          </cell>
          <cell r="K1890">
            <v>-4104.4296151725111</v>
          </cell>
          <cell r="L1890">
            <v>-3013.310507136161</v>
          </cell>
          <cell r="M1890">
            <v>-32335.400260424551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-34.718001895267889</v>
          </cell>
          <cell r="J1891">
            <v>-77.859805348790431</v>
          </cell>
          <cell r="K1891">
            <v>-169.97674584810559</v>
          </cell>
          <cell r="L1891">
            <v>-124.79022964348761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-835.77803229208212</v>
          </cell>
          <cell r="J1892">
            <v>-1874.345047429882</v>
          </cell>
          <cell r="K1892">
            <v>-4091.9068617167281</v>
          </cell>
          <cell r="L1892">
            <v>-3004.1167949508922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-12.717101540302441</v>
          </cell>
          <cell r="K1893">
            <v>-27.7628684885239</v>
          </cell>
          <cell r="L1893">
            <v>-20.38240417510298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0</v>
          </cell>
          <cell r="H1894">
            <v>-486.54472416666761</v>
          </cell>
          <cell r="I1894">
            <v>-19951.369697756971</v>
          </cell>
          <cell r="J1894">
            <v>-59980.636847297632</v>
          </cell>
          <cell r="K1894">
            <v>-73674.89477576538</v>
          </cell>
          <cell r="L1894">
            <v>-95912.689110836873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0</v>
          </cell>
          <cell r="H1895">
            <v>-486.31364751666757</v>
          </cell>
          <cell r="I1895">
            <v>-19943.52023989585</v>
          </cell>
          <cell r="J1895">
            <v>-59957.134641571458</v>
          </cell>
          <cell r="K1895">
            <v>-73646.725875889795</v>
          </cell>
          <cell r="L1895">
            <v>-95875.270609190877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0</v>
          </cell>
          <cell r="H1896">
            <v>20.173358333333368</v>
          </cell>
          <cell r="I1896">
            <v>762.18850441343727</v>
          </cell>
          <cell r="J1896">
            <v>2287.56126187779</v>
          </cell>
          <cell r="K1896">
            <v>2781.8723646559488</v>
          </cell>
          <cell r="L1896">
            <v>3651.4314608652539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0</v>
          </cell>
          <cell r="H1897">
            <v>-486.54472416666761</v>
          </cell>
          <cell r="I1897">
            <v>-19951.369697756971</v>
          </cell>
          <cell r="J1897">
            <v>-59980.636847297632</v>
          </cell>
          <cell r="K1897">
            <v>-73674.89477576538</v>
          </cell>
          <cell r="L1897">
            <v>-95912.689110836873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0</v>
          </cell>
          <cell r="H1898">
            <v>-0.91697083333333518</v>
          </cell>
          <cell r="I1898">
            <v>-37.60152600406515</v>
          </cell>
          <cell r="J1898">
            <v>-113.0430396669763</v>
          </cell>
          <cell r="K1898">
            <v>-138.85204443227551</v>
          </cell>
          <cell r="L1898">
            <v>-180.76270092505999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0.26848071800573858</v>
          </cell>
          <cell r="I1906">
            <v>0.62892624157531651</v>
          </cell>
          <cell r="J1906">
            <v>0.70925165989933225</v>
          </cell>
          <cell r="K1906">
            <v>0.58065102012626157</v>
          </cell>
          <cell r="L1906">
            <v>0.38467974476134581</v>
          </cell>
          <cell r="M1906">
            <v>0.60647941997376864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6555.4041979734502</v>
          </cell>
          <cell r="I1907">
            <v>15356.28239846398</v>
          </cell>
          <cell r="J1907">
            <v>17317.56136254203</v>
          </cell>
          <cell r="K1907">
            <v>14177.562408082889</v>
          </cell>
          <cell r="L1907">
            <v>9392.5971012561931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6578.1176667167356</v>
          </cell>
          <cell r="I1908">
            <v>15409.489558501249</v>
          </cell>
          <cell r="J1908">
            <v>17377.564052969508</v>
          </cell>
          <cell r="K1908">
            <v>14226.685484385571</v>
          </cell>
          <cell r="L1908">
            <v>9425.1410076630018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5.3696143601147703E-2</v>
          </cell>
          <cell r="I1909">
            <v>0.1257852483150633</v>
          </cell>
          <cell r="J1909">
            <v>0.14185033197986641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268.48071800573859</v>
          </cell>
          <cell r="I1910">
            <v>628.92624157531645</v>
          </cell>
          <cell r="J1910">
            <v>709.25165989933214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6555.4041979734502</v>
          </cell>
          <cell r="I1911">
            <v>15356.28239846398</v>
          </cell>
          <cell r="J1911">
            <v>17317.56136254203</v>
          </cell>
          <cell r="K1911">
            <v>14177.562408082889</v>
          </cell>
          <cell r="L1911">
            <v>9392.5971012561931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53.69614360114771</v>
          </cell>
          <cell r="I1912">
            <v>125.7852483150633</v>
          </cell>
          <cell r="J1912">
            <v>141.85033197986641</v>
          </cell>
          <cell r="K1912">
            <v>116.1302040252523</v>
          </cell>
          <cell r="L1912">
            <v>76.935948952269143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9.5818256041802744E-4</v>
          </cell>
          <cell r="K1913">
            <v>3.5143696930111039E-2</v>
          </cell>
          <cell r="L1913">
            <v>8.2070868713259304E-2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K1914">
            <v>877.65525800130627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  <cell r="I1915">
            <v>24.010074720117569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  <cell r="I1916">
            <v>1.9163651208360541E-4</v>
          </cell>
          <cell r="K1916">
            <v>7.0287393860222072E-3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K1917">
            <v>35.143696930111027</v>
          </cell>
          <cell r="L1917">
            <v>82.07086871325933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K1918">
            <v>877.65525800130627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K1919">
            <v>7.0287393860222078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0.28264234562107082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7058.5215113102076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7082.4330537497499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7058.5215113102076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6.3878837361201822E-4</v>
          </cell>
          <cell r="K1941">
            <v>2.3429131286740689E-2</v>
          </cell>
          <cell r="L1941">
            <v>5.47139124755062E-2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33.894111103853689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33.929116706727633</v>
          </cell>
          <cell r="K1943">
            <v>1244.433622468975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6.3878837361201822E-5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0.63878837361201835</v>
          </cell>
          <cell r="K1945">
            <v>23.429131286740692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33.894111103853689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6.3878837361201826E-2</v>
          </cell>
          <cell r="K1947">
            <v>2.342913128674069</v>
          </cell>
          <cell r="L1947">
            <v>5.4713912475506197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8617.801368651857</v>
          </cell>
          <cell r="I1959">
            <v>22338.775789492069</v>
          </cell>
          <cell r="J1959">
            <v>161435.2122146223</v>
          </cell>
          <cell r="K1959">
            <v>161899.1865741325</v>
          </cell>
          <cell r="L1959">
            <v>161899.1865741325</v>
          </cell>
          <cell r="M1959">
            <v>138060.74444576449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351.72881002010189</v>
          </cell>
          <cell r="I1960">
            <v>911.73962935897453</v>
          </cell>
          <cell r="J1960">
            <v>6588.851687176264</v>
          </cell>
          <cell r="K1960">
            <v>6607.7884370930115</v>
          </cell>
          <cell r="L1960">
            <v>6607.7884370930115</v>
          </cell>
          <cell r="M1960">
            <v>5634.8411012395763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8588.0451113241543</v>
          </cell>
          <cell r="I1961">
            <v>22261.64261684829</v>
          </cell>
          <cell r="J1961">
            <v>160877.79536188711</v>
          </cell>
          <cell r="K1961">
            <v>161340.16767235441</v>
          </cell>
          <cell r="L1961">
            <v>161340.16767235441</v>
          </cell>
          <cell r="M1961">
            <v>137584.03688859969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70.345762004020372</v>
          </cell>
          <cell r="I1962">
            <v>182.3479258717949</v>
          </cell>
          <cell r="J1962">
            <v>1317.770337435252</v>
          </cell>
          <cell r="K1962">
            <v>1321.557687418602</v>
          </cell>
          <cell r="L1962">
            <v>1321.557687418602</v>
          </cell>
          <cell r="M1962">
            <v>1126.968220247915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  <cell r="K1963">
            <v>934.46625630809433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  <cell r="K1964">
            <v>37.292231720683041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931.31133350452455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  <cell r="K1966">
            <v>7.4584463441366076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124227.1772517739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3943.3211366543428</v>
          </cell>
          <cell r="H1972">
            <v>4769.272675213675</v>
          </cell>
          <cell r="I1972">
            <v>4957.5986813932732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123807.76440332799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953.85453504273482</v>
          </cell>
          <cell r="I1974">
            <v>991.51973627865436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0.15773443662129519</v>
          </cell>
          <cell r="F1990">
            <v>0.20252929109053919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3851.3491608366239</v>
          </cell>
          <cell r="F1991">
            <v>4945.0901907939997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3864.693494174785</v>
          </cell>
          <cell r="F1992">
            <v>4962.2241688202594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3.1546887324259032E-2</v>
          </cell>
          <cell r="F1993">
            <v>4.0505858218107843E-2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157.7344366212952</v>
          </cell>
          <cell r="F1994">
            <v>202.5292910905392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3851.3491608366239</v>
          </cell>
          <cell r="F1995">
            <v>4945.0901907939997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31.546887324259021</v>
          </cell>
          <cell r="F1996">
            <v>40.505858218107839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54.211457626283853</v>
          </cell>
          <cell r="F2005">
            <v>40.71244189102709</v>
          </cell>
          <cell r="G2005">
            <v>35.679496927885147</v>
          </cell>
          <cell r="H2005">
            <v>13.07524428583403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54.641965430693283</v>
          </cell>
          <cell r="F2006">
            <v>41.035750371154627</v>
          </cell>
          <cell r="G2006">
            <v>35.962837434807987</v>
          </cell>
          <cell r="H2006">
            <v>13.17907832675608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4.7305044977426629</v>
          </cell>
          <cell r="G2008">
            <v>4.1457110616534978</v>
          </cell>
          <cell r="H2008">
            <v>1.5192530595138301</v>
          </cell>
          <cell r="I2008">
            <v>0.75962652975691558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54.211457626283853</v>
          </cell>
          <cell r="F2009">
            <v>40.71244189102709</v>
          </cell>
          <cell r="G2009">
            <v>35.679496927885147</v>
          </cell>
          <cell r="H2009">
            <v>13.07524428583403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3.8119440402347028E-2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1163.4370872799659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933.97457448201203</v>
          </cell>
          <cell r="G2013">
            <v>700.4809308615088</v>
          </cell>
          <cell r="H2013">
            <v>466.9872872410059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7.6238880804694042E-3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1163.4370872799659</v>
          </cell>
          <cell r="F2016">
            <v>930.74966982397325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5.7179160603520502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6.6802667197452209E-5</v>
          </cell>
          <cell r="G2055">
            <v>4.1357549156454082E-4</v>
          </cell>
          <cell r="H2055">
            <v>2.482064265076384E-3</v>
          </cell>
          <cell r="I2055">
            <v>1.4714691391219279E-2</v>
          </cell>
          <cell r="J2055">
            <v>8.2725962055007346E-2</v>
          </cell>
          <cell r="K2055">
            <v>0.1867322816247721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60.603735805615031</v>
          </cell>
          <cell r="I2056">
            <v>359.28371480227082</v>
          </cell>
          <cell r="J2056">
            <v>2019.8922401764289</v>
          </cell>
          <cell r="K2056">
            <v>4559.3798763381856</v>
          </cell>
          <cell r="L2056">
            <v>1775.5614770857021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10.133123405620561</v>
          </cell>
          <cell r="H2057">
            <v>60.813718442440489</v>
          </cell>
          <cell r="I2057">
            <v>360.52857769396792</v>
          </cell>
          <cell r="J2057">
            <v>2026.890856566283</v>
          </cell>
          <cell r="K2057">
            <v>4575.177427363642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82.725962055007358</v>
          </cell>
          <cell r="K2058">
            <v>186.7322816247721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60.603735805615031</v>
          </cell>
          <cell r="I2059">
            <v>359.28371480227082</v>
          </cell>
          <cell r="J2059">
            <v>2019.8922401764289</v>
          </cell>
          <cell r="K2059">
            <v>4559.3798763381856</v>
          </cell>
          <cell r="L2059">
            <v>1775.5614770857021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16.545192411001469</v>
          </cell>
          <cell r="K2060">
            <v>37.346456324954417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0.5473532770605759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13364.54251489574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13364.54251489574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1.256322403846156</v>
          </cell>
          <cell r="F2067">
            <v>1.840628316876264</v>
          </cell>
          <cell r="G2067">
            <v>2.3359484851195988</v>
          </cell>
          <cell r="H2067">
            <v>2.4855596835279612</v>
          </cell>
          <cell r="I2067">
            <v>2.2475717396233308</v>
          </cell>
          <cell r="J2067">
            <v>1.5733632867428651</v>
          </cell>
          <cell r="K2067">
            <v>0.444831302111167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30675.205360576991</v>
          </cell>
          <cell r="F2068">
            <v>44942.008070395437</v>
          </cell>
          <cell r="G2068">
            <v>57036.075511670228</v>
          </cell>
          <cell r="H2068">
            <v>60689.082272807718</v>
          </cell>
          <cell r="I2068">
            <v>54878.209975803009</v>
          </cell>
          <cell r="J2068">
            <v>38416.286917971622</v>
          </cell>
          <cell r="K2068">
            <v>10861.297626547659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30781.490235942369</v>
          </cell>
          <cell r="F2069">
            <v>45097.725226003167</v>
          </cell>
          <cell r="G2069">
            <v>57233.696753511344</v>
          </cell>
          <cell r="H2069">
            <v>60899.360622034183</v>
          </cell>
          <cell r="I2069">
            <v>55068.354544975133</v>
          </cell>
          <cell r="J2069">
            <v>38549.393452030068</v>
          </cell>
          <cell r="K2069">
            <v>10898.930354706259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0.25126448076923119</v>
          </cell>
          <cell r="F2070">
            <v>0.36812566337525271</v>
          </cell>
          <cell r="G2070">
            <v>0.46718969702391983</v>
          </cell>
          <cell r="H2070">
            <v>0.49783526662389588</v>
          </cell>
          <cell r="I2070">
            <v>0.46032835297686991</v>
          </cell>
          <cell r="J2070">
            <v>0.32548666240077673</v>
          </cell>
          <cell r="K2070">
            <v>9.3374093345074044E-2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1256.322403846156</v>
          </cell>
          <cell r="F2071">
            <v>1840.6283168762641</v>
          </cell>
          <cell r="G2071">
            <v>2335.9484851195989</v>
          </cell>
          <cell r="H2071">
            <v>2485.5596835279612</v>
          </cell>
          <cell r="I2071">
            <v>2247.5717396233308</v>
          </cell>
          <cell r="J2071">
            <v>1573.3632867428651</v>
          </cell>
          <cell r="K2071">
            <v>444.83130211116708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30675.205360576991</v>
          </cell>
          <cell r="F2072">
            <v>44942.008070395437</v>
          </cell>
          <cell r="G2072">
            <v>57036.075511670228</v>
          </cell>
          <cell r="H2072">
            <v>60689.082272807718</v>
          </cell>
          <cell r="I2072">
            <v>54878.209975803009</v>
          </cell>
          <cell r="J2072">
            <v>38416.286917971622</v>
          </cell>
          <cell r="K2072">
            <v>10861.297626547659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251.2644807692312</v>
          </cell>
          <cell r="F2073">
            <v>368.12566337525271</v>
          </cell>
          <cell r="G2073">
            <v>467.18969702391979</v>
          </cell>
          <cell r="H2073">
            <v>497.11193670559209</v>
          </cell>
          <cell r="I2073">
            <v>449.51434792466608</v>
          </cell>
          <cell r="J2073">
            <v>314.6726573485729</v>
          </cell>
          <cell r="K2073">
            <v>88.966260422233375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589.41823825136623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589.41823825136623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9.323717647058824E-2</v>
          </cell>
          <cell r="F2086">
            <v>0.11042498823529411</v>
          </cell>
          <cell r="G2086">
            <v>0.11042498823529411</v>
          </cell>
          <cell r="H2086">
            <v>6.9704470588235312E-2</v>
          </cell>
          <cell r="I2086">
            <v>1.7187811764705879E-2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</v>
          </cell>
          <cell r="H2087">
            <v>1433.82096</v>
          </cell>
          <cell r="I2087">
            <v>353.55328800000001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1925.7765851294109</v>
          </cell>
          <cell r="F2088">
            <v>2280.7839620047048</v>
          </cell>
          <cell r="G2088">
            <v>2280.7839620047062</v>
          </cell>
          <cell r="H2088">
            <v>1439.7179582117651</v>
          </cell>
          <cell r="I2088">
            <v>355.00737687529409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2.2084997647058811E-2</v>
          </cell>
          <cell r="G2089">
            <v>2.2084997647058818E-2</v>
          </cell>
          <cell r="H2089">
            <v>1.3940894117647059E-2</v>
          </cell>
          <cell r="I2089">
            <v>3.4375623529411762E-3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93.237176470588224</v>
          </cell>
          <cell r="F2090">
            <v>110.42498823529409</v>
          </cell>
          <cell r="G2090">
            <v>110.42498823529409</v>
          </cell>
          <cell r="H2090">
            <v>69.704470588235296</v>
          </cell>
          <cell r="I2090">
            <v>17.187811764705881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</v>
          </cell>
          <cell r="H2091">
            <v>1433.82096</v>
          </cell>
          <cell r="I2091">
            <v>353.55328800000001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18.647435294117638</v>
          </cell>
          <cell r="F2092">
            <v>22.08499764705881</v>
          </cell>
          <cell r="G2092">
            <v>22.08499764705882</v>
          </cell>
          <cell r="H2092">
            <v>13.94089411764706</v>
          </cell>
          <cell r="I2092">
            <v>3.4375623529411752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20453.440700513569</v>
          </cell>
          <cell r="F2111">
            <v>51570.314035281612</v>
          </cell>
          <cell r="G2111">
            <v>71252.553494205451</v>
          </cell>
          <cell r="H2111">
            <v>51914.648692318588</v>
          </cell>
          <cell r="I2111">
            <v>20797.77535755057</v>
          </cell>
          <cell r="J2111">
            <v>1115.5358986267399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20524.308731227429</v>
          </cell>
          <cell r="F2112">
            <v>51748.997253058456</v>
          </cell>
          <cell r="G2112">
            <v>71499.43264883793</v>
          </cell>
          <cell r="H2112">
            <v>52094.524976797897</v>
          </cell>
          <cell r="I2112">
            <v>20869.83645496691</v>
          </cell>
          <cell r="J2112">
            <v>1119.4010591874419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837.68357817803007</v>
          </cell>
          <cell r="F2113">
            <v>2112.094772776039</v>
          </cell>
          <cell r="G2113">
            <v>2918.1933171688238</v>
          </cell>
          <cell r="H2113">
            <v>2126.197216067656</v>
          </cell>
          <cell r="I2113">
            <v>851.78602146964806</v>
          </cell>
          <cell r="J2113">
            <v>45.687477076863047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20453.440700513569</v>
          </cell>
          <cell r="F2114">
            <v>51570.314035281612</v>
          </cell>
          <cell r="G2114">
            <v>71252.553494205451</v>
          </cell>
          <cell r="H2114">
            <v>51914.648692318588</v>
          </cell>
          <cell r="I2114">
            <v>20797.77535755057</v>
          </cell>
          <cell r="J2114">
            <v>1115.5358986267399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167.53671563560599</v>
          </cell>
          <cell r="F2115">
            <v>422.41895455520762</v>
          </cell>
          <cell r="G2115">
            <v>583.63866343376458</v>
          </cell>
          <cell r="H2115">
            <v>425.23944321353088</v>
          </cell>
          <cell r="I2115">
            <v>170.35720429392961</v>
          </cell>
          <cell r="J2115">
            <v>9.1374954153726087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6477.8103997706403</v>
          </cell>
          <cell r="I2116">
            <v>6477.8103997706412</v>
          </cell>
          <cell r="J2116">
            <v>6477.8103997706421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6501.2235054308776</v>
          </cell>
          <cell r="J2117">
            <v>6501.2235054308767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6477.8103997706403</v>
          </cell>
          <cell r="I2119">
            <v>6477.8103997706412</v>
          </cell>
          <cell r="J2119">
            <v>6477.8103997706421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66.959771051472359</v>
          </cell>
          <cell r="G2121">
            <v>66.959771051472345</v>
          </cell>
          <cell r="H2121">
            <v>2398.7956252528238</v>
          </cell>
          <cell r="I2121">
            <v>13717.397920412481</v>
          </cell>
          <cell r="J2121">
            <v>13717.39792041249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586.04662149298576</v>
          </cell>
          <cell r="J2123">
            <v>586.04662149298588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66.959771051472359</v>
          </cell>
          <cell r="G2124">
            <v>66.959771051472345</v>
          </cell>
          <cell r="H2124">
            <v>2398.7956252528238</v>
          </cell>
          <cell r="I2124">
            <v>13717.397920412481</v>
          </cell>
          <cell r="J2124">
            <v>13717.39792041249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20.496687199539942</v>
          </cell>
          <cell r="I2125">
            <v>117.2093242985971</v>
          </cell>
          <cell r="J2125">
            <v>117.2093242985972</v>
          </cell>
          <cell r="K2125">
            <v>97.284779830912584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1.291556817369756</v>
          </cell>
          <cell r="F2132">
            <v>5.3453234850162996</v>
          </cell>
          <cell r="G2132">
            <v>9.6522955240405004</v>
          </cell>
          <cell r="H2132">
            <v>10.463538347777529</v>
          </cell>
          <cell r="I2132">
            <v>6.4097716801309934</v>
          </cell>
          <cell r="J2132">
            <v>2.1027996411067869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30231.03990523476</v>
          </cell>
          <cell r="F2133">
            <v>121382.8806816643</v>
          </cell>
          <cell r="G2133">
            <v>214261.71086045919</v>
          </cell>
          <cell r="H2133">
            <v>227980.62782488609</v>
          </cell>
          <cell r="I2133">
            <v>136828.78704845661</v>
          </cell>
          <cell r="J2133">
            <v>43949.956869661597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30340.30561198424</v>
          </cell>
          <cell r="F2134">
            <v>121821.6014893687</v>
          </cell>
          <cell r="G2134">
            <v>215036.12872170069</v>
          </cell>
          <cell r="H2134">
            <v>228804.6307206701</v>
          </cell>
          <cell r="I2134">
            <v>137323.3348432857</v>
          </cell>
          <cell r="J2134">
            <v>44108.807610953547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1291.5568173697559</v>
          </cell>
          <cell r="F2135">
            <v>5185.82515017079</v>
          </cell>
          <cell r="G2135">
            <v>9153.875428387606</v>
          </cell>
          <cell r="H2135">
            <v>9739.9869478020264</v>
          </cell>
          <cell r="I2135">
            <v>5845.7186150009948</v>
          </cell>
          <cell r="J2135">
            <v>1877.6683367841761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30231.03990523476</v>
          </cell>
          <cell r="F2136">
            <v>121382.8806816643</v>
          </cell>
          <cell r="G2136">
            <v>214261.71086045919</v>
          </cell>
          <cell r="H2136">
            <v>227980.62782488609</v>
          </cell>
          <cell r="I2136">
            <v>136828.78704845661</v>
          </cell>
          <cell r="J2136">
            <v>43949.956869661597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258.31136347395108</v>
          </cell>
          <cell r="F2137">
            <v>1037.165030034158</v>
          </cell>
          <cell r="G2137">
            <v>1830.7750856775201</v>
          </cell>
          <cell r="H2137">
            <v>1947.9973895604039</v>
          </cell>
          <cell r="I2137">
            <v>1169.1437230001991</v>
          </cell>
          <cell r="J2137">
            <v>375.53366735683511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26.572941608391609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</v>
          </cell>
          <cell r="G2144">
            <v>9131.2099691221265</v>
          </cell>
          <cell r="H2144">
            <v>5741.8302517777956</v>
          </cell>
          <cell r="I2144">
            <v>3108.7562671257242</v>
          </cell>
          <cell r="J2144">
            <v>833.36971962572511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5765.4451686130114</v>
          </cell>
          <cell r="I2145">
            <v>3121.5419151665042</v>
          </cell>
          <cell r="J2145">
            <v>836.79719061650462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279.13613280397652</v>
          </cell>
          <cell r="I2146">
            <v>151.13059149857679</v>
          </cell>
          <cell r="J2146">
            <v>40.513841498576816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</v>
          </cell>
          <cell r="G2147">
            <v>9131.2099691221265</v>
          </cell>
          <cell r="H2147">
            <v>5741.8302517777956</v>
          </cell>
          <cell r="I2147">
            <v>3108.7562671257242</v>
          </cell>
          <cell r="J2147">
            <v>833.36971962572511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41.057359620515861</v>
          </cell>
          <cell r="F2148">
            <v>66.658467881595811</v>
          </cell>
          <cell r="G2148">
            <v>88.781817881595785</v>
          </cell>
          <cell r="H2148">
            <v>55.827226560795282</v>
          </cell>
          <cell r="I2148">
            <v>30.226118299715349</v>
          </cell>
          <cell r="J2148">
            <v>8.1027682997153612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0.62045804195804199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H2154">
            <v>1461.482082580824</v>
          </cell>
          <cell r="I2154">
            <v>1461.482082580824</v>
          </cell>
          <cell r="J2154">
            <v>1461.482082580824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H2155">
            <v>1462.991491139539</v>
          </cell>
          <cell r="I2155">
            <v>1462.991491139539</v>
          </cell>
          <cell r="J2155">
            <v>1462.991491139539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H2156">
            <v>27.543951801372479</v>
          </cell>
          <cell r="I2156">
            <v>27.543951801372469</v>
          </cell>
          <cell r="J2156">
            <v>27.543951801372469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H2157">
            <v>1461.482082580824</v>
          </cell>
          <cell r="I2157">
            <v>1461.482082580824</v>
          </cell>
          <cell r="J2157">
            <v>1461.482082580824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H2158">
            <v>2.7543951801372479</v>
          </cell>
          <cell r="I2158">
            <v>2.7543951801372479</v>
          </cell>
          <cell r="J2158">
            <v>2.7543951801372479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15.62302944456551</v>
          </cell>
          <cell r="H2172">
            <v>16.780556565851491</v>
          </cell>
          <cell r="I2172">
            <v>14.225754405459851</v>
          </cell>
          <cell r="J2172">
            <v>11.74622306734139</v>
          </cell>
          <cell r="K2172">
            <v>11.031677338089271</v>
          </cell>
          <cell r="L2172">
            <v>7.0273477281127246</v>
          </cell>
          <cell r="M2172">
            <v>4.3443823908594474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381462.30227147462</v>
          </cell>
          <cell r="H2173">
            <v>409725.25614954071</v>
          </cell>
          <cell r="I2173">
            <v>347345.50339997798</v>
          </cell>
          <cell r="J2173">
            <v>286803.61322758539</v>
          </cell>
          <cell r="K2173">
            <v>269356.78833834629</v>
          </cell>
          <cell r="L2173">
            <v>171584.4070280857</v>
          </cell>
          <cell r="M2173">
            <v>106075.3367101515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382784.01056248503</v>
          </cell>
          <cell r="H2174">
            <v>411144.8912350118</v>
          </cell>
          <cell r="I2174">
            <v>348549.0022226799</v>
          </cell>
          <cell r="J2174">
            <v>287797.34369908262</v>
          </cell>
          <cell r="K2174">
            <v>270290.06824114872</v>
          </cell>
          <cell r="L2174">
            <v>172178.92064588401</v>
          </cell>
          <cell r="M2174">
            <v>106442.8714604182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3.1246058889131021</v>
          </cell>
          <cell r="H2175">
            <v>3.356111313170298</v>
          </cell>
          <cell r="I2175">
            <v>2.8451508810919699</v>
          </cell>
          <cell r="J2175">
            <v>2.3492446134682772</v>
          </cell>
          <cell r="K2175">
            <v>2.2063354676178539</v>
          </cell>
          <cell r="L2175">
            <v>1.405469545622545</v>
          </cell>
          <cell r="M2175">
            <v>0.86887647817188951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15623.029444565511</v>
          </cell>
          <cell r="H2176">
            <v>16780.55656585149</v>
          </cell>
          <cell r="I2176">
            <v>14225.754405459849</v>
          </cell>
          <cell r="J2176">
            <v>11746.223067341391</v>
          </cell>
          <cell r="K2176">
            <v>11031.67733808927</v>
          </cell>
          <cell r="L2176">
            <v>7027.3477281127252</v>
          </cell>
          <cell r="M2176">
            <v>4344.3823908594468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381462.30227147462</v>
          </cell>
          <cell r="H2177">
            <v>409725.25614954071</v>
          </cell>
          <cell r="I2177">
            <v>347345.50339997798</v>
          </cell>
          <cell r="J2177">
            <v>286803.61322758539</v>
          </cell>
          <cell r="K2177">
            <v>269356.78833834629</v>
          </cell>
          <cell r="L2177">
            <v>171584.4070280857</v>
          </cell>
          <cell r="M2177">
            <v>106075.3367101515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3124.6058889131032</v>
          </cell>
          <cell r="H2178">
            <v>3356.1113131702991</v>
          </cell>
          <cell r="I2178">
            <v>2845.1508810919699</v>
          </cell>
          <cell r="J2178">
            <v>2349.2446134682768</v>
          </cell>
          <cell r="K2178">
            <v>2206.3354676178542</v>
          </cell>
          <cell r="L2178">
            <v>1405.469545622545</v>
          </cell>
          <cell r="M2178">
            <v>868.87647817188952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0.1542695363896848</v>
          </cell>
          <cell r="H2192">
            <v>0.1542695363896848</v>
          </cell>
          <cell r="I2192">
            <v>0.1542695363896848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3173.3243635358158</v>
          </cell>
          <cell r="H2193">
            <v>3173.3243635358158</v>
          </cell>
          <cell r="I2193">
            <v>3173.3243635358158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3186.3755663143829</v>
          </cell>
          <cell r="H2194">
            <v>3186.3755663143829</v>
          </cell>
          <cell r="I2194">
            <v>3186.3755663143829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3.0853907277936951E-2</v>
          </cell>
          <cell r="H2195">
            <v>3.0853907277936951E-2</v>
          </cell>
          <cell r="I2195">
            <v>3.0853907277936951E-2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154.26953638968479</v>
          </cell>
          <cell r="H2196">
            <v>154.26953638968479</v>
          </cell>
          <cell r="I2196">
            <v>154.26953638968479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3173.3243635358158</v>
          </cell>
          <cell r="H2197">
            <v>3173.3243635358158</v>
          </cell>
          <cell r="I2197">
            <v>3173.3243635358158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30.853907277936951</v>
          </cell>
          <cell r="H2198">
            <v>30.853907277936951</v>
          </cell>
          <cell r="I2198">
            <v>30.853907277936951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I2199">
            <v>0.67471086883468867</v>
          </cell>
          <cell r="J2199">
            <v>1.692574525745258</v>
          </cell>
          <cell r="K2199">
            <v>1.7074252958538381</v>
          </cell>
          <cell r="L2199">
            <v>1.7074252958538381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I2200">
            <v>35800.158700368578</v>
          </cell>
          <cell r="J2200">
            <v>89808.004336043377</v>
          </cell>
          <cell r="K2200">
            <v>90595.986198004626</v>
          </cell>
          <cell r="L2200">
            <v>90595.986198004626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I2201">
            <v>35837.132855980723</v>
          </cell>
          <cell r="J2201">
            <v>89900.757420054229</v>
          </cell>
          <cell r="K2201">
            <v>90689.553104217426</v>
          </cell>
          <cell r="L2201">
            <v>90689.553104217426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I2202">
            <v>674.71086883468877</v>
          </cell>
          <cell r="J2202">
            <v>1692.5745257452579</v>
          </cell>
          <cell r="K2202">
            <v>1707.425295853837</v>
          </cell>
          <cell r="L2202">
            <v>1707.425295853837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I2203">
            <v>35800.158700368578</v>
          </cell>
          <cell r="J2203">
            <v>89808.004336043377</v>
          </cell>
          <cell r="K2203">
            <v>90595.986198004626</v>
          </cell>
          <cell r="L2203">
            <v>90595.986198004626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I2204">
            <v>67.471086883468857</v>
          </cell>
          <cell r="J2204">
            <v>169.25745257452579</v>
          </cell>
          <cell r="K2204">
            <v>170.74252958538369</v>
          </cell>
          <cell r="L2204">
            <v>170.74252958538369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0.60085444230920526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13910.501114307621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13958.69886424361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569.71335621737694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13910.501114307621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113.9426712434754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3.394198306333426</v>
          </cell>
          <cell r="G2279">
            <v>5.5559715056153953</v>
          </cell>
          <cell r="H2279">
            <v>5.9661862133235761</v>
          </cell>
          <cell r="I2279">
            <v>5.4433544331535781</v>
          </cell>
          <cell r="J2279">
            <v>5.2983804070758307</v>
          </cell>
          <cell r="K2279">
            <v>3.1366072077938609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82875.008646307819</v>
          </cell>
          <cell r="G2280">
            <v>135658.30426210919</v>
          </cell>
          <cell r="H2280">
            <v>145674.380041984</v>
          </cell>
          <cell r="I2280">
            <v>132908.5707428332</v>
          </cell>
          <cell r="J2280">
            <v>129368.7882727682</v>
          </cell>
          <cell r="K2280">
            <v>76585.492656966773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83162.157823023619</v>
          </cell>
          <cell r="G2281">
            <v>136128.33945148429</v>
          </cell>
          <cell r="H2281">
            <v>146179.11939563119</v>
          </cell>
          <cell r="I2281">
            <v>133369.07852787801</v>
          </cell>
          <cell r="J2281">
            <v>129817.03125520681</v>
          </cell>
          <cell r="K2281">
            <v>76850.849626746145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3394.198306333426</v>
          </cell>
          <cell r="G2282">
            <v>5555.9715056153946</v>
          </cell>
          <cell r="H2282">
            <v>5966.1862133235754</v>
          </cell>
          <cell r="I2282">
            <v>5443.3544331535786</v>
          </cell>
          <cell r="J2282">
            <v>5298.3804070758306</v>
          </cell>
          <cell r="K2282">
            <v>3136.607207793862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82875.008646307819</v>
          </cell>
          <cell r="G2283">
            <v>135658.30426210919</v>
          </cell>
          <cell r="H2283">
            <v>145674.380041984</v>
          </cell>
          <cell r="I2283">
            <v>132908.5707428332</v>
          </cell>
          <cell r="J2283">
            <v>129368.7882727682</v>
          </cell>
          <cell r="K2283">
            <v>76585.492656966773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678.83966126668508</v>
          </cell>
          <cell r="G2284">
            <v>1111.194301123079</v>
          </cell>
          <cell r="H2284">
            <v>1193.237242664715</v>
          </cell>
          <cell r="I2284">
            <v>1088.670886630716</v>
          </cell>
          <cell r="J2284">
            <v>1059.676081415166</v>
          </cell>
          <cell r="K2284">
            <v>627.32144155877222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I2315">
            <v>5.9924826706300068E-2</v>
          </cell>
          <cell r="J2315">
            <v>5.9924826706300068E-2</v>
          </cell>
          <cell r="K2315">
            <v>0.26083920244470471</v>
          </cell>
          <cell r="L2315">
            <v>0.26083920244470471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I2316">
            <v>3179.6113050362819</v>
          </cell>
          <cell r="J2316">
            <v>3179.6113050362819</v>
          </cell>
          <cell r="K2316">
            <v>13840.12808171603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I2317">
            <v>3182.8951855397881</v>
          </cell>
          <cell r="J2317">
            <v>3182.8951855397881</v>
          </cell>
          <cell r="K2317">
            <v>13854.42207001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I2318">
            <v>59.924826706300067</v>
          </cell>
          <cell r="J2318">
            <v>59.924826706300067</v>
          </cell>
          <cell r="K2318">
            <v>260.83920244470471</v>
          </cell>
          <cell r="L2318">
            <v>260.83920244470471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I2319">
            <v>3179.6113050362819</v>
          </cell>
          <cell r="J2319">
            <v>3179.6113050362819</v>
          </cell>
          <cell r="K2319">
            <v>13840.12808171603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I2320">
            <v>5.9924826706300083</v>
          </cell>
          <cell r="J2320">
            <v>5.9924826706300083</v>
          </cell>
          <cell r="K2320">
            <v>26.08392024447047</v>
          </cell>
          <cell r="L2320">
            <v>26.08392024447047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679.04394713335694</v>
          </cell>
          <cell r="J2324">
            <v>761.2247444058205</v>
          </cell>
          <cell r="K2324">
            <v>935.16166466476216</v>
          </cell>
          <cell r="L2324">
            <v>935.16166466476216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679.04394713335694</v>
          </cell>
          <cell r="J2325">
            <v>761.2247444058205</v>
          </cell>
          <cell r="K2325">
            <v>935.16166466476216</v>
          </cell>
          <cell r="L2325">
            <v>935.16166466476216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679.04394713335694</v>
          </cell>
          <cell r="J2326">
            <v>761.2247444058205</v>
          </cell>
          <cell r="K2326">
            <v>935.16166466476216</v>
          </cell>
          <cell r="L2326">
            <v>935.16166466476216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29.111392422140121</v>
          </cell>
          <cell r="K2330">
            <v>63.553456483171793</v>
          </cell>
          <cell r="L2330">
            <v>46.658443715939612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29.111392422140121</v>
          </cell>
          <cell r="K2331">
            <v>63.553456483171793</v>
          </cell>
          <cell r="L2331">
            <v>46.658443715939612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29.111392422140121</v>
          </cell>
          <cell r="K2332">
            <v>63.553456483171793</v>
          </cell>
          <cell r="L2332">
            <v>46.658443715939612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3.151982119048963</v>
          </cell>
          <cell r="G2342">
            <v>3.151982119048963</v>
          </cell>
          <cell r="H2342">
            <v>3.151982119048963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29711.729629471549</v>
          </cell>
          <cell r="G2343">
            <v>29711.729629471549</v>
          </cell>
          <cell r="H2343">
            <v>29711.729629471549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29927.15328011708</v>
          </cell>
          <cell r="G2344">
            <v>29927.15328011708</v>
          </cell>
          <cell r="H2344">
            <v>29927.15328011708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3151.9821190489629</v>
          </cell>
          <cell r="G2345">
            <v>3151.9821190489629</v>
          </cell>
          <cell r="H2345">
            <v>3151.9821190489629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29711.729629471549</v>
          </cell>
          <cell r="G2346">
            <v>29711.729629471549</v>
          </cell>
          <cell r="H2346">
            <v>29711.729629471549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458.47012640712188</v>
          </cell>
          <cell r="G2347">
            <v>458.47012640712188</v>
          </cell>
          <cell r="H2347">
            <v>458.47012640712188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71058.926386826453</v>
          </cell>
          <cell r="F2359">
            <v>104526.0301401191</v>
          </cell>
          <cell r="G2359">
            <v>92575.229573894059</v>
          </cell>
          <cell r="H2359">
            <v>31001.23074450986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71132.315553166409</v>
          </cell>
          <cell r="F2360">
            <v>104633.9838991029</v>
          </cell>
          <cell r="G2360">
            <v>92670.840628938327</v>
          </cell>
          <cell r="H2360">
            <v>31033.248600612369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1339.2183638678191</v>
          </cell>
          <cell r="F2361">
            <v>1969.959105543142</v>
          </cell>
          <cell r="G2361">
            <v>1744.727281829892</v>
          </cell>
          <cell r="H2361">
            <v>584.26744712608092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71058.926386826453</v>
          </cell>
          <cell r="F2362">
            <v>104526.0301401191</v>
          </cell>
          <cell r="G2362">
            <v>92575.229573894059</v>
          </cell>
          <cell r="H2362">
            <v>31001.23074450986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133.92183638678191</v>
          </cell>
          <cell r="F2363">
            <v>196.99591055431429</v>
          </cell>
          <cell r="G2363">
            <v>174.47272818298919</v>
          </cell>
          <cell r="H2363">
            <v>58.426744712608098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41190.905206024087</v>
          </cell>
          <cell r="F2364">
            <v>40565.816211575693</v>
          </cell>
          <cell r="G2364">
            <v>38617.798196116841</v>
          </cell>
          <cell r="H2364">
            <v>38811.291559817902</v>
          </cell>
          <cell r="I2364">
            <v>29882.72393525406</v>
          </cell>
          <cell r="J2364">
            <v>24457.979584535798</v>
          </cell>
          <cell r="K2364">
            <v>21424.50234263224</v>
          </cell>
          <cell r="L2364">
            <v>15570.158409600301</v>
          </cell>
          <cell r="M2364">
            <v>9803.5677861461008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41190.905206024087</v>
          </cell>
          <cell r="F2365">
            <v>40565.816211575693</v>
          </cell>
          <cell r="G2365">
            <v>38617.798196116841</v>
          </cell>
          <cell r="H2365">
            <v>38811.291559817902</v>
          </cell>
          <cell r="I2365">
            <v>29882.72393525406</v>
          </cell>
          <cell r="J2365">
            <v>24457.979584535798</v>
          </cell>
          <cell r="K2365">
            <v>21424.50234263224</v>
          </cell>
          <cell r="L2365">
            <v>15570.158409600301</v>
          </cell>
          <cell r="M2365">
            <v>9803.5677861461008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41190.905206024087</v>
          </cell>
          <cell r="F2366">
            <v>40565.816211575693</v>
          </cell>
          <cell r="G2366">
            <v>38617.798196116841</v>
          </cell>
          <cell r="H2366">
            <v>38811.291559817902</v>
          </cell>
          <cell r="I2366">
            <v>29882.72393525406</v>
          </cell>
          <cell r="J2366">
            <v>24457.979584535798</v>
          </cell>
          <cell r="K2366">
            <v>21424.50234263224</v>
          </cell>
          <cell r="L2366">
            <v>15570.158409600301</v>
          </cell>
          <cell r="M2366">
            <v>9803.5677861461008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48573.715614889457</v>
          </cell>
          <cell r="F2367">
            <v>41045.079487182782</v>
          </cell>
          <cell r="G2367">
            <v>36438.45754235873</v>
          </cell>
          <cell r="H2367">
            <v>22821.52335210501</v>
          </cell>
          <cell r="M2367">
            <v>7043.6064241635768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48573.715614889457</v>
          </cell>
          <cell r="F2368">
            <v>41045.079487182782</v>
          </cell>
          <cell r="G2368">
            <v>36438.45754235873</v>
          </cell>
          <cell r="H2368">
            <v>22821.52335210501</v>
          </cell>
          <cell r="M2368">
            <v>7043.6064241635768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48573.715614889457</v>
          </cell>
          <cell r="F2369">
            <v>41045.079487182782</v>
          </cell>
          <cell r="G2369">
            <v>36438.45754235873</v>
          </cell>
          <cell r="H2369">
            <v>22821.52335210501</v>
          </cell>
          <cell r="M2369">
            <v>7043.6064241635768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1966.882885243223</v>
          </cell>
          <cell r="E2">
            <v>1966.882885243223</v>
          </cell>
          <cell r="F2">
            <v>874.10223359999986</v>
          </cell>
          <cell r="G2">
            <v>582.7348224000001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275.2668237804034</v>
          </cell>
          <cell r="E3">
            <v>179.50627694471461</v>
          </cell>
          <cell r="F3">
            <v>130.41452088000011</v>
          </cell>
          <cell r="G3">
            <v>86.943013920000013</v>
          </cell>
          <cell r="H3">
            <v>43.471506960000013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900.8002909763743</v>
          </cell>
          <cell r="E4">
            <v>954.07083781206256</v>
          </cell>
          <cell r="F4">
            <v>691.55324551999968</v>
          </cell>
          <cell r="G4">
            <v>59.200047967426222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307.63028400000002</v>
          </cell>
          <cell r="F6">
            <v>316.2853019723035</v>
          </cell>
          <cell r="G6">
            <v>153.81514200000001</v>
          </cell>
          <cell r="H6">
            <v>76.907571000000004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1690.0376301076969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91.282528800000009</v>
          </cell>
          <cell r="H8">
            <v>60.855019200000008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7.7107402000000391</v>
          </cell>
          <cell r="F10">
            <v>7.7107402000000356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1247.8554698599021</v>
          </cell>
          <cell r="E11">
            <v>821.19812774256138</v>
          </cell>
          <cell r="F11">
            <v>782.35980021977161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650.75520111745868</v>
          </cell>
          <cell r="E12">
            <v>784.47656189972588</v>
          </cell>
          <cell r="F12">
            <v>605.73046824977155</v>
          </cell>
          <cell r="G12">
            <v>1066.85872507053</v>
          </cell>
          <cell r="H12">
            <v>823.60796965635427</v>
          </cell>
          <cell r="I12">
            <v>552.95366665941719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29.559587776386671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149.57454540898101</v>
          </cell>
          <cell r="F14">
            <v>231.7242520380357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398.98264414978291</v>
          </cell>
          <cell r="G15">
            <v>1011.064786586682</v>
          </cell>
          <cell r="H15">
            <v>1338.720166728411</v>
          </cell>
          <cell r="I15">
            <v>1417.2844742768841</v>
          </cell>
          <cell r="J15">
            <v>1776.359393300625</v>
          </cell>
          <cell r="K15">
            <v>2190.9132456130001</v>
          </cell>
          <cell r="L15">
            <v>1742.689213933015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97.564558972319901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0.64863342111709221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114.64827637031991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243.43480506811099</v>
          </cell>
          <cell r="L17">
            <v>192.98350146032891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13.640412223613341</v>
          </cell>
          <cell r="K18">
            <v>13.640412223613341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716.36308608000002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561.98436799999433</v>
          </cell>
          <cell r="F20">
            <v>525.39079999999967</v>
          </cell>
          <cell r="G20">
            <v>691.74620711999978</v>
          </cell>
          <cell r="H20">
            <v>691.74620712000001</v>
          </cell>
          <cell r="I20">
            <v>691.7462071199991</v>
          </cell>
          <cell r="J20">
            <v>691.74620711999819</v>
          </cell>
          <cell r="K20">
            <v>691.74620711999876</v>
          </cell>
          <cell r="L20">
            <v>691.74620711999819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255.3857374800001</v>
          </cell>
          <cell r="I21">
            <v>516.13259496000012</v>
          </cell>
          <cell r="J21">
            <v>781.97251644000005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56.522742059967193</v>
          </cell>
          <cell r="E22">
            <v>31.397926496</v>
          </cell>
          <cell r="F22">
            <v>35.903550606990308</v>
          </cell>
          <cell r="G22">
            <v>15.698963248</v>
          </cell>
          <cell r="H22">
            <v>7.8494816239999983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87.92236800000002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38.979297940032893</v>
          </cell>
          <cell r="E24">
            <v>16.097678179058111</v>
          </cell>
          <cell r="F24">
            <v>0</v>
          </cell>
          <cell r="G24">
            <v>11.805158804695671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435.97202732494202</v>
          </cell>
          <cell r="F25">
            <v>541.35137295898073</v>
          </cell>
          <cell r="G25">
            <v>746.22142819725457</v>
          </cell>
          <cell r="H25">
            <v>445.09310902344743</v>
          </cell>
          <cell r="I25">
            <v>381.20964007356412</v>
          </cell>
          <cell r="J25">
            <v>235.41840362001341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7.5133004340292171</v>
          </cell>
          <cell r="G26">
            <v>13.665020221716899</v>
          </cell>
          <cell r="H26">
            <v>2.477092501175572</v>
          </cell>
          <cell r="I26">
            <v>5.1674446216576504</v>
          </cell>
          <cell r="J26">
            <v>5.1674446216576504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47.955913664763841</v>
          </cell>
          <cell r="H27">
            <v>0</v>
          </cell>
          <cell r="I27">
            <v>32.627150011709027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65.623749661127405</v>
          </cell>
          <cell r="H30">
            <v>33.796624975538613</v>
          </cell>
          <cell r="I30">
            <v>24.8157036533675</v>
          </cell>
          <cell r="J30">
            <v>24.8157036533675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550.07999999999993</v>
          </cell>
          <cell r="E31">
            <v>983.01999999999987</v>
          </cell>
          <cell r="F31">
            <v>1530.69</v>
          </cell>
          <cell r="G31">
            <v>2488.427974625195</v>
          </cell>
          <cell r="H31">
            <v>1986.996147852122</v>
          </cell>
          <cell r="I31">
            <v>1028.3561796119659</v>
          </cell>
          <cell r="J31">
            <v>539.33269173624012</v>
          </cell>
          <cell r="K31">
            <v>621.19422983275751</v>
          </cell>
          <cell r="L31">
            <v>242.8891402289301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25.563820241703741</v>
          </cell>
          <cell r="H32">
            <v>1019.655900466443</v>
          </cell>
          <cell r="I32">
            <v>2100.7858368605139</v>
          </cell>
          <cell r="J32">
            <v>2633.5233529048801</v>
          </cell>
          <cell r="K32">
            <v>2808.4674958747619</v>
          </cell>
          <cell r="L32">
            <v>3467.9068275283198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845.83471120151592</v>
          </cell>
          <cell r="H33">
            <v>943.50386805537505</v>
          </cell>
          <cell r="I33">
            <v>1219.148330551667</v>
          </cell>
          <cell r="J33">
            <v>1772.9698846962781</v>
          </cell>
          <cell r="K33">
            <v>2965.6699384875792</v>
          </cell>
          <cell r="L33">
            <v>2146.680495284219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105.9949970122545</v>
          </cell>
          <cell r="H34">
            <v>1220.4776929070349</v>
          </cell>
          <cell r="I34">
            <v>3067.4426803767979</v>
          </cell>
          <cell r="J34">
            <v>5397.1911152769717</v>
          </cell>
          <cell r="K34">
            <v>6518.6776872543269</v>
          </cell>
          <cell r="L34">
            <v>9088.0951568352411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583.67999999999995</v>
          </cell>
          <cell r="G35">
            <v>1388.3247369649621</v>
          </cell>
          <cell r="H35">
            <v>2034.52008714</v>
          </cell>
          <cell r="I35">
            <v>2874.6409142608859</v>
          </cell>
          <cell r="J35">
            <v>1839.212640684</v>
          </cell>
          <cell r="K35">
            <v>66.009263039999993</v>
          </cell>
          <cell r="L35">
            <v>141.35443734683921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17.76997260703796</v>
          </cell>
          <cell r="H36">
            <v>241.876799568</v>
          </cell>
          <cell r="I36">
            <v>443.10415403117651</v>
          </cell>
          <cell r="J36">
            <v>2474.3515714380001</v>
          </cell>
          <cell r="K36">
            <v>5322.2133810245923</v>
          </cell>
          <cell r="L36">
            <v>5342.0694423276609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8.2612816278928918</v>
          </cell>
          <cell r="G37">
            <v>8.0900678616283717</v>
          </cell>
          <cell r="H37">
            <v>8.0900678616283717</v>
          </cell>
          <cell r="I37">
            <v>8.0900678616283717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12.198718372107111</v>
          </cell>
          <cell r="G38">
            <v>12.43530434539378</v>
          </cell>
          <cell r="H38">
            <v>12.281831247793781</v>
          </cell>
          <cell r="I38">
            <v>12.22081539499378</v>
          </cell>
          <cell r="J38">
            <v>12.298301820729259</v>
          </cell>
          <cell r="K38">
            <v>12.39224125752926</v>
          </cell>
          <cell r="L38">
            <v>0.33911086896782672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1.3308192000000311E-3</v>
          </cell>
          <cell r="H39">
            <v>0.15480391679999941</v>
          </cell>
          <cell r="I39">
            <v>0.21581976960000021</v>
          </cell>
          <cell r="J39">
            <v>0.16314203519999951</v>
          </cell>
          <cell r="K39">
            <v>8.244771839999876E-2</v>
          </cell>
          <cell r="L39">
            <v>0.1993705920000004</v>
          </cell>
        </row>
        <row r="40">
          <cell r="A40">
            <v>38</v>
          </cell>
          <cell r="B40" t="str">
            <v>ELC_SOL_CSP_4_NEW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2.7988199999999401E-2</v>
          </cell>
          <cell r="I40">
            <v>6.6465273599998584E-2</v>
          </cell>
          <cell r="J40">
            <v>7.4856297677331964</v>
          </cell>
          <cell r="K40">
            <v>21.208793522619899</v>
          </cell>
          <cell r="L40">
            <v>0</v>
          </cell>
        </row>
        <row r="41">
          <cell r="A41">
            <v>39</v>
          </cell>
          <cell r="B41" t="str">
            <v>ELC_SOL_CSP_4_NEW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0.20888500319999559</v>
          </cell>
          <cell r="I41">
            <v>0.1704079295999964</v>
          </cell>
          <cell r="J41">
            <v>27.74981075999532</v>
          </cell>
          <cell r="K41">
            <v>14.02853916510861</v>
          </cell>
          <cell r="L41">
            <v>35.413666143821267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1.72</v>
          </cell>
          <cell r="E42">
            <v>1.76</v>
          </cell>
          <cell r="F42">
            <v>1.85</v>
          </cell>
          <cell r="G42">
            <v>7.8759267840000007</v>
          </cell>
          <cell r="H42">
            <v>9.2447153280000034</v>
          </cell>
          <cell r="I42">
            <v>9.0634464000000001</v>
          </cell>
          <cell r="J42">
            <v>10.798430976000001</v>
          </cell>
          <cell r="K42">
            <v>10.788844032</v>
          </cell>
          <cell r="L42">
            <v>2.2960730880000009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0.61495200000000005</v>
          </cell>
          <cell r="I43">
            <v>4.0996799999999958</v>
          </cell>
          <cell r="J43">
            <v>25.418016000000001</v>
          </cell>
          <cell r="K43">
            <v>158.247648</v>
          </cell>
          <cell r="L43">
            <v>933.08716800000047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19.382814</v>
          </cell>
          <cell r="I44">
            <v>144.49231489677109</v>
          </cell>
          <cell r="J44">
            <v>628.07177943337024</v>
          </cell>
          <cell r="K44">
            <v>1358.9905648966101</v>
          </cell>
          <cell r="L44">
            <v>1992.2363424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138.04064063999999</v>
          </cell>
          <cell r="K45">
            <v>431.96449866180637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25.08</v>
          </cell>
          <cell r="E46">
            <v>27.17</v>
          </cell>
          <cell r="F46">
            <v>29.26</v>
          </cell>
          <cell r="G46">
            <v>26.657317727999999</v>
          </cell>
          <cell r="H46">
            <v>74.290048991999996</v>
          </cell>
          <cell r="I46">
            <v>62.179089696000013</v>
          </cell>
          <cell r="J46">
            <v>81.397128095999989</v>
          </cell>
          <cell r="K46">
            <v>57.208984560000012</v>
          </cell>
          <cell r="L46">
            <v>68.13620856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185</v>
          </cell>
          <cell r="E47">
            <v>190.47499999999999</v>
          </cell>
          <cell r="F47">
            <v>205.2</v>
          </cell>
          <cell r="G47">
            <v>77.657336928000007</v>
          </cell>
          <cell r="H47">
            <v>212.45322591359999</v>
          </cell>
          <cell r="I47">
            <v>176.5508774976</v>
          </cell>
          <cell r="J47">
            <v>230.24258259839999</v>
          </cell>
          <cell r="K47">
            <v>161.44278091199999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56.239999999999988</v>
          </cell>
          <cell r="G49">
            <v>86.013493920000002</v>
          </cell>
          <cell r="H49">
            <v>138.51967248</v>
          </cell>
          <cell r="I49">
            <v>83.598467040000017</v>
          </cell>
          <cell r="J49">
            <v>87.092655840000006</v>
          </cell>
          <cell r="K49">
            <v>51.506960399999997</v>
          </cell>
          <cell r="L49">
            <v>53.493728400000009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3.0000000133441071E-3</v>
          </cell>
          <cell r="G11">
            <v>194.50559999998671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1356.049389846951</v>
          </cell>
          <cell r="H15">
            <v>3557.1449999999991</v>
          </cell>
          <cell r="I15">
            <v>2203.264610153049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1847.7206101530501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688.56738984695107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312.40390026182689</v>
          </cell>
          <cell r="K17">
            <v>162.84401880721941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1476.4339667257059</v>
          </cell>
          <cell r="I20">
            <v>291.50928931079352</v>
          </cell>
          <cell r="J20">
            <v>254.43699591582609</v>
          </cell>
          <cell r="K20">
            <v>94.966145050320137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</v>
          </cell>
          <cell r="E22">
            <v>9711.1572233692459</v>
          </cell>
          <cell r="F22">
            <v>8293.7841071059192</v>
          </cell>
          <cell r="G22">
            <v>8932.9045780673569</v>
          </cell>
          <cell r="H22">
            <v>8490.600262792972</v>
          </cell>
          <cell r="I22">
            <v>8063.187947518587</v>
          </cell>
          <cell r="J22">
            <v>7649.923032244199</v>
          </cell>
          <cell r="K22">
            <v>7249.3163169698164</v>
          </cell>
          <cell r="L22">
            <v>6862.1124016954327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381.0066670374685</v>
          </cell>
          <cell r="K23">
            <v>118.3938488682232</v>
          </cell>
          <cell r="L23">
            <v>19.7291935161788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6.5930372228088702E-2</v>
          </cell>
          <cell r="H24">
            <v>949.40000000000009</v>
          </cell>
          <cell r="I24">
            <v>972.59999999999968</v>
          </cell>
          <cell r="J24">
            <v>995.8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41.479123483594307</v>
          </cell>
          <cell r="G25">
            <v>0</v>
          </cell>
          <cell r="H25">
            <v>181.33051399988969</v>
          </cell>
          <cell r="I25">
            <v>0</v>
          </cell>
          <cell r="J25">
            <v>0</v>
          </cell>
          <cell r="K25">
            <v>286.64999999999992</v>
          </cell>
          <cell r="L25">
            <v>284.80000000000013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346.60000000000008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882.49999999999932</v>
          </cell>
          <cell r="I26">
            <v>913.49999999999977</v>
          </cell>
          <cell r="J26">
            <v>857.77547718510664</v>
          </cell>
          <cell r="K26">
            <v>969.8</v>
          </cell>
          <cell r="L26">
            <v>995.1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762.77657751851848</v>
          </cell>
          <cell r="F27">
            <v>1319.354876516406</v>
          </cell>
          <cell r="G27">
            <v>1409.8469826286209</v>
          </cell>
          <cell r="H27">
            <v>1777.5</v>
          </cell>
          <cell r="I27">
            <v>1751.8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</v>
          </cell>
          <cell r="L34">
            <v>902.39999999999986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471.00000000000011</v>
          </cell>
          <cell r="G35">
            <v>517.99999999999989</v>
          </cell>
          <cell r="H35">
            <v>565.00000000000011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758.89999999999986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34.899999999999991</v>
          </cell>
          <cell r="I36">
            <v>38.949999999999633</v>
          </cell>
          <cell r="J36">
            <v>43</v>
          </cell>
          <cell r="K36">
            <v>48.29999999999999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69.200000000000017</v>
          </cell>
          <cell r="G38">
            <v>71.400000000000006</v>
          </cell>
          <cell r="H38">
            <v>73.599999999999994</v>
          </cell>
          <cell r="I38">
            <v>65</v>
          </cell>
          <cell r="J38">
            <v>56.399999999999991</v>
          </cell>
          <cell r="K38">
            <v>56.4</v>
          </cell>
          <cell r="L38">
            <v>56.4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215.30251517782429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468.99929999996789</v>
          </cell>
          <cell r="I39">
            <v>555.41640000007237</v>
          </cell>
          <cell r="J39">
            <v>3.85E-2</v>
          </cell>
          <cell r="K39">
            <v>3.8499999999999993E-2</v>
          </cell>
          <cell r="L39">
            <v>3.8499999999999993E-2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87.389484822179043</v>
          </cell>
          <cell r="E40">
            <v>78.016422481480348</v>
          </cell>
          <cell r="F40">
            <v>0</v>
          </cell>
          <cell r="G40">
            <v>76.974912209522273</v>
          </cell>
          <cell r="H40">
            <v>2.7E-2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400.00000000000011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2088.7800000000011</v>
          </cell>
          <cell r="E42">
            <v>2123.369999999999</v>
          </cell>
          <cell r="F42">
            <v>2231.010000000002</v>
          </cell>
          <cell r="G42">
            <v>2271.6198016910521</v>
          </cell>
          <cell r="H42">
            <v>2356.0244264186049</v>
          </cell>
          <cell r="I42">
            <v>2163.9344309701419</v>
          </cell>
          <cell r="J42">
            <v>2259.5450378891742</v>
          </cell>
          <cell r="K42">
            <v>2434.3480506811111</v>
          </cell>
          <cell r="L42">
            <v>1936.32134881446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226.50834135578501</v>
          </cell>
          <cell r="E43">
            <v>269.37407269783643</v>
          </cell>
          <cell r="F43">
            <v>277.80652204917777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2276.3968867079998</v>
          </cell>
          <cell r="I44">
            <v>3317.7450682920621</v>
          </cell>
          <cell r="J44">
            <v>4313.5642121219998</v>
          </cell>
          <cell r="K44">
            <v>5388.2226440645918</v>
          </cell>
          <cell r="L44">
            <v>5483.4238796744976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264.54665864421497</v>
          </cell>
          <cell r="E45">
            <v>592.10792730216372</v>
          </cell>
          <cell r="F45">
            <v>874.56247795082277</v>
          </cell>
          <cell r="G45">
            <v>1309.807815979377</v>
          </cell>
          <cell r="H45">
            <v>1538.956799999999</v>
          </cell>
          <cell r="I45">
            <v>1561.5410789032251</v>
          </cell>
          <cell r="J45">
            <v>1889.0064</v>
          </cell>
          <cell r="K45">
            <v>2064.0311999999999</v>
          </cell>
          <cell r="L45">
            <v>2239.0560000000019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20.526703026222151</v>
          </cell>
          <cell r="H46">
            <v>20.763576229422139</v>
          </cell>
          <cell r="I46">
            <v>20.763576229422139</v>
          </cell>
          <cell r="J46">
            <v>47.696884383657768</v>
          </cell>
          <cell r="K46">
            <v>47.712021663657779</v>
          </cell>
          <cell r="L46">
            <v>35.95214760478909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7.8759267840000016</v>
          </cell>
          <cell r="H47">
            <v>9.2447153280000016</v>
          </cell>
          <cell r="I47">
            <v>9.0634464000000001</v>
          </cell>
          <cell r="J47">
            <v>10.798430976000001</v>
          </cell>
          <cell r="K47">
            <v>10.788844032</v>
          </cell>
          <cell r="L47">
            <v>2.2960730880000009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2513.9917948668981</v>
          </cell>
          <cell r="H48">
            <v>3006.652048318565</v>
          </cell>
          <cell r="I48">
            <v>3129.14201647248</v>
          </cell>
          <cell r="J48">
            <v>3172.8560446411202</v>
          </cell>
          <cell r="K48">
            <v>3429.66172570752</v>
          </cell>
          <cell r="L48">
            <v>3710.7959677572512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951.82970821377057</v>
          </cell>
          <cell r="H49">
            <v>2163.9815609624102</v>
          </cell>
          <cell r="I49">
            <v>4286.591010928465</v>
          </cell>
          <cell r="J49">
            <v>7170.1609999732509</v>
          </cell>
          <cell r="K49">
            <v>9484.3476257419043</v>
          </cell>
          <cell r="L49">
            <v>11234.775652119461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513.14599999999996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943.03784998578885</v>
          </cell>
          <cell r="L54">
            <v>183.31244961379161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7676.2051016432824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11005.451431512191</v>
          </cell>
          <cell r="I57">
            <v>5269.8408299434441</v>
          </cell>
          <cell r="J57">
            <v>2627.9658123146778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11948.268043561409</v>
          </cell>
          <cell r="H61">
            <v>5253.8025573196364</v>
          </cell>
          <cell r="I61">
            <v>2392.9970114510002</v>
          </cell>
          <cell r="J61">
            <v>1126.3030653156379</v>
          </cell>
          <cell r="K61">
            <v>290.19892659483742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2283.5279999999989</v>
          </cell>
          <cell r="J62">
            <v>2283.5279999999989</v>
          </cell>
          <cell r="K62">
            <v>2283.5279999999998</v>
          </cell>
          <cell r="L62">
            <v>1767.042335411277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493.78680000000003</v>
          </cell>
          <cell r="H64">
            <v>703.39999999999986</v>
          </cell>
          <cell r="I64">
            <v>36.628000000000057</v>
          </cell>
          <cell r="J64">
            <v>36.628000000000057</v>
          </cell>
          <cell r="K64">
            <v>36.628000000000007</v>
          </cell>
          <cell r="L64">
            <v>7.7285079999999997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7355.0549999999994</v>
          </cell>
          <cell r="G66">
            <v>5232.7201975236994</v>
          </cell>
          <cell r="H66">
            <v>2607.4187773057952</v>
          </cell>
          <cell r="I66">
            <v>1376.7785121951219</v>
          </cell>
          <cell r="J66">
            <v>855.27149999999983</v>
          </cell>
          <cell r="K66">
            <v>400.33985106382983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436.29112813501968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98.881199999999993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274.99623881560439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HH2_BIO_DS_NEW</v>
          </cell>
          <cell r="C2" t="str">
            <v>HH2_DT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-6.0773994692452191E-8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9.0000000000000011E-2</v>
          </cell>
          <cell r="F3">
            <v>9.0000000000000011E-2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132.4442181875078</v>
          </cell>
          <cell r="I4">
            <v>6.8837323755389317</v>
          </cell>
          <cell r="J4">
            <v>30.973374318377608</v>
          </cell>
          <cell r="K4">
            <v>110.71466092147941</v>
          </cell>
          <cell r="L4">
            <v>275.14845827797461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20.59006076694827</v>
          </cell>
          <cell r="I5">
            <v>70.993660104355911</v>
          </cell>
          <cell r="J5">
            <v>8.4138573284647489</v>
          </cell>
          <cell r="K5">
            <v>549.54487961117866</v>
          </cell>
          <cell r="L5">
            <v>639.2508359401296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35.579824196757563</v>
          </cell>
          <cell r="I6">
            <v>110.7861726228538</v>
          </cell>
          <cell r="J6">
            <v>320.26896107658001</v>
          </cell>
          <cell r="K6">
            <v>53.59732335825688</v>
          </cell>
          <cell r="L6">
            <v>29.50641540241314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0.90608667529820452</v>
          </cell>
          <cell r="I7">
            <v>39.459473005701668</v>
          </cell>
          <cell r="J7">
            <v>331.2298135736682</v>
          </cell>
          <cell r="K7">
            <v>1454.5146633994409</v>
          </cell>
          <cell r="L7">
            <v>1832.13848222658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58.586047287106403</v>
          </cell>
          <cell r="H8">
            <v>533.03890932887236</v>
          </cell>
          <cell r="I8">
            <v>673.01663795617185</v>
          </cell>
          <cell r="J8">
            <v>803.71019435012215</v>
          </cell>
          <cell r="K8">
            <v>831.62847270964289</v>
          </cell>
          <cell r="L8">
            <v>823.95580815290293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47.553654117717173</v>
          </cell>
          <cell r="E2">
            <v>29.608572922111861</v>
          </cell>
          <cell r="F2">
            <v>30.955214407558341</v>
          </cell>
          <cell r="G2">
            <v>28.128144276006271</v>
          </cell>
          <cell r="H2">
            <v>14.064072138003111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7.2050991087450296</v>
          </cell>
          <cell r="E3">
            <v>4.4861474124411904</v>
          </cell>
          <cell r="F3">
            <v>4.2993353343830991</v>
          </cell>
          <cell r="G3">
            <v>4.2618400418191316</v>
          </cell>
          <cell r="H3">
            <v>2.130920020909568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4.3230594652470113</v>
          </cell>
          <cell r="E4">
            <v>2.6916884474647138</v>
          </cell>
          <cell r="F4">
            <v>2.5796012006298592</v>
          </cell>
          <cell r="G4">
            <v>2.5571040250914781</v>
          </cell>
          <cell r="H4">
            <v>1.278552012545737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17.28070970241404</v>
          </cell>
          <cell r="E6">
            <v>8.9722948248823773</v>
          </cell>
          <cell r="F6">
            <v>8.5986706687661965</v>
          </cell>
          <cell r="G6">
            <v>8.5236800836382614</v>
          </cell>
          <cell r="H6">
            <v>4.2618400418193536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38.907535187223097</v>
          </cell>
          <cell r="E7">
            <v>24.225196027182431</v>
          </cell>
          <cell r="F7">
            <v>23.21641080566874</v>
          </cell>
          <cell r="G7">
            <v>23.013936225823262</v>
          </cell>
          <cell r="H7">
            <v>11.506968112911689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9.898746550137993</v>
          </cell>
          <cell r="E8">
            <v>7.9189972401103859</v>
          </cell>
          <cell r="F8">
            <v>5.939247930082769</v>
          </cell>
          <cell r="G8">
            <v>3.959498620055149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2.2843261269549222</v>
          </cell>
          <cell r="E9">
            <v>1.827460901563996</v>
          </cell>
          <cell r="F9">
            <v>1.370595676172953</v>
          </cell>
          <cell r="G9">
            <v>0.91373045078195736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1.5228840846366121</v>
          </cell>
          <cell r="E10">
            <v>1.2183072677093369</v>
          </cell>
          <cell r="F10">
            <v>0.91373045078196902</v>
          </cell>
          <cell r="G10">
            <v>0.60915363385462462</v>
          </cell>
          <cell r="H10">
            <v>0.30457681692732258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8.3758624655014078</v>
          </cell>
          <cell r="E11">
            <v>6.7006899724011104</v>
          </cell>
          <cell r="F11">
            <v>5.0255174793008281</v>
          </cell>
          <cell r="G11">
            <v>3.3503449862005321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8.5281508739648864</v>
          </cell>
          <cell r="F12">
            <v>6.3961131554737802</v>
          </cell>
          <cell r="G12">
            <v>4.2640754369824796</v>
          </cell>
          <cell r="H12">
            <v>2.1320377184912589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110.9311274509803</v>
          </cell>
          <cell r="E13">
            <v>88.74490196078429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9.1991666666666649</v>
          </cell>
          <cell r="E15">
            <v>7.3593333333333337</v>
          </cell>
          <cell r="F15">
            <v>5.5194999999999999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8.8223776223776209</v>
          </cell>
          <cell r="E16">
            <v>7.0579020979020948</v>
          </cell>
          <cell r="F16">
            <v>5.2934265734265606</v>
          </cell>
          <cell r="G16">
            <v>3.5289510489510492</v>
          </cell>
          <cell r="H16">
            <v>0.92867132867132862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6.9650349650349649E-2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261.24444662304222</v>
          </cell>
          <cell r="E18">
            <v>232.29526556626681</v>
          </cell>
          <cell r="F18">
            <v>231.92037474427971</v>
          </cell>
          <cell r="G18">
            <v>262.11790526780811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75.109718834610405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40.483734939759032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3.291599999999999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11.96509169523824</v>
          </cell>
          <cell r="E32">
            <v>58.299137486703692</v>
          </cell>
          <cell r="F32">
            <v>87.816217714270749</v>
          </cell>
          <cell r="G32">
            <v>170.33751087632649</v>
          </cell>
          <cell r="H32">
            <v>228.23636911522041</v>
          </cell>
          <cell r="I32">
            <v>237.7245864694172</v>
          </cell>
          <cell r="J32">
            <v>240.82798727203181</v>
          </cell>
          <cell r="K32">
            <v>191.97518803726791</v>
          </cell>
          <cell r="L32">
            <v>48.088133001166362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3.571983076609039</v>
          </cell>
          <cell r="G33">
            <v>3.571983076609039</v>
          </cell>
          <cell r="H33">
            <v>0</v>
          </cell>
          <cell r="I33">
            <v>3.5719830766090399</v>
          </cell>
          <cell r="J33">
            <v>3.5719830766090381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7.4043671544029568</v>
          </cell>
          <cell r="L34">
            <v>26.71404424926466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72.41899106769317</v>
          </cell>
          <cell r="H35">
            <v>291.89242634336449</v>
          </cell>
          <cell r="I35">
            <v>413.0168978503242</v>
          </cell>
          <cell r="J35">
            <v>440.94420197006008</v>
          </cell>
          <cell r="K35">
            <v>444.94459855962481</v>
          </cell>
          <cell r="L35">
            <v>347.02467124716162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91.041369549514272</v>
          </cell>
          <cell r="E36">
            <v>157.27284475259461</v>
          </cell>
          <cell r="F36">
            <v>157.728708070718</v>
          </cell>
          <cell r="G36">
            <v>133.93428250093041</v>
          </cell>
          <cell r="H36">
            <v>25.445772699960951</v>
          </cell>
          <cell r="I36">
            <v>13.261802073037231</v>
          </cell>
          <cell r="J36">
            <v>0</v>
          </cell>
          <cell r="K36">
            <v>0</v>
          </cell>
          <cell r="L36">
            <v>61.063022825873333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88.249103963134132</v>
          </cell>
          <cell r="F37">
            <v>82.925387525660909</v>
          </cell>
          <cell r="G37">
            <v>77.597572769144165</v>
          </cell>
          <cell r="H37">
            <v>72.27795465071442</v>
          </cell>
          <cell r="I37">
            <v>72.27795465071442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23.744027999999659</v>
          </cell>
          <cell r="E38">
            <v>19.868530192908722</v>
          </cell>
          <cell r="F38">
            <v>82.782909166848583</v>
          </cell>
          <cell r="G38">
            <v>79.887999652213722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12.76655590597932</v>
          </cell>
          <cell r="G39">
            <v>96.210740508963866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38.225370365384251</v>
          </cell>
          <cell r="H40">
            <v>459.50084117336149</v>
          </cell>
          <cell r="I40">
            <v>590.49871677439933</v>
          </cell>
          <cell r="J40">
            <v>720.14690370497829</v>
          </cell>
          <cell r="K40">
            <v>730.11825816291093</v>
          </cell>
          <cell r="L40">
            <v>738.41500465559079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1.1067783943241269</v>
          </cell>
          <cell r="E41">
            <v>11.36199662431288</v>
          </cell>
          <cell r="F41">
            <v>19.335587250633321</v>
          </cell>
          <cell r="G41">
            <v>19.33558725063331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9.0009000900090022E-2</v>
          </cell>
          <cell r="F42">
            <v>9.0009000900091257E-2</v>
          </cell>
          <cell r="G42">
            <v>20.366536112373069</v>
          </cell>
          <cell r="H42">
            <v>73.591377377365916</v>
          </cell>
          <cell r="I42">
            <v>82.446482237291391</v>
          </cell>
          <cell r="J42">
            <v>83.504922363368621</v>
          </cell>
          <cell r="K42">
            <v>101.5933857111195</v>
          </cell>
          <cell r="L42">
            <v>85.623207318515128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22.51727067337421</v>
          </cell>
          <cell r="F43">
            <v>22.51727067337421</v>
          </cell>
          <cell r="G43">
            <v>22.51727067337421</v>
          </cell>
          <cell r="H43">
            <v>236.9139983087363</v>
          </cell>
          <cell r="I43">
            <v>232.83713585783019</v>
          </cell>
          <cell r="J43">
            <v>235.48160639827969</v>
          </cell>
          <cell r="K43">
            <v>236.73023676231469</v>
          </cell>
          <cell r="L43">
            <v>244.21450203614299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100.2977979851638</v>
          </cell>
          <cell r="E44">
            <v>5.8673742901324912</v>
          </cell>
          <cell r="F44">
            <v>100.2977979851638</v>
          </cell>
          <cell r="G44">
            <v>32.069751642135472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167.6280596366459</v>
          </cell>
          <cell r="K45">
            <v>317.59707242405187</v>
          </cell>
          <cell r="L45">
            <v>321.20610749098819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38.813601197087259</v>
          </cell>
          <cell r="E46">
            <v>38.813601197087259</v>
          </cell>
          <cell r="F46">
            <v>14.896522438013751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166.07866749917841</v>
          </cell>
          <cell r="F47">
            <v>109.72934529926749</v>
          </cell>
          <cell r="G47">
            <v>243.4676386840753</v>
          </cell>
          <cell r="H47">
            <v>306.75874752498493</v>
          </cell>
          <cell r="I47">
            <v>335.77235643441111</v>
          </cell>
          <cell r="J47">
            <v>169.69368893523259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347.76042223144771</v>
          </cell>
          <cell r="E48">
            <v>378.62185948926191</v>
          </cell>
          <cell r="F48">
            <v>391.14932060631412</v>
          </cell>
          <cell r="G48">
            <v>452.67331736857312</v>
          </cell>
          <cell r="H48">
            <v>532.08839679864241</v>
          </cell>
          <cell r="I48">
            <v>573.42319752225944</v>
          </cell>
          <cell r="J48">
            <v>595.68337287250608</v>
          </cell>
          <cell r="K48">
            <v>609.23547766654474</v>
          </cell>
          <cell r="L48">
            <v>637.16964331662791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247.65092592592589</v>
          </cell>
          <cell r="E49">
            <v>206.37577160493831</v>
          </cell>
          <cell r="F49">
            <v>165.1006172839507</v>
          </cell>
          <cell r="G49">
            <v>124.99763736974261</v>
          </cell>
          <cell r="H49">
            <v>64.534273404480544</v>
          </cell>
          <cell r="I49">
            <v>41.275154320987667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13.67177024482109</v>
          </cell>
          <cell r="G50">
            <v>10.253827683615819</v>
          </cell>
          <cell r="H50">
            <v>5.2938866133886906</v>
          </cell>
          <cell r="I50">
            <v>3.417942561205273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58.404843063402353</v>
          </cell>
          <cell r="E51">
            <v>48.670702552835323</v>
          </cell>
          <cell r="F51">
            <v>38.93656204226825</v>
          </cell>
          <cell r="G51">
            <v>29.202421531701201</v>
          </cell>
          <cell r="H51">
            <v>15.07674140772102</v>
          </cell>
          <cell r="I51">
            <v>9.7341405105670695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239.7356905210296</v>
          </cell>
          <cell r="E52">
            <v>199.7797421008581</v>
          </cell>
          <cell r="F52">
            <v>159.82379368068641</v>
          </cell>
          <cell r="G52">
            <v>119.8678452605147</v>
          </cell>
          <cell r="H52">
            <v>61.885844094526327</v>
          </cell>
          <cell r="I52">
            <v>39.955948420171602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112.372176637474</v>
          </cell>
          <cell r="E53">
            <v>58.964506172839499</v>
          </cell>
          <cell r="F53">
            <v>47.171604938271663</v>
          </cell>
          <cell r="G53">
            <v>99.327329673571882</v>
          </cell>
          <cell r="H53">
            <v>51.281105663865063</v>
          </cell>
          <cell r="I53">
            <v>33.499834693450516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44.642014599453177</v>
          </cell>
          <cell r="I54">
            <v>28.82265013601171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98.221056256436896</v>
          </cell>
          <cell r="E55">
            <v>116.52985457208609</v>
          </cell>
          <cell r="F55">
            <v>93.223883657668949</v>
          </cell>
          <cell r="G55">
            <v>4.7971123666038853</v>
          </cell>
          <cell r="H55">
            <v>2.4766720998309681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4.2682361773472444</v>
          </cell>
          <cell r="E56">
            <v>3.2256333830104391</v>
          </cell>
          <cell r="F56">
            <v>2.6179582712369989</v>
          </cell>
          <cell r="G56">
            <v>1.6163938897168271</v>
          </cell>
          <cell r="H56">
            <v>0.80640834575262732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9.5027608047689963E-2</v>
          </cell>
          <cell r="E57">
            <v>0.26497764530551471</v>
          </cell>
          <cell r="F57">
            <v>0</v>
          </cell>
          <cell r="G57">
            <v>0.1263594129788165</v>
          </cell>
          <cell r="H57">
            <v>6.6244411326380134E-2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9.2220566318927194E-2</v>
          </cell>
          <cell r="F58">
            <v>6.9165424739196291E-2</v>
          </cell>
          <cell r="G58">
            <v>4.6110283159463111E-2</v>
          </cell>
          <cell r="H58">
            <v>2.3055141579732302E-2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110.3472585860092</v>
          </cell>
          <cell r="E59">
            <v>72.333145388642777</v>
          </cell>
          <cell r="F59">
            <v>106.9374788562223</v>
          </cell>
          <cell r="G59">
            <v>43.926266948759967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25.327194575488971</v>
          </cell>
          <cell r="E60">
            <v>61.338703181635118</v>
          </cell>
          <cell r="F60">
            <v>0</v>
          </cell>
          <cell r="G60">
            <v>35.411706565864719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6.8170438985098674</v>
          </cell>
          <cell r="H61">
            <v>4.544695932339911</v>
          </cell>
          <cell r="I61">
            <v>2.2723479661699568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85.764335027426412</v>
          </cell>
          <cell r="E62">
            <v>50.450379312660928</v>
          </cell>
          <cell r="F62">
            <v>5.218750699652972</v>
          </cell>
          <cell r="G62">
            <v>3.4791671331019818</v>
          </cell>
          <cell r="H62">
            <v>1.7395835665510011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7.1443859845516631</v>
          </cell>
          <cell r="F63">
            <v>5.3582894884137469</v>
          </cell>
          <cell r="G63">
            <v>25.25841257190962</v>
          </cell>
          <cell r="H63">
            <v>1.7860964961379271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106.48724071204551</v>
          </cell>
          <cell r="E64">
            <v>0</v>
          </cell>
          <cell r="F64">
            <v>0</v>
          </cell>
          <cell r="G64">
            <v>15.220986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180.8850767357205</v>
          </cell>
          <cell r="E65">
            <v>238.51901906236341</v>
          </cell>
          <cell r="F65">
            <v>293.19185024780751</v>
          </cell>
          <cell r="G65">
            <v>363.9800701217178</v>
          </cell>
          <cell r="H65">
            <v>416.214060340336</v>
          </cell>
          <cell r="I65">
            <v>433.46473627863531</v>
          </cell>
          <cell r="J65">
            <v>471.01858794154123</v>
          </cell>
          <cell r="K65">
            <v>525.67217943012781</v>
          </cell>
          <cell r="L65">
            <v>718.08253041230921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5.1402000433218742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1.072598574459281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5.1647999566781264</v>
          </cell>
          <cell r="E69">
            <v>8.2439999999999998</v>
          </cell>
          <cell r="F69">
            <v>0</v>
          </cell>
          <cell r="G69">
            <v>3.0494014255407191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29.359359459276838</v>
          </cell>
          <cell r="E70">
            <v>34.58351967399674</v>
          </cell>
          <cell r="F70">
            <v>18.460738406872292</v>
          </cell>
          <cell r="G70">
            <v>56.850531602223562</v>
          </cell>
          <cell r="H70">
            <v>108.93653860896529</v>
          </cell>
          <cell r="I70">
            <v>115.6019061242602</v>
          </cell>
          <cell r="J70">
            <v>162.54414446489179</v>
          </cell>
          <cell r="K70">
            <v>91.605430978720207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47.301190239946017</v>
          </cell>
          <cell r="E71">
            <v>55.717892808105859</v>
          </cell>
          <cell r="F71">
            <v>29.742300766627579</v>
          </cell>
          <cell r="G71">
            <v>91.59252313691573</v>
          </cell>
          <cell r="H71">
            <v>175.5088677588885</v>
          </cell>
          <cell r="I71">
            <v>186.2475154224191</v>
          </cell>
          <cell r="J71">
            <v>261.87667719343682</v>
          </cell>
          <cell r="K71">
            <v>147.58652768793809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0.81553776275768797</v>
          </cell>
          <cell r="E72">
            <v>0.96065332427768724</v>
          </cell>
          <cell r="F72">
            <v>0.51279828907978497</v>
          </cell>
          <cell r="G72">
            <v>1.579181433395098</v>
          </cell>
          <cell r="H72">
            <v>3.0260149613601461</v>
          </cell>
          <cell r="I72">
            <v>3.2111640590072321</v>
          </cell>
          <cell r="J72">
            <v>4.5151151240247707</v>
          </cell>
          <cell r="K72">
            <v>2.5445953049644499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0.1527768315433802</v>
          </cell>
          <cell r="E73">
            <v>6.4824413123519298</v>
          </cell>
          <cell r="F73">
            <v>11.952354411102579</v>
          </cell>
          <cell r="G73">
            <v>17.807760383600289</v>
          </cell>
          <cell r="H73">
            <v>24.083345257312779</v>
          </cell>
          <cell r="I73">
            <v>25.365298192509201</v>
          </cell>
          <cell r="J73">
            <v>23.436383271290421</v>
          </cell>
          <cell r="K73">
            <v>24.853035463784579</v>
          </cell>
          <cell r="L73">
            <v>26.39931792129288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0.45673309012586671</v>
          </cell>
          <cell r="E74">
            <v>17.8267136089678</v>
          </cell>
          <cell r="F74">
            <v>32.868974630532072</v>
          </cell>
          <cell r="G74">
            <v>51.280433411323578</v>
          </cell>
          <cell r="H74">
            <v>66.229199457610079</v>
          </cell>
          <cell r="I74">
            <v>69.754570029400213</v>
          </cell>
          <cell r="J74">
            <v>73.657204566912682</v>
          </cell>
          <cell r="K74">
            <v>78.109540029037234</v>
          </cell>
          <cell r="L74">
            <v>82.969284895491896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10.764516467114239</v>
          </cell>
          <cell r="E75">
            <v>59.342559006563057</v>
          </cell>
          <cell r="F75">
            <v>95.414173789405396</v>
          </cell>
          <cell r="G75">
            <v>148.7696209983435</v>
          </cell>
          <cell r="H75">
            <v>155.12026108213311</v>
          </cell>
          <cell r="I75">
            <v>195.3532020160246</v>
          </cell>
          <cell r="J75">
            <v>226.87480235195761</v>
          </cell>
          <cell r="K75">
            <v>237.46442250377291</v>
          </cell>
          <cell r="L75">
            <v>239.02176779818711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1.477482652349013</v>
          </cell>
          <cell r="E76">
            <v>8.1450571185478786</v>
          </cell>
          <cell r="F76">
            <v>13.09606306913407</v>
          </cell>
          <cell r="G76">
            <v>20.419359744870668</v>
          </cell>
          <cell r="H76">
            <v>21.291016226959449</v>
          </cell>
          <cell r="I76">
            <v>26.813184590435839</v>
          </cell>
          <cell r="J76">
            <v>31.139678754190701</v>
          </cell>
          <cell r="K76">
            <v>32.593156029929609</v>
          </cell>
          <cell r="L76">
            <v>32.806909305633518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3.735924657534246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13.28328767123288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21.585342465763048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0.41510273972614531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1.192145862420521E-3</v>
          </cell>
          <cell r="I81">
            <v>9.5371669004206718E-3</v>
          </cell>
          <cell r="J81">
            <v>5.6030855539885308E-2</v>
          </cell>
          <cell r="K81">
            <v>0.34810659186535758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0.1096774193550583</v>
          </cell>
          <cell r="I82">
            <v>0.8774193548387097</v>
          </cell>
          <cell r="J82">
            <v>5.1548387096774579</v>
          </cell>
          <cell r="K82">
            <v>32.025806451612908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8.5669291338582643E-2</v>
          </cell>
          <cell r="J83">
            <v>0.50330708661417312</v>
          </cell>
          <cell r="K83">
            <v>3.1269291338582681</v>
          </cell>
          <cell r="L83">
            <v>18.397480314960632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231.21452013845371</v>
          </cell>
          <cell r="E84">
            <v>195.55973582000161</v>
          </cell>
          <cell r="F84">
            <v>197.3640636909185</v>
          </cell>
          <cell r="G84">
            <v>133.44087211856029</v>
          </cell>
          <cell r="H84">
            <v>91.871752079064379</v>
          </cell>
          <cell r="I84">
            <v>77.789470800449138</v>
          </cell>
          <cell r="J84">
            <v>25.635748396840519</v>
          </cell>
          <cell r="K84">
            <v>15.12021375611606</v>
          </cell>
          <cell r="L84">
            <v>0.93281514545176503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13.749529032408381</v>
          </cell>
          <cell r="E85">
            <v>26.135109064052031</v>
          </cell>
          <cell r="F85">
            <v>28.371071948214809</v>
          </cell>
          <cell r="G85">
            <v>35.606937660995222</v>
          </cell>
          <cell r="H85">
            <v>39.561839286487363</v>
          </cell>
          <cell r="I85">
            <v>44.026046505209401</v>
          </cell>
          <cell r="J85">
            <v>43.767145691415408</v>
          </cell>
          <cell r="K85">
            <v>43.693256724352068</v>
          </cell>
          <cell r="L85">
            <v>43.598890457433022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35.827787021630662</v>
          </cell>
          <cell r="E86">
            <v>28.662229617304501</v>
          </cell>
          <cell r="F86">
            <v>21.496672212978371</v>
          </cell>
          <cell r="G86">
            <v>17.54988320439929</v>
          </cell>
          <cell r="H86">
            <v>7.1655574043261234</v>
          </cell>
          <cell r="I86">
            <v>7.0762253204688088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5.9301164725457571</v>
          </cell>
          <cell r="F87">
            <v>4.4475873544093183</v>
          </cell>
          <cell r="G87">
            <v>3.6310103181515792</v>
          </cell>
          <cell r="H87">
            <v>1.4825291181364399</v>
          </cell>
          <cell r="I87">
            <v>1.46404661802803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5.1476705490848698</v>
          </cell>
          <cell r="E88">
            <v>4.1181364392678868</v>
          </cell>
          <cell r="F88">
            <v>3.0886023294509162</v>
          </cell>
          <cell r="G88">
            <v>2.521534943160848</v>
          </cell>
          <cell r="H88">
            <v>1.0295341098169719</v>
          </cell>
          <cell r="I88">
            <v>1.0166990402972429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4.3240432612312789</v>
          </cell>
          <cell r="E89">
            <v>3.4592346089850259</v>
          </cell>
          <cell r="F89">
            <v>2.5944259567387702</v>
          </cell>
          <cell r="G89">
            <v>2.1180893522550881</v>
          </cell>
          <cell r="H89">
            <v>0.86480865224625658</v>
          </cell>
          <cell r="I89">
            <v>0.85402719384968417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6.8257637099742308</v>
          </cell>
          <cell r="F90">
            <v>5.1193227824806753</v>
          </cell>
          <cell r="G90">
            <v>3.412881854987118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0.44571218255428791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</v>
          </cell>
          <cell r="E92">
            <v>0.61126242178873758</v>
          </cell>
          <cell r="F92">
            <v>0.45844681634155321</v>
          </cell>
          <cell r="G92">
            <v>0.30563121089436879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0.78317997791681804</v>
          </cell>
          <cell r="G93">
            <v>0.52211998527787962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</v>
          </cell>
          <cell r="E94">
            <v>1.844659593437044</v>
          </cell>
          <cell r="F94">
            <v>1.70517585104382</v>
          </cell>
          <cell r="G94">
            <v>1.2788818882828661</v>
          </cell>
          <cell r="H94">
            <v>0.85258792552190987</v>
          </cell>
          <cell r="I94">
            <v>0.4262939627609556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0.72986693624224208</v>
          </cell>
          <cell r="H95">
            <v>0.48657795749482791</v>
          </cell>
          <cell r="I95">
            <v>0.24328897874741379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9.2570618529383815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1.7723463382737521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161.06731527418339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1.2008000000000001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11.072062101493049</v>
          </cell>
          <cell r="H103">
            <v>16.845521657671672</v>
          </cell>
          <cell r="I103">
            <v>19.122321748364399</v>
          </cell>
          <cell r="J103">
            <v>24.164640606912609</v>
          </cell>
          <cell r="K103">
            <v>23.777830213481831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</v>
          </cell>
          <cell r="F104">
            <v>1.8813265435433639</v>
          </cell>
          <cell r="G104">
            <v>3.2806109930349781</v>
          </cell>
          <cell r="H104">
            <v>4.9912656763471599</v>
          </cell>
          <cell r="I104">
            <v>5.6658731106264897</v>
          </cell>
          <cell r="J104">
            <v>7.159893513159294</v>
          </cell>
          <cell r="K104">
            <v>7.045283026216838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23.78442969950358</v>
          </cell>
          <cell r="H105">
            <v>36.18667615351692</v>
          </cell>
          <cell r="I105">
            <v>41.077580052042038</v>
          </cell>
          <cell r="J105">
            <v>51.909227970404856</v>
          </cell>
          <cell r="K105">
            <v>51.078301940072087</v>
          </cell>
          <cell r="L105">
            <v>36.527098958037243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1.1584449251890709</v>
          </cell>
          <cell r="K106">
            <v>1.1584449251890709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9.6087340344827492</v>
          </cell>
          <cell r="E107">
            <v>11.23139123480008</v>
          </cell>
          <cell r="F107">
            <v>12.00476062234036</v>
          </cell>
          <cell r="G107">
            <v>13.284330172149311</v>
          </cell>
          <cell r="H107">
            <v>12.117258137666539</v>
          </cell>
          <cell r="I107">
            <v>11.933400442293721</v>
          </cell>
          <cell r="J107">
            <v>11.824472217340141</v>
          </cell>
          <cell r="K107">
            <v>11.772360000000001</v>
          </cell>
          <cell r="L107">
            <v>2.6112982475277522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0.33518839655172378</v>
          </cell>
          <cell r="E108">
            <v>0.39179271749302619</v>
          </cell>
          <cell r="F108">
            <v>0.41877071938396587</v>
          </cell>
          <cell r="G108">
            <v>0.46340686647032447</v>
          </cell>
          <cell r="H108">
            <v>0.4226950513139493</v>
          </cell>
          <cell r="I108">
            <v>0.4162814107776881</v>
          </cell>
          <cell r="J108">
            <v>0.41248158897698178</v>
          </cell>
          <cell r="K108">
            <v>0.41066372093023251</v>
          </cell>
          <cell r="L108">
            <v>9.1091799332363485E-2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1.477863274094384</v>
          </cell>
          <cell r="I109">
            <v>1.477863274094384</v>
          </cell>
          <cell r="J109">
            <v>1.477863274094386</v>
          </cell>
          <cell r="K109">
            <v>1.4736236459998451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3.7639728548124558</v>
          </cell>
          <cell r="E110">
            <v>3.1901439454833671</v>
          </cell>
          <cell r="F110">
            <v>4.8186471581809203</v>
          </cell>
          <cell r="G110">
            <v>4.2486527830801926</v>
          </cell>
          <cell r="H110">
            <v>4.6760391748744574</v>
          </cell>
          <cell r="I110">
            <v>5.1591899598211306</v>
          </cell>
          <cell r="J110">
            <v>4.86238223427973</v>
          </cell>
          <cell r="K110">
            <v>4.8167279037159867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0.40328280587276322</v>
          </cell>
          <cell r="E111">
            <v>0.47852159182250509</v>
          </cell>
          <cell r="F111">
            <v>0.51628362409081285</v>
          </cell>
          <cell r="G111">
            <v>0.63729791746202868</v>
          </cell>
          <cell r="H111">
            <v>0.70140587623116857</v>
          </cell>
          <cell r="I111">
            <v>0.7738784939731691</v>
          </cell>
          <cell r="J111">
            <v>0.72935733514195911</v>
          </cell>
          <cell r="K111">
            <v>0.72250918555739752</v>
          </cell>
          <cell r="L111">
            <v>0.71756356013936007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0</v>
          </cell>
          <cell r="E112">
            <v>1.2760575781933461</v>
          </cell>
          <cell r="F112">
            <v>0</v>
          </cell>
          <cell r="G112">
            <v>1.699461113232076</v>
          </cell>
          <cell r="H112">
            <v>1.8704156699497809</v>
          </cell>
          <cell r="I112">
            <v>2.0636759839284489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0.26885520391517548</v>
          </cell>
          <cell r="E113">
            <v>0.31901439454833669</v>
          </cell>
          <cell r="F113">
            <v>0.34418908272720761</v>
          </cell>
          <cell r="G113">
            <v>0.42486527830801929</v>
          </cell>
          <cell r="H113">
            <v>0.46760391748744567</v>
          </cell>
          <cell r="I113">
            <v>0.5159189959821131</v>
          </cell>
          <cell r="J113">
            <v>0.48623822342797268</v>
          </cell>
          <cell r="K113">
            <v>0.48167279037159832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36.465357450187682</v>
          </cell>
          <cell r="H114">
            <v>102.2965952559274</v>
          </cell>
          <cell r="I114">
            <v>102.2965952559274</v>
          </cell>
          <cell r="J114">
            <v>97.330711534591572</v>
          </cell>
          <cell r="K114">
            <v>98.018059412745018</v>
          </cell>
          <cell r="L114">
            <v>235.7870648835206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15.761901351730449</v>
          </cell>
          <cell r="E115">
            <v>12.93050579733379</v>
          </cell>
          <cell r="F115">
            <v>10.627996990358771</v>
          </cell>
          <cell r="G115">
            <v>10.856889516791121</v>
          </cell>
          <cell r="H115">
            <v>5.7526205533782919</v>
          </cell>
          <cell r="I115">
            <v>9.2869768215542265</v>
          </cell>
          <cell r="J115">
            <v>2.6428577403949709</v>
          </cell>
          <cell r="K115">
            <v>2.5259288046161901</v>
          </cell>
          <cell r="L115">
            <v>2.416126506138081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46.925893760539608</v>
          </cell>
          <cell r="E116">
            <v>37.540715008431697</v>
          </cell>
          <cell r="F116">
            <v>28.155536256323789</v>
          </cell>
          <cell r="G116">
            <v>21.295183811129849</v>
          </cell>
          <cell r="H116">
            <v>10.64759190556493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7.3104890387858372</v>
          </cell>
          <cell r="F117">
            <v>5.4828667790893766</v>
          </cell>
          <cell r="G117">
            <v>3.6552445193929168</v>
          </cell>
          <cell r="H117">
            <v>1.8276222596964551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24.740590219224281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72.106467116357521</v>
          </cell>
          <cell r="E119">
            <v>57.685173693086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134.642932954721</v>
          </cell>
          <cell r="E120">
            <v>134.642932954721</v>
          </cell>
          <cell r="F120">
            <v>110.4942328230687</v>
          </cell>
          <cell r="G120">
            <v>82.870674617301532</v>
          </cell>
          <cell r="H120">
            <v>17.446457814168749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19.682535618953491</v>
          </cell>
          <cell r="E121">
            <v>19.682535618953491</v>
          </cell>
          <cell r="F121">
            <v>16.152401210395158</v>
          </cell>
          <cell r="G121">
            <v>12.11430090779637</v>
          </cell>
          <cell r="H121">
            <v>2.5503791384834469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30.870907796368812</v>
          </cell>
          <cell r="H122">
            <v>6.499138483446079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70.970187179568583</v>
          </cell>
          <cell r="E123">
            <v>70.970187179568583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207.41178526918091</v>
          </cell>
          <cell r="E124">
            <v>207.41178526918091</v>
          </cell>
          <cell r="F124">
            <v>170.21172659309369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93.930099541284363</v>
          </cell>
          <cell r="E125">
            <v>78.275082951070331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25.67128348623854</v>
          </cell>
          <cell r="G127">
            <v>19.253462614678899</v>
          </cell>
          <cell r="H127">
            <v>12.83564174311927</v>
          </cell>
          <cell r="I127">
            <v>6.4178208715596323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49.777439239946951</v>
          </cell>
          <cell r="H128">
            <v>33.184959493297988</v>
          </cell>
          <cell r="I128">
            <v>12.947125865370451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4.8716710855796146</v>
          </cell>
          <cell r="F129">
            <v>3.8973368684636909</v>
          </cell>
          <cell r="G129">
            <v>2.9230026513477809</v>
          </cell>
          <cell r="H129">
            <v>1.9486684342318461</v>
          </cell>
          <cell r="I129">
            <v>0.97433421711592283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181.61686699507399</v>
          </cell>
          <cell r="F130">
            <v>136.2126502463054</v>
          </cell>
          <cell r="G130">
            <v>90.808433497536953</v>
          </cell>
          <cell r="H130">
            <v>45.404216748768462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25.221044334975382</v>
          </cell>
          <cell r="E131">
            <v>20.176835467980261</v>
          </cell>
          <cell r="F131">
            <v>15.132626600985221</v>
          </cell>
          <cell r="G131">
            <v>10.08841773399014</v>
          </cell>
          <cell r="H131">
            <v>5.0442088669950742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</v>
          </cell>
          <cell r="G132">
            <v>7.2874876847290659</v>
          </cell>
          <cell r="H132">
            <v>3.643743842364533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9.7393457451309118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12.139054254869089</v>
          </cell>
          <cell r="F135">
            <v>0</v>
          </cell>
          <cell r="G135">
            <v>0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17.341034439838481</v>
          </cell>
          <cell r="E136">
            <v>20.206286191180201</v>
          </cell>
          <cell r="F136">
            <v>26.067569658219139</v>
          </cell>
          <cell r="G136">
            <v>37.166378012736729</v>
          </cell>
          <cell r="H136">
            <v>51.133492937867018</v>
          </cell>
          <cell r="I136">
            <v>57.200092560246013</v>
          </cell>
          <cell r="J136">
            <v>57.363534626440241</v>
          </cell>
          <cell r="K136">
            <v>56.783570944217352</v>
          </cell>
          <cell r="L136">
            <v>49.699807431695518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34.682068879676947</v>
          </cell>
          <cell r="E137">
            <v>40.412572382360409</v>
          </cell>
          <cell r="F137">
            <v>52.135139316438298</v>
          </cell>
          <cell r="G137">
            <v>74.332756025473458</v>
          </cell>
          <cell r="H137">
            <v>102.26698587573399</v>
          </cell>
          <cell r="I137">
            <v>114.400185120492</v>
          </cell>
          <cell r="J137">
            <v>114.7270692528805</v>
          </cell>
          <cell r="K137">
            <v>113.5671418884347</v>
          </cell>
          <cell r="L137">
            <v>99.399614863391065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134.39301690874819</v>
          </cell>
          <cell r="E138">
            <v>156.59871798164659</v>
          </cell>
          <cell r="F138">
            <v>202.02366485119839</v>
          </cell>
          <cell r="G138">
            <v>288.03942959870972</v>
          </cell>
          <cell r="H138">
            <v>396.28457026846939</v>
          </cell>
          <cell r="I138">
            <v>443.30071734190648</v>
          </cell>
          <cell r="J138">
            <v>444.56739335491193</v>
          </cell>
          <cell r="K138">
            <v>440.07267481768451</v>
          </cell>
          <cell r="L138">
            <v>385.17350759564027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10.838146524899051</v>
          </cell>
          <cell r="E139">
            <v>12.62892886948763</v>
          </cell>
          <cell r="F139">
            <v>16.292231036386969</v>
          </cell>
          <cell r="G139">
            <v>23.228986257960461</v>
          </cell>
          <cell r="H139">
            <v>31.95843308616692</v>
          </cell>
          <cell r="I139">
            <v>35.750057850153752</v>
          </cell>
          <cell r="J139">
            <v>35.852209141525137</v>
          </cell>
          <cell r="K139">
            <v>35.489731840135853</v>
          </cell>
          <cell r="L139">
            <v>31.062379644809699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4.3915094339622637E-2</v>
          </cell>
          <cell r="J140">
            <v>0.26976415094339617</v>
          </cell>
          <cell r="K140">
            <v>1.675047169811321</v>
          </cell>
          <cell r="L140">
            <v>9.8746226415094345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0.53952830188679268</v>
          </cell>
          <cell r="K141">
            <v>3.3500943396226428</v>
          </cell>
          <cell r="L141">
            <v>19.749245283018752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5.1084905660377357E-2</v>
          </cell>
          <cell r="I142">
            <v>0.35759433962264148</v>
          </cell>
          <cell r="J142">
            <v>2.196650943396226</v>
          </cell>
          <cell r="K142">
            <v>13.639669811320751</v>
          </cell>
          <cell r="L142">
            <v>80.407641509433901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4.4811320754717032E-3</v>
          </cell>
          <cell r="I143">
            <v>3.1367924528301887E-2</v>
          </cell>
          <cell r="J143">
            <v>0.19268867924528299</v>
          </cell>
          <cell r="K143">
            <v>1.196462264150943</v>
          </cell>
          <cell r="L143">
            <v>7.0533018867925232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0.44330608000000182</v>
          </cell>
          <cell r="E144">
            <v>1.8829960970431661</v>
          </cell>
          <cell r="F144">
            <v>2.9343271524677039</v>
          </cell>
          <cell r="G144">
            <v>4.6075506687945174</v>
          </cell>
          <cell r="H144">
            <v>5.814137671769199</v>
          </cell>
          <cell r="I144">
            <v>7.0760183796007006</v>
          </cell>
          <cell r="J144">
            <v>8.1510480516334187</v>
          </cell>
          <cell r="K144">
            <v>8.2150704882893244</v>
          </cell>
          <cell r="L144">
            <v>8.3018421703218728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0.14776869333333451</v>
          </cell>
          <cell r="E145">
            <v>0.62766536568105558</v>
          </cell>
          <cell r="F145">
            <v>0.97810905082257049</v>
          </cell>
          <cell r="G145">
            <v>1.5358502229315061</v>
          </cell>
          <cell r="H145">
            <v>1.938045890589734</v>
          </cell>
          <cell r="I145">
            <v>2.3586727932002338</v>
          </cell>
          <cell r="J145">
            <v>2.7170160172111402</v>
          </cell>
          <cell r="K145">
            <v>2.7383568294297751</v>
          </cell>
          <cell r="L145">
            <v>2.7672807234406251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2.0687617066666828</v>
          </cell>
          <cell r="E146">
            <v>8.7873151195347816</v>
          </cell>
          <cell r="F146">
            <v>13.69352671151599</v>
          </cell>
          <cell r="G146">
            <v>21.501903121041071</v>
          </cell>
          <cell r="H146">
            <v>27.13264246825625</v>
          </cell>
          <cell r="I146">
            <v>33.02141910480325</v>
          </cell>
          <cell r="J146">
            <v>38.038224240955927</v>
          </cell>
          <cell r="K146">
            <v>38.33699561201685</v>
          </cell>
          <cell r="L146">
            <v>38.741930128168747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11.96926416000009</v>
          </cell>
          <cell r="E147">
            <v>50.840894620165493</v>
          </cell>
          <cell r="F147">
            <v>79.2268331166282</v>
          </cell>
          <cell r="G147">
            <v>124.403868057452</v>
          </cell>
          <cell r="H147">
            <v>156.98171713776841</v>
          </cell>
          <cell r="I147">
            <v>191.0524962492189</v>
          </cell>
          <cell r="J147">
            <v>220.07829739410229</v>
          </cell>
          <cell r="K147">
            <v>221.80690318381181</v>
          </cell>
          <cell r="L147">
            <v>224.14973859869059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28.866169451467371</v>
          </cell>
          <cell r="E148">
            <v>0</v>
          </cell>
          <cell r="F148">
            <v>28.866169451467371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IND_NM_GLS_ELEC_NEW</v>
          </cell>
          <cell r="C149" t="str">
            <v>IND_BIO</v>
          </cell>
          <cell r="D149">
            <v>1.0628667044387521</v>
          </cell>
          <cell r="E149">
            <v>61.119579527930647</v>
          </cell>
          <cell r="F149">
            <v>81.441874195985434</v>
          </cell>
          <cell r="G149">
            <v>148.174250175808</v>
          </cell>
          <cell r="H149">
            <v>188.0571805709825</v>
          </cell>
          <cell r="I149">
            <v>228.4581126001342</v>
          </cell>
          <cell r="J149">
            <v>263.2540567357716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IND_NM_CRM_NEW</v>
          </cell>
          <cell r="C150" t="str">
            <v>IND_NGA</v>
          </cell>
          <cell r="D150">
            <v>230.7641976944883</v>
          </cell>
          <cell r="E150">
            <v>286.29126390098509</v>
          </cell>
          <cell r="F150">
            <v>320.402861496676</v>
          </cell>
          <cell r="G150">
            <v>390.23896483819988</v>
          </cell>
          <cell r="H150">
            <v>413.22581141653723</v>
          </cell>
          <cell r="I150">
            <v>456.1138087624343</v>
          </cell>
          <cell r="J150">
            <v>459.589915532323</v>
          </cell>
          <cell r="K150">
            <v>461.25660480806692</v>
          </cell>
          <cell r="L150">
            <v>466.1286276963524</v>
          </cell>
        </row>
        <row r="151">
          <cell r="A151">
            <v>149</v>
          </cell>
          <cell r="B151" t="str">
            <v>IND_PP_SB_BIO_EXS</v>
          </cell>
          <cell r="C151" t="str">
            <v>IND_BIO</v>
          </cell>
          <cell r="D151">
            <v>435.88914110429448</v>
          </cell>
          <cell r="E151">
            <v>348.71131288343548</v>
          </cell>
          <cell r="F151">
            <v>261.53348466257671</v>
          </cell>
          <cell r="G151">
            <v>174.3556564417178</v>
          </cell>
          <cell r="H151">
            <v>87.177828220858871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IND_PP_PH_HFO_EXS</v>
          </cell>
          <cell r="C152" t="str">
            <v>IND_HFO</v>
          </cell>
          <cell r="D152">
            <v>8.0800000000000018</v>
          </cell>
          <cell r="E152">
            <v>6.463999999999996</v>
          </cell>
          <cell r="F152">
            <v>4.8480000000000008</v>
          </cell>
          <cell r="G152">
            <v>3.2320000000000002</v>
          </cell>
          <cell r="H152">
            <v>1.616000000000001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IND_PP_PH_NGA_EXS</v>
          </cell>
          <cell r="C153" t="str">
            <v>IND_NGA</v>
          </cell>
          <cell r="D153">
            <v>29.098500000000001</v>
          </cell>
          <cell r="E153">
            <v>12.252000000000001</v>
          </cell>
          <cell r="F153">
            <v>9.2274000000000065</v>
          </cell>
          <cell r="G153">
            <v>6.1259999999999923</v>
          </cell>
          <cell r="H153">
            <v>3.0629999999999988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IND_PP_PH_COA_EXS</v>
          </cell>
          <cell r="C154" t="str">
            <v>IND_COA</v>
          </cell>
          <cell r="D154">
            <v>0.9105882352941177</v>
          </cell>
          <cell r="E154">
            <v>0.72847058823529409</v>
          </cell>
          <cell r="F154">
            <v>0.54635294117647115</v>
          </cell>
          <cell r="G154">
            <v>0.36423529411764721</v>
          </cell>
          <cell r="H154">
            <v>0.18211764705882361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IND_PP_PH_BIO_EXS</v>
          </cell>
          <cell r="C155" t="str">
            <v>IND_BIO</v>
          </cell>
          <cell r="D155">
            <v>2.383941176470588</v>
          </cell>
          <cell r="E155">
            <v>1.057976470588051</v>
          </cell>
          <cell r="F155">
            <v>0.75282352941176478</v>
          </cell>
          <cell r="G155">
            <v>0.52898823529408223</v>
          </cell>
          <cell r="H155">
            <v>0.26449411764705699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IND_PP_DH_OIL_EXS</v>
          </cell>
          <cell r="C156" t="str">
            <v>IND_OIL</v>
          </cell>
          <cell r="D156">
            <v>10.75609756097561</v>
          </cell>
          <cell r="E156">
            <v>8.6048780487804883</v>
          </cell>
          <cell r="F156">
            <v>6.4536585365853671</v>
          </cell>
          <cell r="G156">
            <v>4.3024390243902433</v>
          </cell>
          <cell r="H156">
            <v>2.151219512195123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IND_PP_DH_NGA_EXS</v>
          </cell>
          <cell r="C157" t="str">
            <v>IND_NGA</v>
          </cell>
          <cell r="D157">
            <v>43.542439024390248</v>
          </cell>
          <cell r="E157">
            <v>18.333658536585371</v>
          </cell>
          <cell r="F157">
            <v>17.416975609756079</v>
          </cell>
          <cell r="G157">
            <v>17.416975609756129</v>
          </cell>
          <cell r="H157">
            <v>4.5834146341463402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IND_PP_DH_LPG_EXS</v>
          </cell>
          <cell r="C158" t="str">
            <v>IND_LPG</v>
          </cell>
          <cell r="D158">
            <v>4.2640243902439021</v>
          </cell>
          <cell r="E158">
            <v>3.4112195121951219</v>
          </cell>
          <cell r="F158">
            <v>2.5584146341463421</v>
          </cell>
          <cell r="G158">
            <v>1.7056097560975609</v>
          </cell>
          <cell r="H158">
            <v>0.85280487804878058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IND_PP_PH_REC_NEW</v>
          </cell>
          <cell r="C159" t="str">
            <v>IND_PP_SB_REC</v>
          </cell>
          <cell r="D159">
            <v>2.6243558252674508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IND_PP_DH_NGA_NEW</v>
          </cell>
          <cell r="C160" t="str">
            <v>IND_NGA</v>
          </cell>
          <cell r="D160">
            <v>52.243138869849169</v>
          </cell>
          <cell r="E160">
            <v>83.256798294387167</v>
          </cell>
          <cell r="F160">
            <v>90.475651838902721</v>
          </cell>
          <cell r="G160">
            <v>94.352559057636313</v>
          </cell>
          <cell r="H160">
            <v>42.694737466177997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IND_PP_DH_REC_NEW</v>
          </cell>
          <cell r="C161" t="str">
            <v>IND_PP_SB_REC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44.415444060983504</v>
          </cell>
          <cell r="I161">
            <v>79.832336143670119</v>
          </cell>
          <cell r="J161">
            <v>30.070393991088022</v>
          </cell>
          <cell r="K161">
            <v>30.372890794459821</v>
          </cell>
          <cell r="L161">
            <v>30.693704453476311</v>
          </cell>
        </row>
        <row r="162">
          <cell r="A162">
            <v>160</v>
          </cell>
          <cell r="B162" t="str">
            <v>IND_PP_MD_ELC_NEW</v>
          </cell>
          <cell r="C162" t="str">
            <v>IND_PP_ELC</v>
          </cell>
          <cell r="D162">
            <v>255.25926241372909</v>
          </cell>
          <cell r="E162">
            <v>331.6123296180524</v>
          </cell>
          <cell r="F162">
            <v>342.7355015922613</v>
          </cell>
          <cell r="G162">
            <v>398.12573869889638</v>
          </cell>
          <cell r="H162">
            <v>365.66558325636572</v>
          </cell>
          <cell r="I162">
            <v>467.39434478497128</v>
          </cell>
          <cell r="J162">
            <v>834.89584364336565</v>
          </cell>
          <cell r="K162">
            <v>841.3701756793879</v>
          </cell>
          <cell r="L162">
            <v>846.31089491204148</v>
          </cell>
        </row>
        <row r="163">
          <cell r="A163">
            <v>161</v>
          </cell>
          <cell r="B163" t="str">
            <v>IND_PP_MD_ELC_EXS</v>
          </cell>
          <cell r="C163" t="str">
            <v>IND_PP_ELC</v>
          </cell>
          <cell r="D163">
            <v>190.82284883720931</v>
          </cell>
          <cell r="E163">
            <v>152.65827906976739</v>
          </cell>
          <cell r="F163">
            <v>114.4937093023256</v>
          </cell>
          <cell r="G163">
            <v>76.329139534883709</v>
          </cell>
          <cell r="H163">
            <v>38.164569767441847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IND_OTH_SB_HFO_EXS</v>
          </cell>
          <cell r="C164" t="str">
            <v>IND_HFO</v>
          </cell>
          <cell r="D164">
            <v>38.388888888888893</v>
          </cell>
          <cell r="E164">
            <v>31.99074074074073</v>
          </cell>
          <cell r="F164">
            <v>25.592592592592592</v>
          </cell>
          <cell r="G164">
            <v>25.592592592592592</v>
          </cell>
          <cell r="H164">
            <v>12.796296296296291</v>
          </cell>
          <cell r="I164">
            <v>6.3981481481481453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IND_OTH_SB_OIL_EXS</v>
          </cell>
          <cell r="C165" t="str">
            <v>IND_OIL</v>
          </cell>
          <cell r="D165">
            <v>110.99382716049379</v>
          </cell>
          <cell r="E165">
            <v>92.494855967078195</v>
          </cell>
          <cell r="F165">
            <v>73.995884773662553</v>
          </cell>
          <cell r="G165">
            <v>55.496913580246897</v>
          </cell>
          <cell r="H165">
            <v>36.997942386831276</v>
          </cell>
          <cell r="I165">
            <v>18.498971193415631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IND_OTH_SB_NGA_EXS</v>
          </cell>
          <cell r="C166" t="str">
            <v>IND_NGA</v>
          </cell>
          <cell r="D166">
            <v>93.26543209876543</v>
          </cell>
          <cell r="E166">
            <v>77.721193415637842</v>
          </cell>
          <cell r="F166">
            <v>62.176954732510289</v>
          </cell>
          <cell r="G166">
            <v>46.632716049382708</v>
          </cell>
          <cell r="H166">
            <v>31.08847736625513</v>
          </cell>
          <cell r="I166">
            <v>15.544238683127579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IND_OTH_SB_COA_EXS</v>
          </cell>
          <cell r="C167" t="str">
            <v>IND_COA</v>
          </cell>
          <cell r="D167">
            <v>27.16049382716049</v>
          </cell>
          <cell r="E167">
            <v>22.63374485596708</v>
          </cell>
          <cell r="F167">
            <v>18.106995884773671</v>
          </cell>
          <cell r="G167">
            <v>25.802469135802468</v>
          </cell>
          <cell r="H167">
            <v>9.0534979423868318</v>
          </cell>
          <cell r="I167">
            <v>4.5267489711934159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IND_OTH_SB_COG_EXS</v>
          </cell>
          <cell r="C168" t="str">
            <v>IND_COG</v>
          </cell>
          <cell r="D168">
            <v>10.09814814814815</v>
          </cell>
          <cell r="E168">
            <v>4.4290123456790127</v>
          </cell>
          <cell r="F168">
            <v>3.543209876543211</v>
          </cell>
          <cell r="G168">
            <v>5.0490740740740732</v>
          </cell>
          <cell r="H168">
            <v>1.771604938271605</v>
          </cell>
          <cell r="I168">
            <v>0.88580246913580218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IND_OTH_SB_LPG_EXS</v>
          </cell>
          <cell r="C169" t="str">
            <v>IND_LPG</v>
          </cell>
          <cell r="D169">
            <v>5.981481481481481</v>
          </cell>
          <cell r="E169">
            <v>4.9845679012345672</v>
          </cell>
          <cell r="F169">
            <v>3.9876543209876538</v>
          </cell>
          <cell r="G169">
            <v>5.682407407407406</v>
          </cell>
          <cell r="H169">
            <v>1.9938271604938269</v>
          </cell>
          <cell r="I169">
            <v>0.99691358024691379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IND_OTH_SB_BIO_EXS</v>
          </cell>
          <cell r="C170" t="str">
            <v>IND_BIO</v>
          </cell>
          <cell r="D170">
            <v>196.516857866642</v>
          </cell>
          <cell r="E170">
            <v>170.80776748971189</v>
          </cell>
          <cell r="F170">
            <v>166.27736625514399</v>
          </cell>
          <cell r="G170">
            <v>124.70802469135801</v>
          </cell>
          <cell r="H170">
            <v>43.757201646090529</v>
          </cell>
          <cell r="I170">
            <v>21.878600823045261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IND_OTH_SB_HET_EXS</v>
          </cell>
          <cell r="C171" t="str">
            <v>IND_HET</v>
          </cell>
          <cell r="D171">
            <v>230.20637500000001</v>
          </cell>
          <cell r="E171">
            <v>219.2441666666667</v>
          </cell>
          <cell r="F171">
            <v>175.3953333333333</v>
          </cell>
          <cell r="G171">
            <v>131.54650000000001</v>
          </cell>
          <cell r="H171">
            <v>46.156666666666673</v>
          </cell>
          <cell r="I171">
            <v>23.07833333333333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IND_OTH_PH_HFO_EXS</v>
          </cell>
          <cell r="C172" t="str">
            <v>IND_HFO</v>
          </cell>
          <cell r="D172">
            <v>91.176829268292693</v>
          </cell>
          <cell r="E172">
            <v>39.989837398373993</v>
          </cell>
          <cell r="F172">
            <v>37.556040322446471</v>
          </cell>
          <cell r="G172">
            <v>39.989837398373993</v>
          </cell>
          <cell r="H172">
            <v>15.995934959349601</v>
          </cell>
          <cell r="I172">
            <v>7.997967479674803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IND_OTH_PH_OIL_EXS</v>
          </cell>
          <cell r="C173" t="str">
            <v>IND_OIL</v>
          </cell>
          <cell r="D173">
            <v>263.60783132530122</v>
          </cell>
          <cell r="E173">
            <v>115.6174698795181</v>
          </cell>
          <cell r="F173">
            <v>115.6174698795181</v>
          </cell>
          <cell r="G173">
            <v>115.6174698795181</v>
          </cell>
          <cell r="H173">
            <v>46.246987951807242</v>
          </cell>
          <cell r="I173">
            <v>23.12349397590361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IND_OTH_PH_NGA_EXS</v>
          </cell>
          <cell r="C174" t="str">
            <v>IND_NGA</v>
          </cell>
          <cell r="D174">
            <v>524.61764705882354</v>
          </cell>
          <cell r="E174">
            <v>437.18137254901961</v>
          </cell>
          <cell r="F174">
            <v>349.74509803921569</v>
          </cell>
          <cell r="G174">
            <v>290.98216913623349</v>
          </cell>
          <cell r="H174">
            <v>174.87254901960779</v>
          </cell>
          <cell r="I174">
            <v>87.436274509803923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IND_OTH_PH_COA_EXS</v>
          </cell>
          <cell r="C175" t="str">
            <v>IND_COA</v>
          </cell>
          <cell r="D175">
            <v>71.883333333333326</v>
          </cell>
          <cell r="E175">
            <v>46.198502334781537</v>
          </cell>
          <cell r="F175">
            <v>25.222222222222221</v>
          </cell>
          <cell r="G175">
            <v>18.916666666666661</v>
          </cell>
          <cell r="H175">
            <v>12.611111111111111</v>
          </cell>
          <cell r="I175">
            <v>6.3055555555555536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IND_OTH_PH_COK_EXS</v>
          </cell>
          <cell r="C176" t="str">
            <v>IND_COK</v>
          </cell>
          <cell r="D176">
            <v>8.9018518518518519</v>
          </cell>
          <cell r="E176">
            <v>3.9043209876543208</v>
          </cell>
          <cell r="F176">
            <v>3.123456790123456</v>
          </cell>
          <cell r="G176">
            <v>4.450925925925926</v>
          </cell>
          <cell r="H176">
            <v>1.561728395061728</v>
          </cell>
          <cell r="I176">
            <v>0.780864197530864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IND_OTH_PH_ELC_EXS</v>
          </cell>
          <cell r="C177" t="str">
            <v>IND_OTH_ELC</v>
          </cell>
          <cell r="D177">
            <v>136.08500000000001</v>
          </cell>
          <cell r="E177">
            <v>113.4041666666667</v>
          </cell>
          <cell r="F177">
            <v>90.723333333333329</v>
          </cell>
          <cell r="G177">
            <v>68.042500000000004</v>
          </cell>
          <cell r="H177">
            <v>45.361666666666657</v>
          </cell>
          <cell r="I177">
            <v>22.680833333333339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IND_OTH_PH_LPG_EXS</v>
          </cell>
          <cell r="C178" t="str">
            <v>IND_LPG</v>
          </cell>
          <cell r="D178">
            <v>40.364705882352943</v>
          </cell>
          <cell r="E178">
            <v>33.637254901960787</v>
          </cell>
          <cell r="F178">
            <v>26.909803921568631</v>
          </cell>
          <cell r="G178">
            <v>22.02988776482707</v>
          </cell>
          <cell r="H178">
            <v>13.454901960784319</v>
          </cell>
          <cell r="I178">
            <v>6.7274509803921614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IND_OTH_MD_ELC_EXS</v>
          </cell>
          <cell r="C179" t="str">
            <v>IND_OTH_ELC</v>
          </cell>
          <cell r="D179">
            <v>517.10588235294119</v>
          </cell>
          <cell r="E179">
            <v>430.92156862745111</v>
          </cell>
          <cell r="F179">
            <v>344.73725490196068</v>
          </cell>
          <cell r="G179">
            <v>258.5529411764706</v>
          </cell>
          <cell r="H179">
            <v>172.3686274509804</v>
          </cell>
          <cell r="I179">
            <v>86.184313725490185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IND_OTH_EC_ELC_EXS</v>
          </cell>
          <cell r="C180" t="str">
            <v>IND_OTH_ELC</v>
          </cell>
          <cell r="D180">
            <v>181.44499999999999</v>
          </cell>
          <cell r="E180">
            <v>151.20416666666671</v>
          </cell>
          <cell r="F180">
            <v>120.9633333333333</v>
          </cell>
          <cell r="G180">
            <v>90.722499999999997</v>
          </cell>
          <cell r="H180">
            <v>60.481666666666669</v>
          </cell>
          <cell r="I180">
            <v>30.24083333333332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IND_OTH_OTH_HFO_EXS</v>
          </cell>
          <cell r="C181" t="str">
            <v>IND_HFO</v>
          </cell>
          <cell r="D181">
            <v>19.197530864197532</v>
          </cell>
          <cell r="E181">
            <v>15.99794238683128</v>
          </cell>
          <cell r="F181">
            <v>12.798353909465019</v>
          </cell>
          <cell r="G181">
            <v>9.5987654320987641</v>
          </cell>
          <cell r="H181">
            <v>6.3991769547325097</v>
          </cell>
          <cell r="I181">
            <v>3.1995884773662548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IND_OTH_OTH_OIL_EXS</v>
          </cell>
          <cell r="C182" t="str">
            <v>IND_OIL</v>
          </cell>
          <cell r="D182">
            <v>55.5</v>
          </cell>
          <cell r="E182">
            <v>46.249999999999993</v>
          </cell>
          <cell r="F182">
            <v>37</v>
          </cell>
          <cell r="G182">
            <v>27.75</v>
          </cell>
          <cell r="H182">
            <v>18.5</v>
          </cell>
          <cell r="I182">
            <v>9.25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IND_OTH_OTH_NGA_EXS</v>
          </cell>
          <cell r="C183" t="str">
            <v>IND_NGA</v>
          </cell>
          <cell r="D183">
            <v>104.9259259259259</v>
          </cell>
          <cell r="E183">
            <v>87.438271604938251</v>
          </cell>
          <cell r="F183">
            <v>69.950617283950606</v>
          </cell>
          <cell r="G183">
            <v>52.462962962962948</v>
          </cell>
          <cell r="H183">
            <v>34.975308641975303</v>
          </cell>
          <cell r="I183">
            <v>17.487654320987641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IND_OTH_OTH_COK_EXS</v>
          </cell>
          <cell r="C184" t="str">
            <v>IND_COK</v>
          </cell>
          <cell r="D184">
            <v>2.0061728395061729</v>
          </cell>
          <cell r="E184">
            <v>1.6718106995884769</v>
          </cell>
          <cell r="F184">
            <v>1.3374485596707819</v>
          </cell>
          <cell r="G184">
            <v>1.3374485596707819</v>
          </cell>
          <cell r="H184">
            <v>0.66872427983539107</v>
          </cell>
          <cell r="I184">
            <v>0.33436213991769542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IND_OTH_OTH_PTC_EXS</v>
          </cell>
          <cell r="C185" t="str">
            <v>IND_PTC</v>
          </cell>
          <cell r="D185">
            <v>16.724691358024689</v>
          </cell>
          <cell r="E185">
            <v>13.93724279835391</v>
          </cell>
          <cell r="F185">
            <v>11.149794238683119</v>
          </cell>
          <cell r="G185">
            <v>4.4012345679012341</v>
          </cell>
          <cell r="H185">
            <v>2.9341563786008229</v>
          </cell>
          <cell r="I185">
            <v>1.4670781893004119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IND_OTH_OTH_ELC_EXS</v>
          </cell>
          <cell r="C186" t="str">
            <v>IND_OTH_ELC</v>
          </cell>
          <cell r="D186">
            <v>72.58</v>
          </cell>
          <cell r="E186">
            <v>60.483333333333341</v>
          </cell>
          <cell r="F186">
            <v>48.38666666666667</v>
          </cell>
          <cell r="G186">
            <v>36.29</v>
          </cell>
          <cell r="H186">
            <v>24.193333333333339</v>
          </cell>
          <cell r="I186">
            <v>12.09666666666666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IND_OTH_OTH_GEO_EXS</v>
          </cell>
          <cell r="C187" t="str">
            <v>IND_GEO</v>
          </cell>
          <cell r="D187">
            <v>1.7911458333333341</v>
          </cell>
          <cell r="E187">
            <v>1.4926215277777779</v>
          </cell>
          <cell r="F187">
            <v>1.1940972222222219</v>
          </cell>
          <cell r="G187">
            <v>0.89557291666666683</v>
          </cell>
          <cell r="H187">
            <v>0.3142361111111111</v>
          </cell>
          <cell r="I187">
            <v>0.15711805555555561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IND_OTH_OTH_BIO_EXS</v>
          </cell>
          <cell r="C188" t="str">
            <v>IND_BIO</v>
          </cell>
          <cell r="D188">
            <v>46.772839506172843</v>
          </cell>
          <cell r="E188">
            <v>38.977366255144041</v>
          </cell>
          <cell r="F188">
            <v>31.181893004115231</v>
          </cell>
          <cell r="G188">
            <v>23.386419753086422</v>
          </cell>
          <cell r="H188">
            <v>8.2057613168724295</v>
          </cell>
          <cell r="I188">
            <v>4.1028806584362147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IND_OTH_SB_HFO_NEW</v>
          </cell>
          <cell r="C189" t="str">
            <v>IND_HFO</v>
          </cell>
          <cell r="D189">
            <v>9.5078728004396442</v>
          </cell>
          <cell r="E189">
            <v>0</v>
          </cell>
          <cell r="F189">
            <v>41.540391034759359</v>
          </cell>
          <cell r="G189">
            <v>45.546398148148143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IND_OTH_SB_OIL_NEW</v>
          </cell>
          <cell r="C190" t="str">
            <v>IND_OIL</v>
          </cell>
          <cell r="D190">
            <v>0</v>
          </cell>
          <cell r="E190">
            <v>0</v>
          </cell>
          <cell r="F190">
            <v>27.0693481337834</v>
          </cell>
          <cell r="G190">
            <v>86.781067901234536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IND_OTH_SB_NGA_NEW</v>
          </cell>
          <cell r="C191" t="str">
            <v>IND_NGA</v>
          </cell>
          <cell r="D191">
            <v>63.94805419454817</v>
          </cell>
          <cell r="E191">
            <v>58.925020576131693</v>
          </cell>
          <cell r="F191">
            <v>72.089012522193642</v>
          </cell>
          <cell r="G191">
            <v>95.645265432098725</v>
          </cell>
          <cell r="H191">
            <v>55.442605352831109</v>
          </cell>
          <cell r="I191">
            <v>9.8627620543011449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IND_OTH_SB_COA_NEW</v>
          </cell>
          <cell r="C192" t="str">
            <v>IND_COA</v>
          </cell>
          <cell r="D192">
            <v>0</v>
          </cell>
          <cell r="E192">
            <v>0</v>
          </cell>
          <cell r="F192">
            <v>0</v>
          </cell>
          <cell r="G192">
            <v>9.7670262345678935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IND_OTH_SB_ELC_NEW</v>
          </cell>
          <cell r="C193" t="str">
            <v>IND_OTH_ELC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386.53873040505073</v>
          </cell>
          <cell r="I193">
            <v>479.92809398414897</v>
          </cell>
          <cell r="J193">
            <v>508.42291443302378</v>
          </cell>
          <cell r="K193">
            <v>706.01844061370105</v>
          </cell>
          <cell r="L193">
            <v>838.41659805792074</v>
          </cell>
        </row>
        <row r="194">
          <cell r="A194">
            <v>192</v>
          </cell>
          <cell r="B194" t="str">
            <v>IND_OTH_SB_BIO_NEW</v>
          </cell>
          <cell r="C194" t="str">
            <v>IND_BIO</v>
          </cell>
          <cell r="D194">
            <v>0</v>
          </cell>
          <cell r="E194">
            <v>0</v>
          </cell>
          <cell r="F194">
            <v>1.555092813235899</v>
          </cell>
          <cell r="G194">
            <v>53.139452160493803</v>
          </cell>
          <cell r="H194">
            <v>195.28859936726491</v>
          </cell>
          <cell r="I194">
            <v>252.11912955214021</v>
          </cell>
          <cell r="J194">
            <v>360.44455632025011</v>
          </cell>
          <cell r="K194">
            <v>143.55769851519801</v>
          </cell>
          <cell r="L194">
            <v>0</v>
          </cell>
        </row>
        <row r="195">
          <cell r="A195">
            <v>193</v>
          </cell>
          <cell r="B195" t="str">
            <v>IND_OTH_PH_HFO_NEW</v>
          </cell>
          <cell r="C195" t="str">
            <v>IND_HFO</v>
          </cell>
          <cell r="D195">
            <v>3.0383458992205248</v>
          </cell>
          <cell r="E195">
            <v>54.910846520635722</v>
          </cell>
          <cell r="F195">
            <v>54.910846520635722</v>
          </cell>
          <cell r="G195">
            <v>59.122307115438019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IND_OTH_PH_OIL_NEW</v>
          </cell>
          <cell r="C196" t="str">
            <v>IND_OIL</v>
          </cell>
          <cell r="D196">
            <v>19.0376941772384</v>
          </cell>
          <cell r="E196">
            <v>136.55398812214571</v>
          </cell>
          <cell r="F196">
            <v>136.55398812214571</v>
          </cell>
          <cell r="G196">
            <v>136.55398812214571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IND_OTH_PH_NGA_NEW</v>
          </cell>
          <cell r="C197" t="str">
            <v>IND_NGA</v>
          </cell>
          <cell r="D197">
            <v>605.9644549513348</v>
          </cell>
          <cell r="E197">
            <v>701.62683447909649</v>
          </cell>
          <cell r="F197">
            <v>759.85754407777017</v>
          </cell>
          <cell r="G197">
            <v>898.36356502951037</v>
          </cell>
          <cell r="H197">
            <v>898.36356502951026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IND_OTH_PH_COA_NEW</v>
          </cell>
          <cell r="C198" t="str">
            <v>IND_COA</v>
          </cell>
          <cell r="D198">
            <v>22.33184183417988</v>
          </cell>
          <cell r="E198">
            <v>22.33184183417988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IND_OTH_PH_COK_NEW</v>
          </cell>
          <cell r="C199" t="str">
            <v>IND_COK</v>
          </cell>
          <cell r="D199">
            <v>0.51966566489946986</v>
          </cell>
          <cell r="E199">
            <v>0</v>
          </cell>
          <cell r="F199">
            <v>0</v>
          </cell>
          <cell r="G199">
            <v>5.460288525455276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IND_OTH_PH_ELC_NEW</v>
          </cell>
          <cell r="C200" t="str">
            <v>IND_OTH_ELC</v>
          </cell>
          <cell r="D200">
            <v>42.923832818275137</v>
          </cell>
          <cell r="E200">
            <v>131.39381368911191</v>
          </cell>
          <cell r="F200">
            <v>198.72874177454401</v>
          </cell>
          <cell r="G200">
            <v>261.44985569509652</v>
          </cell>
          <cell r="H200">
            <v>712.0143863616662</v>
          </cell>
          <cell r="I200">
            <v>1675.5801819399001</v>
          </cell>
          <cell r="J200">
            <v>1830.6066793912751</v>
          </cell>
          <cell r="K200">
            <v>1854.1093070815241</v>
          </cell>
          <cell r="L200">
            <v>1873.6933366375731</v>
          </cell>
        </row>
        <row r="201">
          <cell r="A201">
            <v>199</v>
          </cell>
          <cell r="B201" t="str">
            <v>IND_OTH_PH_LPG_NEW</v>
          </cell>
          <cell r="C201" t="str">
            <v>IND_LPG</v>
          </cell>
          <cell r="D201">
            <v>53.850469285160258</v>
          </cell>
          <cell r="E201">
            <v>61.263429017048921</v>
          </cell>
          <cell r="F201">
            <v>50.38919185811968</v>
          </cell>
          <cell r="G201">
            <v>61.263429017048942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IND_OTH_MD_ELC_NEW</v>
          </cell>
          <cell r="C202" t="str">
            <v>IND_OTH_ELC</v>
          </cell>
          <cell r="D202">
            <v>515.70744842298848</v>
          </cell>
          <cell r="E202">
            <v>627.77971287378193</v>
          </cell>
          <cell r="F202">
            <v>692.40920113830157</v>
          </cell>
          <cell r="G202">
            <v>845.46768397511119</v>
          </cell>
          <cell r="H202">
            <v>938.55673810690098</v>
          </cell>
          <cell r="I202">
            <v>1039.0076895922059</v>
          </cell>
          <cell r="J202">
            <v>1132.288429415679</v>
          </cell>
          <cell r="K202">
            <v>1144.9957257539111</v>
          </cell>
          <cell r="L202">
            <v>1150.1472010196169</v>
          </cell>
        </row>
        <row r="203">
          <cell r="A203">
            <v>201</v>
          </cell>
          <cell r="B203" t="str">
            <v>IND_OTH_OTH_HFO_NEW</v>
          </cell>
          <cell r="C203" t="str">
            <v>IND_HFO</v>
          </cell>
          <cell r="D203">
            <v>2.1986059522894279</v>
          </cell>
          <cell r="E203">
            <v>0</v>
          </cell>
          <cell r="F203">
            <v>14.44149352562826</v>
          </cell>
          <cell r="G203">
            <v>22.198239604090102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202</v>
          </cell>
          <cell r="B204" t="str">
            <v>IND_OTH_OTH_NGA_NEW</v>
          </cell>
          <cell r="C204" t="str">
            <v>IND_NGA</v>
          </cell>
          <cell r="D204">
            <v>56.103782025950323</v>
          </cell>
          <cell r="E204">
            <v>75.997397246583716</v>
          </cell>
          <cell r="F204">
            <v>86.857014451585556</v>
          </cell>
          <cell r="G204">
            <v>106.5220622179815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IND_OTH_OTH_ELC_NEW</v>
          </cell>
          <cell r="C205" t="str">
            <v>IND_OTH_ELC</v>
          </cell>
          <cell r="D205">
            <v>88.449707951876221</v>
          </cell>
          <cell r="E205">
            <v>102.9523355181886</v>
          </cell>
          <cell r="F205">
            <v>108.42096506886951</v>
          </cell>
          <cell r="G205">
            <v>122.6950251809444</v>
          </cell>
          <cell r="H205">
            <v>243.21978334661461</v>
          </cell>
          <cell r="I205">
            <v>259.58543651455437</v>
          </cell>
          <cell r="J205">
            <v>280.83842687022212</v>
          </cell>
          <cell r="K205">
            <v>283.83131576671832</v>
          </cell>
          <cell r="L205">
            <v>281.38998195541728</v>
          </cell>
        </row>
        <row r="206">
          <cell r="A206">
            <v>204</v>
          </cell>
          <cell r="B206" t="str">
            <v>IND_OTH_OTH_GEO_NEW</v>
          </cell>
          <cell r="C206" t="str">
            <v>IND_GEO</v>
          </cell>
          <cell r="D206">
            <v>0</v>
          </cell>
          <cell r="E206">
            <v>31.194512242526692</v>
          </cell>
          <cell r="F206">
            <v>30.167429124884912</v>
          </cell>
          <cell r="G206">
            <v>30.901432119522109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205</v>
          </cell>
          <cell r="B207" t="str">
            <v>IND_OTH_OTH_LPG_NEW</v>
          </cell>
          <cell r="C207" t="str">
            <v>IND_LPG</v>
          </cell>
          <cell r="D207">
            <v>31.99838587565079</v>
          </cell>
          <cell r="E207">
            <v>8.1493463110533249</v>
          </cell>
          <cell r="F207">
            <v>0</v>
          </cell>
          <cell r="G207">
            <v>6.9747525378088389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IND_OTH_OTH_BIO_NEW</v>
          </cell>
          <cell r="C208" t="str">
            <v>IND_BIO</v>
          </cell>
          <cell r="D208">
            <v>17.639043674577639</v>
          </cell>
          <cell r="E208">
            <v>26.39690128546474</v>
          </cell>
          <cell r="F208">
            <v>31.54115969009926</v>
          </cell>
          <cell r="G208">
            <v>31.54115969009926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IND_OTH_EC_ELC_NEW</v>
          </cell>
          <cell r="C209" t="str">
            <v>IND_OTH_ELC</v>
          </cell>
          <cell r="D209">
            <v>181.4191690980393</v>
          </cell>
          <cell r="E209">
            <v>220.60455090750281</v>
          </cell>
          <cell r="F209">
            <v>243.05420171815271</v>
          </cell>
          <cell r="G209">
            <v>290.66342096718029</v>
          </cell>
          <cell r="H209">
            <v>323.46266039122719</v>
          </cell>
          <cell r="I209">
            <v>356.90042075565179</v>
          </cell>
          <cell r="J209">
            <v>381.69821870313632</v>
          </cell>
          <cell r="K209">
            <v>384.05408122784058</v>
          </cell>
          <cell r="L209">
            <v>383.27499196861868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12.43738443010862</v>
          </cell>
          <cell r="I2">
            <v>14.20320984934563</v>
          </cell>
          <cell r="J2">
            <v>17.944411616717019</v>
          </cell>
          <cell r="K2">
            <v>17.638041965581621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220.16361383174049</v>
          </cell>
          <cell r="E3">
            <v>220.16361383174049</v>
          </cell>
          <cell r="F3">
            <v>220.16361383174049</v>
          </cell>
          <cell r="G3">
            <v>169.50010776551471</v>
          </cell>
          <cell r="H3">
            <v>154.89537967715029</v>
          </cell>
          <cell r="I3">
            <v>74.483431935538988</v>
          </cell>
          <cell r="J3">
            <v>65.842793937229473</v>
          </cell>
          <cell r="K3">
            <v>142.51723619358839</v>
          </cell>
          <cell r="L3">
            <v>432.39793423398987</v>
          </cell>
        </row>
        <row r="4">
          <cell r="A4">
            <v>2</v>
          </cell>
          <cell r="B4" t="str">
            <v>HH2_FT_ELC</v>
          </cell>
          <cell r="C4" t="str">
            <v>ELC</v>
          </cell>
          <cell r="D4">
            <v>0</v>
          </cell>
          <cell r="E4">
            <v>0.14286614375723289</v>
          </cell>
          <cell r="F4">
            <v>0.14286614375723289</v>
          </cell>
          <cell r="G4">
            <v>5.8591906477749433E-3</v>
          </cell>
          <cell r="H4">
            <v>0.224382136692375</v>
          </cell>
          <cell r="I4">
            <v>1.3216073011536369</v>
          </cell>
          <cell r="J4">
            <v>8.0442866218396532</v>
          </cell>
          <cell r="K4">
            <v>42.893113181552067</v>
          </cell>
          <cell r="L4">
            <v>109.95689953277029</v>
          </cell>
        </row>
        <row r="5">
          <cell r="A5">
            <v>3</v>
          </cell>
          <cell r="B5" t="str">
            <v>ELC_FT_NGA</v>
          </cell>
          <cell r="C5" t="str">
            <v>PRI_GAS_NGA</v>
          </cell>
          <cell r="D5">
            <v>7902.5004361916017</v>
          </cell>
          <cell r="E5">
            <v>5208.6469509875906</v>
          </cell>
          <cell r="F5">
            <v>6015.3017051507168</v>
          </cell>
          <cell r="G5">
            <v>1967.716932773857</v>
          </cell>
          <cell r="H5">
            <v>1186.4399475064081</v>
          </cell>
          <cell r="I5">
            <v>281.86511658985609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7.1929040256285903</v>
          </cell>
          <cell r="E6">
            <v>5.1547051665101238</v>
          </cell>
          <cell r="F6">
            <v>3.7735259703283011</v>
          </cell>
          <cell r="G6">
            <v>2.9193204131900479</v>
          </cell>
          <cell r="H6">
            <v>1.6778151222999329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1.4727729047171789</v>
          </cell>
          <cell r="F7">
            <v>1.078150277236654</v>
          </cell>
          <cell r="G7">
            <v>0.8340915466257286</v>
          </cell>
          <cell r="H7">
            <v>0.47937574922855569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65.763693948604256</v>
          </cell>
          <cell r="E8">
            <v>47.128732950949683</v>
          </cell>
          <cell r="F8">
            <v>34.500808871573078</v>
          </cell>
          <cell r="G8">
            <v>26.69092949202329</v>
          </cell>
          <cell r="H8">
            <v>90.566718082398779</v>
          </cell>
          <cell r="I8">
            <v>18.820138925313071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5.1377885897347104</v>
          </cell>
          <cell r="E9">
            <v>3.6819322617929449</v>
          </cell>
          <cell r="F9">
            <v>2.695375693091647</v>
          </cell>
          <cell r="G9">
            <v>2.0852288665643202</v>
          </cell>
          <cell r="H9">
            <v>1.19843937307138</v>
          </cell>
          <cell r="I9">
            <v>0.315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479.77687337031318</v>
          </cell>
          <cell r="G10">
            <v>371.17073824844891</v>
          </cell>
          <cell r="H10">
            <v>138.09551429962059</v>
          </cell>
          <cell r="I10">
            <v>64.715383219514536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7.4303241130425572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0.53907513861832934</v>
          </cell>
          <cell r="G12">
            <v>0.41704577331286391</v>
          </cell>
          <cell r="H12">
            <v>0.23968787461427599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36.755032524089238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6.5561993688351388</v>
          </cell>
          <cell r="E14">
            <v>5.5400275811959467</v>
          </cell>
          <cell r="F14">
            <v>4.8638795062458504</v>
          </cell>
          <cell r="G14">
            <v>2.7029743956486461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4594.3790655111561</v>
          </cell>
          <cell r="E15">
            <v>4343.1414609427684</v>
          </cell>
          <cell r="F15">
            <v>1961.9685565745531</v>
          </cell>
          <cell r="G15">
            <v>916.9380520084984</v>
          </cell>
          <cell r="H15">
            <v>506.66391902686308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4551.0678336182318</v>
          </cell>
          <cell r="E16">
            <v>4337.6014333615713</v>
          </cell>
          <cell r="F16">
            <v>2897.047070165052</v>
          </cell>
          <cell r="G16">
            <v>1783.333369244498</v>
          </cell>
          <cell r="H16">
            <v>506.66391902686308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8.2717761494510569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525.20530587278517</v>
          </cell>
          <cell r="L17">
            <v>720.15806987183123</v>
          </cell>
        </row>
        <row r="18">
          <cell r="A18">
            <v>16</v>
          </cell>
          <cell r="B18" t="str">
            <v>ELC_FT_BIO</v>
          </cell>
          <cell r="C18" t="str">
            <v>RNW_POT_BIO_GAS</v>
          </cell>
          <cell r="D18">
            <v>0</v>
          </cell>
          <cell r="E18">
            <v>0</v>
          </cell>
          <cell r="F18">
            <v>79.14190503477495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RNW_POT_BIO_WOD</v>
          </cell>
          <cell r="D19">
            <v>1654.747708757096</v>
          </cell>
          <cell r="E19">
            <v>1476.1019771071681</v>
          </cell>
          <cell r="F19">
            <v>1432.614831689958</v>
          </cell>
          <cell r="G19">
            <v>1242.763253383323</v>
          </cell>
          <cell r="H19">
            <v>1026.8391490087099</v>
          </cell>
          <cell r="I19">
            <v>848.69894272657348</v>
          </cell>
          <cell r="J19">
            <v>388.40168465434942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RNW_POT_BIO_SLU</v>
          </cell>
          <cell r="D20">
            <v>1.4E-2</v>
          </cell>
          <cell r="E20">
            <v>0</v>
          </cell>
          <cell r="F20">
            <v>0</v>
          </cell>
          <cell r="G20">
            <v>0</v>
          </cell>
          <cell r="H20">
            <v>2.4454113570978011</v>
          </cell>
          <cell r="I20">
            <v>0.83594977799171488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ELC_FT_CRP</v>
          </cell>
          <cell r="C21" t="str">
            <v>RNW_POT_BIO_CRP_STC</v>
          </cell>
          <cell r="D21">
            <v>172.7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181.97795121951259</v>
          </cell>
        </row>
        <row r="22">
          <cell r="A22">
            <v>20</v>
          </cell>
          <cell r="B22" t="str">
            <v>ELC_FT_MUN</v>
          </cell>
          <cell r="C22" t="str">
            <v>RNW_POT_BIO_MUN</v>
          </cell>
          <cell r="D22">
            <v>337.86136842105259</v>
          </cell>
          <cell r="E22">
            <v>431.36842105263162</v>
          </cell>
          <cell r="F22">
            <v>462.72822385054889</v>
          </cell>
          <cell r="G22">
            <v>104.9101733152787</v>
          </cell>
          <cell r="H22">
            <v>0</v>
          </cell>
          <cell r="I22">
            <v>69.551839631035364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RNW_POT_BIO_SLU</v>
          </cell>
          <cell r="D23">
            <v>24.085999999999999</v>
          </cell>
          <cell r="E23">
            <v>0</v>
          </cell>
          <cell r="F23">
            <v>27.377039307345861</v>
          </cell>
          <cell r="G23">
            <v>21.289599486731419</v>
          </cell>
          <cell r="H23">
            <v>0</v>
          </cell>
          <cell r="I23">
            <v>16.309081452409291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ELC_FT_HYD</v>
          </cell>
          <cell r="C24" t="str">
            <v>RNW_POT_HYD</v>
          </cell>
          <cell r="D24">
            <v>2088.7800000000002</v>
          </cell>
          <cell r="E24">
            <v>2123.369999999999</v>
          </cell>
          <cell r="F24">
            <v>2231.010000000002</v>
          </cell>
          <cell r="G24">
            <v>2271.6198016910521</v>
          </cell>
          <cell r="H24">
            <v>2356.0244264186049</v>
          </cell>
          <cell r="I24">
            <v>2163.934430970141</v>
          </cell>
          <cell r="J24">
            <v>2259.5450378891742</v>
          </cell>
          <cell r="K24">
            <v>2434.3480506811111</v>
          </cell>
          <cell r="L24">
            <v>1936.3213488144611</v>
          </cell>
        </row>
        <row r="25">
          <cell r="A25">
            <v>23</v>
          </cell>
          <cell r="B25" t="str">
            <v>ELC_FT_GEO</v>
          </cell>
          <cell r="C25" t="str">
            <v>RNW_POT_GEO</v>
          </cell>
          <cell r="D25">
            <v>173.6402096083869</v>
          </cell>
          <cell r="E25">
            <v>182.81413203023479</v>
          </cell>
          <cell r="F25">
            <v>201.0359836247444</v>
          </cell>
          <cell r="G25">
            <v>176.2371171420464</v>
          </cell>
          <cell r="H25">
            <v>262.74573866089361</v>
          </cell>
          <cell r="I25">
            <v>302.21326602105722</v>
          </cell>
          <cell r="J25">
            <v>346.5309874226665</v>
          </cell>
          <cell r="K25">
            <v>400.72296441669812</v>
          </cell>
          <cell r="L25">
            <v>460.15892398660083</v>
          </cell>
        </row>
        <row r="26">
          <cell r="A26">
            <v>24</v>
          </cell>
          <cell r="B26" t="str">
            <v>ELC_FT_SOL_PV</v>
          </cell>
          <cell r="C26" t="str">
            <v>RNW_POT_SOL_PV</v>
          </cell>
          <cell r="D26">
            <v>164.23</v>
          </cell>
          <cell r="E26">
            <v>361.67999999999989</v>
          </cell>
          <cell r="F26">
            <v>583.67999999999995</v>
          </cell>
          <cell r="G26">
            <v>1406.0947095720001</v>
          </cell>
          <cell r="H26">
            <v>2276.3968867079998</v>
          </cell>
          <cell r="I26">
            <v>3317.7450682920612</v>
          </cell>
          <cell r="J26">
            <v>4313.5642121219998</v>
          </cell>
          <cell r="K26">
            <v>5388.2226440645918</v>
          </cell>
          <cell r="L26">
            <v>5483.4238796744976</v>
          </cell>
        </row>
        <row r="27">
          <cell r="A27">
            <v>25</v>
          </cell>
          <cell r="B27" t="str">
            <v>ELC_FT_SOL_TH</v>
          </cell>
          <cell r="C27" t="str">
            <v>RNW_POT_SOL_TH</v>
          </cell>
          <cell r="D27">
            <v>0.21202643928571421</v>
          </cell>
          <cell r="E27">
            <v>1.085192100765306</v>
          </cell>
          <cell r="F27">
            <v>2.9032557214285708</v>
          </cell>
          <cell r="G27">
            <v>2.8933339964285709</v>
          </cell>
          <cell r="H27">
            <v>2.730916182142856</v>
          </cell>
          <cell r="I27">
            <v>1.8379070706632641</v>
          </cell>
          <cell r="J27">
            <v>0</v>
          </cell>
          <cell r="K27">
            <v>242.6925110243844</v>
          </cell>
          <cell r="L27">
            <v>303.90648312358729</v>
          </cell>
        </row>
        <row r="28">
          <cell r="A28">
            <v>26</v>
          </cell>
          <cell r="B28" t="str">
            <v>ELC_FT_SOL_CSP</v>
          </cell>
          <cell r="C28" t="str">
            <v>RNW_POT_SOL_CSP</v>
          </cell>
          <cell r="D28">
            <v>2.74</v>
          </cell>
          <cell r="E28">
            <v>20.13</v>
          </cell>
          <cell r="F28">
            <v>20.46</v>
          </cell>
          <cell r="G28">
            <v>20.52670302622214</v>
          </cell>
          <cell r="H28">
            <v>20.763576229422139</v>
          </cell>
          <cell r="I28">
            <v>20.763576229422139</v>
          </cell>
          <cell r="J28">
            <v>47.696884383657782</v>
          </cell>
          <cell r="K28">
            <v>47.712021663657779</v>
          </cell>
          <cell r="L28">
            <v>35.95214760478909</v>
          </cell>
        </row>
        <row r="29">
          <cell r="A29">
            <v>27</v>
          </cell>
          <cell r="B29" t="str">
            <v>ELC_FT_TDL</v>
          </cell>
          <cell r="C29" t="str">
            <v>RNW_POT_TDL</v>
          </cell>
          <cell r="D29">
            <v>1.72</v>
          </cell>
          <cell r="E29">
            <v>1.76</v>
          </cell>
          <cell r="F29">
            <v>1.85</v>
          </cell>
          <cell r="G29">
            <v>7.8759267840000007</v>
          </cell>
          <cell r="H29">
            <v>9.2447153280000016</v>
          </cell>
          <cell r="I29">
            <v>9.0634464000000001</v>
          </cell>
          <cell r="J29">
            <v>10.798430976000001</v>
          </cell>
          <cell r="K29">
            <v>10.788844032</v>
          </cell>
          <cell r="L29">
            <v>2.2960730880000009</v>
          </cell>
        </row>
        <row r="30">
          <cell r="A30">
            <v>28</v>
          </cell>
          <cell r="B30" t="str">
            <v>ELC_FT_WIN_ON</v>
          </cell>
          <cell r="C30" t="str">
            <v>RNW_POT_WIN_ON</v>
          </cell>
          <cell r="D30">
            <v>550.07999999999993</v>
          </cell>
          <cell r="E30">
            <v>983.0200000000001</v>
          </cell>
          <cell r="F30">
            <v>1530.69</v>
          </cell>
          <cell r="G30">
            <v>2513.9917948668981</v>
          </cell>
          <cell r="H30">
            <v>3006.652048318565</v>
          </cell>
          <cell r="I30">
            <v>3129.14201647248</v>
          </cell>
          <cell r="J30">
            <v>3172.8560446411202</v>
          </cell>
          <cell r="K30">
            <v>3429.66172570752</v>
          </cell>
          <cell r="L30">
            <v>3710.7959677572499</v>
          </cell>
        </row>
        <row r="31">
          <cell r="A31">
            <v>29</v>
          </cell>
          <cell r="B31" t="str">
            <v>ELC_FT_WIN_OFF</v>
          </cell>
          <cell r="C31" t="str">
            <v>RNW_POT_WIN_OFF</v>
          </cell>
          <cell r="D31">
            <v>0</v>
          </cell>
          <cell r="E31">
            <v>126.62</v>
          </cell>
          <cell r="F31">
            <v>259.56999999999988</v>
          </cell>
          <cell r="G31">
            <v>951.82970821377057</v>
          </cell>
          <cell r="H31">
            <v>2163.9815609624102</v>
          </cell>
          <cell r="I31">
            <v>4286.591010928465</v>
          </cell>
          <cell r="J31">
            <v>7170.1609999732518</v>
          </cell>
          <cell r="K31">
            <v>9484.3476257419061</v>
          </cell>
          <cell r="L31">
            <v>11234.775652119461</v>
          </cell>
        </row>
        <row r="32">
          <cell r="A32">
            <v>30</v>
          </cell>
          <cell r="B32" t="str">
            <v>AGR_FT_NGA</v>
          </cell>
          <cell r="C32" t="str">
            <v>PRI_GAS_NGA</v>
          </cell>
          <cell r="D32">
            <v>170.89616935484301</v>
          </cell>
          <cell r="E32">
            <v>137.0747988026304</v>
          </cell>
          <cell r="F32">
            <v>108.9586942635267</v>
          </cell>
          <cell r="G32">
            <v>129.0459209402967</v>
          </cell>
          <cell r="H32">
            <v>84.173113905906376</v>
          </cell>
          <cell r="I32">
            <v>74.054444666858188</v>
          </cell>
          <cell r="J32">
            <v>53.615765624205892</v>
          </cell>
          <cell r="K32">
            <v>25.100064652567049</v>
          </cell>
          <cell r="L32">
            <v>0</v>
          </cell>
        </row>
        <row r="33">
          <cell r="A33">
            <v>31</v>
          </cell>
          <cell r="B33" t="str">
            <v>AGR_FT_NGA</v>
          </cell>
          <cell r="C33" t="str">
            <v>RNW_POT_BIO_GAS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0.1633013027464805</v>
          </cell>
          <cell r="L33">
            <v>28.595719034539911</v>
          </cell>
        </row>
        <row r="34">
          <cell r="A34">
            <v>32</v>
          </cell>
          <cell r="B34" t="str">
            <v>AGR_FT_NGA</v>
          </cell>
          <cell r="C34" t="str">
            <v>HH2_BL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2.30611270975086</v>
          </cell>
          <cell r="I34">
            <v>2.3061127097508591</v>
          </cell>
          <cell r="J34">
            <v>2.4285886868107198</v>
          </cell>
          <cell r="K34">
            <v>1.376387248885357</v>
          </cell>
          <cell r="L34">
            <v>1.825258661779146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16200.965939494899</v>
          </cell>
          <cell r="E35">
            <v>16304.906976744191</v>
          </cell>
          <cell r="F35">
            <v>16304.906976744191</v>
          </cell>
          <cell r="G35">
            <v>14846.465952395971</v>
          </cell>
          <cell r="H35">
            <v>15356.79937097023</v>
          </cell>
          <cell r="I35">
            <v>14534.713672682559</v>
          </cell>
          <cell r="J35">
            <v>15627.87869703556</v>
          </cell>
          <cell r="K35">
            <v>15975.36440197499</v>
          </cell>
          <cell r="L35">
            <v>16273.440255685329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1399.191537537255</v>
          </cell>
          <cell r="G36">
            <v>1399.191537537256</v>
          </cell>
          <cell r="H36">
            <v>149.5079451655364</v>
          </cell>
          <cell r="I36">
            <v>1399.191537537256</v>
          </cell>
          <cell r="J36">
            <v>78.532053753947167</v>
          </cell>
          <cell r="K36">
            <v>40.038507273120132</v>
          </cell>
          <cell r="L36">
            <v>0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28.233472222222218</v>
          </cell>
          <cell r="E37">
            <v>21.17510416666666</v>
          </cell>
          <cell r="F37">
            <v>14.11673611111112</v>
          </cell>
          <cell r="G37">
            <v>7.0583680555555564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2.5519222216240469</v>
          </cell>
          <cell r="E38">
            <v>2.5519222216240469</v>
          </cell>
          <cell r="F38">
            <v>2.5519222216240469</v>
          </cell>
          <cell r="G38">
            <v>0.18802083333333369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3.6642584615384619</v>
          </cell>
          <cell r="E39">
            <v>5.2215683076923094</v>
          </cell>
          <cell r="F39">
            <v>3.481045538461538</v>
          </cell>
          <cell r="G39">
            <v>1.7405227692307681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17.769446153846161</v>
          </cell>
          <cell r="E40">
            <v>25.321460769230772</v>
          </cell>
          <cell r="F40">
            <v>16.88097384615385</v>
          </cell>
          <cell r="G40">
            <v>8.4404869230769197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0.64014153846153854</v>
          </cell>
          <cell r="E41">
            <v>0.91220169230769255</v>
          </cell>
          <cell r="F41">
            <v>0.60813446153846162</v>
          </cell>
          <cell r="G41">
            <v>0.3040672307692307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32.816105553162849</v>
          </cell>
          <cell r="E42">
            <v>32.816105553162849</v>
          </cell>
          <cell r="F42">
            <v>32.816105553162842</v>
          </cell>
          <cell r="G42">
            <v>9.0626187268850611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18.941971496574588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10.03405061721435</v>
          </cell>
          <cell r="E44">
            <v>31.42991017450769</v>
          </cell>
          <cell r="F44">
            <v>17.679756952944221</v>
          </cell>
          <cell r="G44">
            <v>0.28744001466481572</v>
          </cell>
          <cell r="H44">
            <v>32.765767757681893</v>
          </cell>
          <cell r="I44">
            <v>21.892363434005841</v>
          </cell>
          <cell r="J44">
            <v>47.188673000000001</v>
          </cell>
          <cell r="K44">
            <v>7.5179322591035511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</v>
          </cell>
          <cell r="E45">
            <v>25.95</v>
          </cell>
          <cell r="F45">
            <v>0.4229606926541411</v>
          </cell>
          <cell r="G45">
            <v>10.060400513268579</v>
          </cell>
          <cell r="H45">
            <v>0</v>
          </cell>
          <cell r="I45">
            <v>21.804968769598631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26.9</v>
          </cell>
          <cell r="E46">
            <v>0</v>
          </cell>
          <cell r="F46">
            <v>24.193351619818401</v>
          </cell>
          <cell r="G46">
            <v>18.39616093854821</v>
          </cell>
          <cell r="H46">
            <v>0.60059452101657484</v>
          </cell>
          <cell r="I46">
            <v>0</v>
          </cell>
          <cell r="J46">
            <v>16.322326999999991</v>
          </cell>
          <cell r="K46">
            <v>56.4</v>
          </cell>
          <cell r="L46">
            <v>56.399999999999991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1.813684210526316</v>
          </cell>
          <cell r="E47">
            <v>2.5844999999999998</v>
          </cell>
          <cell r="F47">
            <v>1.7230000000000001</v>
          </cell>
          <cell r="G47">
            <v>0.86149999999999993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</v>
          </cell>
          <cell r="E48">
            <v>217.79</v>
          </cell>
          <cell r="F48">
            <v>246.315</v>
          </cell>
          <cell r="G48">
            <v>300.24900317685052</v>
          </cell>
          <cell r="H48">
            <v>310.88087250131088</v>
          </cell>
          <cell r="I48">
            <v>321.03041673309178</v>
          </cell>
          <cell r="J48">
            <v>325.16289699213189</v>
          </cell>
          <cell r="K48">
            <v>329.20862177289979</v>
          </cell>
          <cell r="L48">
            <v>331.47149400724038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9.0339210526315821</v>
          </cell>
          <cell r="F49">
            <v>13.7962485347288</v>
          </cell>
          <cell r="G49">
            <v>21.256</v>
          </cell>
          <cell r="H49">
            <v>15.14475</v>
          </cell>
          <cell r="I49">
            <v>15.14475</v>
          </cell>
          <cell r="J49">
            <v>21.256</v>
          </cell>
          <cell r="K49">
            <v>39.688496204530203</v>
          </cell>
          <cell r="L49">
            <v>39.688496204530203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2036.594471822649</v>
          </cell>
          <cell r="E50">
            <v>2084.9583855431929</v>
          </cell>
          <cell r="F50">
            <v>2048.9733997585631</v>
          </cell>
          <cell r="G50">
            <v>1669.1962191344689</v>
          </cell>
          <cell r="H50">
            <v>1371.8786817265091</v>
          </cell>
          <cell r="I50">
            <v>1046.008112195532</v>
          </cell>
          <cell r="J50">
            <v>628.61822961105611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COM_FT_NGA</v>
          </cell>
          <cell r="C51" t="str">
            <v>HH2_BL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30.81710882775975</v>
          </cell>
          <cell r="I51">
            <v>29.818637493878249</v>
          </cell>
          <cell r="J51">
            <v>28.473996463218569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COM_FT_DST</v>
          </cell>
          <cell r="C52" t="str">
            <v>PRI_OIL_DST_kt</v>
          </cell>
          <cell r="D52">
            <v>16910.280406640119</v>
          </cell>
          <cell r="E52">
            <v>14825.291700328929</v>
          </cell>
          <cell r="F52">
            <v>12017.648381927211</v>
          </cell>
          <cell r="G52">
            <v>21455.883720930229</v>
          </cell>
          <cell r="H52">
            <v>15180.921672719271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COM_FT_HFO</v>
          </cell>
          <cell r="C53" t="str">
            <v>PRI_OIL_HFO</v>
          </cell>
          <cell r="D53">
            <v>19.37985714285719</v>
          </cell>
          <cell r="E53">
            <v>14.534892857142861</v>
          </cell>
          <cell r="F53">
            <v>9.6899285714285703</v>
          </cell>
          <cell r="G53">
            <v>4.8449642857142843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COM_FT_KER</v>
          </cell>
          <cell r="C54" t="str">
            <v>PRI_OIL_KER</v>
          </cell>
          <cell r="D54">
            <v>1.462085371617629</v>
          </cell>
          <cell r="E54">
            <v>1.0965640287132219</v>
          </cell>
          <cell r="F54">
            <v>0.73104268580881482</v>
          </cell>
          <cell r="G54">
            <v>0.36552134290440719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COM_FT_COA</v>
          </cell>
          <cell r="C55" t="str">
            <v>PRI_COA_BCO</v>
          </cell>
          <cell r="D55">
            <v>40.349329999999981</v>
          </cell>
          <cell r="E55">
            <v>4.5718100000000046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COM_FT_COA</v>
          </cell>
          <cell r="C56" t="str">
            <v>PRI_COA_HCO</v>
          </cell>
          <cell r="D56">
            <v>181.33463599999999</v>
          </cell>
          <cell r="E56">
            <v>186.238786</v>
          </cell>
          <cell r="F56">
            <v>180.13404199999999</v>
          </cell>
          <cell r="G56">
            <v>221.683966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PRI_COA_OVC</v>
          </cell>
          <cell r="D57">
            <v>15.665034</v>
          </cell>
          <cell r="E57">
            <v>13.483404</v>
          </cell>
          <cell r="F57">
            <v>12.728958</v>
          </cell>
          <cell r="G57">
            <v>15.665034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COM_FT_LPG</v>
          </cell>
          <cell r="C58" t="str">
            <v>PRI_OIL_LPG</v>
          </cell>
          <cell r="D58">
            <v>66.025999999999996</v>
          </cell>
          <cell r="E58">
            <v>66.025999999999996</v>
          </cell>
          <cell r="F58">
            <v>13.65014831989247</v>
          </cell>
          <cell r="G58">
            <v>66.025999999999996</v>
          </cell>
          <cell r="H58">
            <v>66.025999999999996</v>
          </cell>
          <cell r="I58">
            <v>66.025999999999996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COM_FT_BIO</v>
          </cell>
          <cell r="C59" t="str">
            <v>RNW_POT_BIO_MUN</v>
          </cell>
          <cell r="D59">
            <v>0</v>
          </cell>
          <cell r="E59">
            <v>0</v>
          </cell>
          <cell r="F59">
            <v>0</v>
          </cell>
          <cell r="G59">
            <v>45.995288327483088</v>
          </cell>
          <cell r="H59">
            <v>6.0673326114830086</v>
          </cell>
          <cell r="I59">
            <v>69.434365465779535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RNW_POT_BIO_GAS</v>
          </cell>
          <cell r="D60">
            <v>0</v>
          </cell>
          <cell r="E60">
            <v>0</v>
          </cell>
          <cell r="F60">
            <v>32.454588642902202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RNW_POT_BIO_WOD</v>
          </cell>
          <cell r="D61">
            <v>143.94902829131661</v>
          </cell>
          <cell r="E61">
            <v>163.33327975975581</v>
          </cell>
          <cell r="F61">
            <v>143.94902829131661</v>
          </cell>
          <cell r="G61">
            <v>0</v>
          </cell>
          <cell r="H61">
            <v>87.584999999999994</v>
          </cell>
          <cell r="I61">
            <v>106.9692514684393</v>
          </cell>
          <cell r="J61">
            <v>176.40361693421869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COM_FT_BIO</v>
          </cell>
          <cell r="C62" t="str">
            <v>RNW_POT_BIO_SLU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32.454588642902188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COM_FT_BIO_PLT</v>
          </cell>
          <cell r="C63" t="str">
            <v>RNW_POT_BIO_WOD</v>
          </cell>
          <cell r="D63">
            <v>0.25597170868347341</v>
          </cell>
          <cell r="E63">
            <v>1.448720240244215</v>
          </cell>
          <cell r="F63">
            <v>12.60338306578126</v>
          </cell>
          <cell r="G63">
            <v>12.60338306578126</v>
          </cell>
          <cell r="H63">
            <v>156.54588396877091</v>
          </cell>
          <cell r="I63">
            <v>174.12513294261021</v>
          </cell>
          <cell r="J63">
            <v>367.85621962083002</v>
          </cell>
          <cell r="K63">
            <v>367.85621962083007</v>
          </cell>
          <cell r="L63">
            <v>0</v>
          </cell>
        </row>
        <row r="64">
          <cell r="A64">
            <v>62</v>
          </cell>
          <cell r="B64" t="str">
            <v>COM_FT_GEO</v>
          </cell>
          <cell r="C64" t="str">
            <v>RNW_POT_GEO</v>
          </cell>
          <cell r="D64">
            <v>5.6493971472930324</v>
          </cell>
          <cell r="E64">
            <v>7.6744023410516364</v>
          </cell>
          <cell r="F64">
            <v>9.4269999999999996</v>
          </cell>
          <cell r="G64">
            <v>4.8895864166282967</v>
          </cell>
          <cell r="H64">
            <v>0.1947015814467149</v>
          </cell>
          <cell r="I64">
            <v>0.26398318050605951</v>
          </cell>
          <cell r="J64">
            <v>0.33227235939510869</v>
          </cell>
          <cell r="K64">
            <v>0.39850130693383329</v>
          </cell>
          <cell r="L64">
            <v>0.45597053978826579</v>
          </cell>
        </row>
        <row r="65">
          <cell r="A65">
            <v>63</v>
          </cell>
          <cell r="B65" t="str">
            <v>COM_FT_SOL</v>
          </cell>
          <cell r="C65" t="str">
            <v>RNW_POT_SOL_TH</v>
          </cell>
          <cell r="D65">
            <v>181.72953676117481</v>
          </cell>
          <cell r="E65">
            <v>479.06563975764391</v>
          </cell>
          <cell r="F65">
            <v>736.84523430672095</v>
          </cell>
          <cell r="G65">
            <v>1172.1004940602741</v>
          </cell>
          <cell r="H65">
            <v>1424.8891839098869</v>
          </cell>
          <cell r="I65">
            <v>1424.8891839098881</v>
          </cell>
          <cell r="J65">
            <v>1424.8891839098869</v>
          </cell>
          <cell r="K65">
            <v>1252.038321824559</v>
          </cell>
          <cell r="L65">
            <v>1365.8491497253581</v>
          </cell>
        </row>
        <row r="66">
          <cell r="A66">
            <v>64</v>
          </cell>
          <cell r="B66" t="str">
            <v>COM_FT_ELC</v>
          </cell>
          <cell r="C66" t="str">
            <v>ELC</v>
          </cell>
          <cell r="D66">
            <v>3268.4160000000011</v>
          </cell>
          <cell r="E66">
            <v>3261.2</v>
          </cell>
          <cell r="F66">
            <v>3036.0450000000001</v>
          </cell>
          <cell r="G66">
            <v>3577.0670558806851</v>
          </cell>
          <cell r="H66">
            <v>3935.3646022716871</v>
          </cell>
          <cell r="I66">
            <v>4570.3269406128247</v>
          </cell>
          <cell r="J66">
            <v>5024.6257255113533</v>
          </cell>
          <cell r="K66">
            <v>5676.9859499916029</v>
          </cell>
          <cell r="L66">
            <v>6145.411116184946</v>
          </cell>
        </row>
        <row r="67">
          <cell r="A67">
            <v>65</v>
          </cell>
          <cell r="B67" t="str">
            <v>COM_FT_HET</v>
          </cell>
          <cell r="C67" t="str">
            <v>HET</v>
          </cell>
          <cell r="D67">
            <v>517.22799999999984</v>
          </cell>
          <cell r="E67">
            <v>379.37099999999998</v>
          </cell>
          <cell r="F67">
            <v>384.23200000000003</v>
          </cell>
          <cell r="G67">
            <v>247.2114867236638</v>
          </cell>
          <cell r="H67">
            <v>0</v>
          </cell>
          <cell r="I67">
            <v>302.24771643780082</v>
          </cell>
          <cell r="J67">
            <v>96.621143015737147</v>
          </cell>
          <cell r="K67">
            <v>273.15124830072602</v>
          </cell>
          <cell r="L67">
            <v>0</v>
          </cell>
        </row>
        <row r="68">
          <cell r="A68">
            <v>66</v>
          </cell>
          <cell r="B68" t="str">
            <v>RES_FT_NGA</v>
          </cell>
          <cell r="C68" t="str">
            <v>PRI_GAS_NGA</v>
          </cell>
          <cell r="D68">
            <v>5882.4172368781783</v>
          </cell>
          <cell r="E68">
            <v>5202.9609300684006</v>
          </cell>
          <cell r="F68">
            <v>5199.1686754243656</v>
          </cell>
          <cell r="G68">
            <v>5286.739357640723</v>
          </cell>
          <cell r="H68">
            <v>5041.1237617163588</v>
          </cell>
          <cell r="I68">
            <v>5360.1300445751021</v>
          </cell>
          <cell r="J68">
            <v>1528.998885129399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RES_FT_NGA</v>
          </cell>
          <cell r="C69" t="str">
            <v>PRI_GAS_COG</v>
          </cell>
          <cell r="D69">
            <v>0.21573443470928341</v>
          </cell>
          <cell r="E69">
            <v>79.035216871316635</v>
          </cell>
          <cell r="F69">
            <v>71.643114704650955</v>
          </cell>
          <cell r="G69">
            <v>17.4016451216179</v>
          </cell>
          <cell r="H69">
            <v>69.931732853007588</v>
          </cell>
          <cell r="I69">
            <v>46.439706529491318</v>
          </cell>
          <cell r="J69">
            <v>89.448436364758777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RNW_POT_BIO_GAS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175.01244040170761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HH2_BL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76.523445256246859</v>
          </cell>
          <cell r="I71">
            <v>76.523445256246859</v>
          </cell>
          <cell r="J71">
            <v>73.309460555484492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RES_FT_DST</v>
          </cell>
          <cell r="C72" t="str">
            <v>PRI_OIL_DST_kt</v>
          </cell>
          <cell r="D72">
            <v>42118.26218835741</v>
          </cell>
          <cell r="E72">
            <v>27721.803740812229</v>
          </cell>
          <cell r="F72">
            <v>26218.21282995951</v>
          </cell>
          <cell r="G72">
            <v>18797.129836383891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RES_FT_HFO</v>
          </cell>
          <cell r="C73" t="str">
            <v>PRI_OIL_HFO</v>
          </cell>
          <cell r="D73">
            <v>15.380062941176931</v>
          </cell>
          <cell r="E73">
            <v>11.53504720588235</v>
          </cell>
          <cell r="F73">
            <v>31.950798872549001</v>
          </cell>
          <cell r="G73">
            <v>3.9580672058837512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RES_FT_KER</v>
          </cell>
          <cell r="C74" t="str">
            <v>PRI_OIL_KER</v>
          </cell>
          <cell r="D74">
            <v>46.973977245168619</v>
          </cell>
          <cell r="E74">
            <v>33.614128598901097</v>
          </cell>
          <cell r="F74">
            <v>26.811957527472529</v>
          </cell>
          <cell r="G74">
            <v>11.20470953296703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RES_FT_COA</v>
          </cell>
          <cell r="C75" t="str">
            <v>PRI_COA_BCO</v>
          </cell>
          <cell r="D75">
            <v>63.329929999999997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PRI_COA_HCO</v>
          </cell>
          <cell r="D76">
            <v>559.28979000000004</v>
          </cell>
          <cell r="E76">
            <v>458.3741062499999</v>
          </cell>
          <cell r="F76">
            <v>336.08656999999999</v>
          </cell>
          <cell r="G76">
            <v>622.61972000000014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PRI_COA_OVC</v>
          </cell>
          <cell r="D77">
            <v>19.25628</v>
          </cell>
          <cell r="E77">
            <v>14.17651875</v>
          </cell>
          <cell r="F77">
            <v>10.39443</v>
          </cell>
          <cell r="G77">
            <v>19.25628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RES_FT_LPG</v>
          </cell>
          <cell r="C78" t="str">
            <v>PRI_OIL_LPG</v>
          </cell>
          <cell r="D78">
            <v>126.86068571428569</v>
          </cell>
          <cell r="E78">
            <v>270.97726334029068</v>
          </cell>
          <cell r="F78">
            <v>239.2620919117193</v>
          </cell>
          <cell r="G78">
            <v>397.267</v>
          </cell>
          <cell r="H78">
            <v>137.44608441004121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RES_FT_BIO</v>
          </cell>
          <cell r="C79" t="str">
            <v>RNW_POT_BIO_MUN</v>
          </cell>
          <cell r="D79">
            <v>86.43863157894738</v>
          </cell>
          <cell r="E79">
            <v>16.281578947368399</v>
          </cell>
          <cell r="F79">
            <v>0</v>
          </cell>
          <cell r="G79">
            <v>0</v>
          </cell>
          <cell r="H79">
            <v>0</v>
          </cell>
          <cell r="I79">
            <v>471.16379490318508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RNW_POT_BIO_GAS</v>
          </cell>
          <cell r="D80">
            <v>1171.9366450916571</v>
          </cell>
          <cell r="E80">
            <v>947.81730833430765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RNW_POT_BIO_WOD</v>
          </cell>
          <cell r="D81">
            <v>105.27672332939559</v>
          </cell>
          <cell r="E81">
            <v>240.23611271832399</v>
          </cell>
          <cell r="F81">
            <v>1168.5830000000001</v>
          </cell>
          <cell r="G81">
            <v>1196.256951426755</v>
          </cell>
          <cell r="H81">
            <v>426.38196270396662</v>
          </cell>
          <cell r="I81">
            <v>0</v>
          </cell>
          <cell r="J81">
            <v>848.35503976447308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RES_FT_BIO_PLT</v>
          </cell>
          <cell r="C82" t="str">
            <v>RNW_POT_BIO_WOD</v>
          </cell>
          <cell r="D82">
            <v>523.97</v>
          </cell>
          <cell r="E82">
            <v>523.97</v>
          </cell>
          <cell r="F82">
            <v>523.97</v>
          </cell>
          <cell r="G82">
            <v>523.97</v>
          </cell>
          <cell r="H82">
            <v>1088.996959900207</v>
          </cell>
          <cell r="I82">
            <v>1088.996959900207</v>
          </cell>
          <cell r="J82">
            <v>1088.996959900207</v>
          </cell>
          <cell r="K82">
            <v>737.07719883479012</v>
          </cell>
          <cell r="L82">
            <v>0</v>
          </cell>
        </row>
        <row r="83">
          <cell r="A83">
            <v>81</v>
          </cell>
          <cell r="B83" t="str">
            <v>RES_FT_GEO</v>
          </cell>
          <cell r="C83" t="str">
            <v>RNW_POT_GEO</v>
          </cell>
          <cell r="D83">
            <v>43.61390455624548</v>
          </cell>
          <cell r="E83">
            <v>43.61390455624548</v>
          </cell>
          <cell r="F83">
            <v>34.259012077325963</v>
          </cell>
          <cell r="G83">
            <v>16.214791405136491</v>
          </cell>
          <cell r="H83">
            <v>1.7453236465486659</v>
          </cell>
          <cell r="I83">
            <v>2.3656327428811532</v>
          </cell>
          <cell r="J83">
            <v>3.1367402179383359</v>
          </cell>
          <cell r="K83">
            <v>3.8785342763684789</v>
          </cell>
          <cell r="L83">
            <v>4.3851054736108779</v>
          </cell>
        </row>
        <row r="84">
          <cell r="A84">
            <v>82</v>
          </cell>
          <cell r="B84" t="str">
            <v>RES_FT_SOL</v>
          </cell>
          <cell r="C84" t="str">
            <v>RNW_POT_SOL_TH</v>
          </cell>
          <cell r="D84">
            <v>82.605095443754522</v>
          </cell>
          <cell r="E84">
            <v>111.9570954437545</v>
          </cell>
          <cell r="F84">
            <v>134.8139879226741</v>
          </cell>
          <cell r="G84">
            <v>134.81398792267399</v>
          </cell>
          <cell r="H84">
            <v>111.3366999079694</v>
          </cell>
          <cell r="I84">
            <v>134.8139879226741</v>
          </cell>
          <cell r="J84">
            <v>464.11721609011272</v>
          </cell>
          <cell r="K84">
            <v>569.30036715105734</v>
          </cell>
          <cell r="L84">
            <v>569.300367151057</v>
          </cell>
        </row>
        <row r="85">
          <cell r="A85">
            <v>83</v>
          </cell>
          <cell r="B85" t="str">
            <v>RES_FT_ELC</v>
          </cell>
          <cell r="C85" t="str">
            <v>ELC</v>
          </cell>
          <cell r="D85">
            <v>3307.7469999999998</v>
          </cell>
          <cell r="E85">
            <v>3150.42</v>
          </cell>
          <cell r="F85">
            <v>3264.4140000000011</v>
          </cell>
          <cell r="G85">
            <v>2981.1270940562849</v>
          </cell>
          <cell r="H85">
            <v>3154.265499456169</v>
          </cell>
          <cell r="I85">
            <v>3134.3380778722139</v>
          </cell>
          <cell r="J85">
            <v>5416.251162857684</v>
          </cell>
          <cell r="K85">
            <v>7021.9842489284874</v>
          </cell>
          <cell r="L85">
            <v>7053.3869718340848</v>
          </cell>
        </row>
        <row r="86">
          <cell r="A86">
            <v>84</v>
          </cell>
          <cell r="B86" t="str">
            <v>RES_FT_HET</v>
          </cell>
          <cell r="C86" t="str">
            <v>HET</v>
          </cell>
          <cell r="D86">
            <v>949.69099999999992</v>
          </cell>
          <cell r="E86">
            <v>866.5870000000001</v>
          </cell>
          <cell r="F86">
            <v>847.41300000000001</v>
          </cell>
          <cell r="G86">
            <v>847.41300000000001</v>
          </cell>
          <cell r="H86">
            <v>573.70629470301674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TRA_FT_GSL</v>
          </cell>
          <cell r="C87" t="str">
            <v>PRI_OIL_GSL_kt</v>
          </cell>
          <cell r="D87">
            <v>79217.141867487691</v>
          </cell>
          <cell r="E87">
            <v>70720.613816237645</v>
          </cell>
          <cell r="F87">
            <v>63062.106942152292</v>
          </cell>
          <cell r="G87">
            <v>69776.501751290343</v>
          </cell>
          <cell r="H87">
            <v>41358.605058373418</v>
          </cell>
          <cell r="I87">
            <v>17074.099582260351</v>
          </cell>
          <cell r="J87">
            <v>3378.9112072583562</v>
          </cell>
          <cell r="K87">
            <v>249.39053082554619</v>
          </cell>
          <cell r="L87">
            <v>60.56547453513776</v>
          </cell>
        </row>
        <row r="88">
          <cell r="A88">
            <v>86</v>
          </cell>
          <cell r="B88" t="str">
            <v>TRA_FT_GSL</v>
          </cell>
          <cell r="C88" t="str">
            <v>RNW_BIO_ETH</v>
          </cell>
          <cell r="D88">
            <v>344.42235594559872</v>
          </cell>
          <cell r="E88">
            <v>307.48092963581593</v>
          </cell>
          <cell r="F88">
            <v>274.18307366153181</v>
          </cell>
          <cell r="G88">
            <v>303.37609457082749</v>
          </cell>
          <cell r="H88">
            <v>2757.240337224895</v>
          </cell>
          <cell r="I88">
            <v>1138.273305484023</v>
          </cell>
          <cell r="J88">
            <v>225.26074715055711</v>
          </cell>
          <cell r="K88">
            <v>16.62603538836975</v>
          </cell>
          <cell r="L88">
            <v>4.037698302342517</v>
          </cell>
        </row>
        <row r="89">
          <cell r="A89">
            <v>87</v>
          </cell>
          <cell r="B89" t="str">
            <v>TRA_FT_GSL</v>
          </cell>
          <cell r="C89" t="str">
            <v>RNW_BIO_ETBE</v>
          </cell>
          <cell r="D89">
            <v>6544.0247629663763</v>
          </cell>
          <cell r="E89">
            <v>5842.1376630805034</v>
          </cell>
          <cell r="F89">
            <v>5209.4783995691023</v>
          </cell>
          <cell r="G89">
            <v>5764.1457968457244</v>
          </cell>
          <cell r="H89">
            <v>7907.5571935506396</v>
          </cell>
          <cell r="I89">
            <v>3264.4819327088981</v>
          </cell>
          <cell r="J89">
            <v>646.03082201669201</v>
          </cell>
          <cell r="K89">
            <v>47.682214698720792</v>
          </cell>
          <cell r="L89">
            <v>11.579813999171</v>
          </cell>
        </row>
        <row r="90">
          <cell r="A90">
            <v>88</v>
          </cell>
          <cell r="B90" t="str">
            <v>TRA_FT_DST</v>
          </cell>
          <cell r="C90" t="str">
            <v>PRI_OIL_DST_kt</v>
          </cell>
          <cell r="D90">
            <v>205539.0254968775</v>
          </cell>
          <cell r="E90">
            <v>219100.3696534287</v>
          </cell>
          <cell r="F90">
            <v>211318.52260950371</v>
          </cell>
          <cell r="G90">
            <v>210506.4792328091</v>
          </cell>
          <cell r="H90">
            <v>149737.66230650651</v>
          </cell>
          <cell r="I90">
            <v>112220.87957702229</v>
          </cell>
          <cell r="J90">
            <v>87659.59969220146</v>
          </cell>
          <cell r="K90">
            <v>21396.14513251407</v>
          </cell>
          <cell r="L90">
            <v>2309.476044110786</v>
          </cell>
        </row>
        <row r="91">
          <cell r="A91">
            <v>89</v>
          </cell>
          <cell r="B91" t="str">
            <v>TRA_FT_DST</v>
          </cell>
          <cell r="C91" t="str">
            <v>RNW_BIO_EMHV</v>
          </cell>
          <cell r="D91">
            <v>5592.2731215019294</v>
          </cell>
          <cell r="E91">
            <v>0</v>
          </cell>
          <cell r="F91">
            <v>0</v>
          </cell>
          <cell r="G91">
            <v>9598.3711191335751</v>
          </cell>
          <cell r="H91">
            <v>26165.954408009111</v>
          </cell>
          <cell r="I91">
            <v>28752.278004247219</v>
          </cell>
          <cell r="J91">
            <v>14682.96056517368</v>
          </cell>
          <cell r="K91">
            <v>14083.49321048503</v>
          </cell>
          <cell r="L91">
            <v>14498.84037590624</v>
          </cell>
        </row>
        <row r="92">
          <cell r="A92">
            <v>90</v>
          </cell>
          <cell r="B92" t="str">
            <v>TRA_FT_DST</v>
          </cell>
          <cell r="C92" t="str">
            <v>RNW_BIO_HVO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9046.5003895799455</v>
          </cell>
          <cell r="L92">
            <v>29381.204462198661</v>
          </cell>
        </row>
        <row r="93">
          <cell r="A93">
            <v>91</v>
          </cell>
          <cell r="B93" t="str">
            <v>TRA_FT_DST</v>
          </cell>
          <cell r="C93" t="str">
            <v>RNW_BIO_DST_FT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13041.328259444999</v>
          </cell>
          <cell r="I93">
            <v>14619.645477907179</v>
          </cell>
          <cell r="J93">
            <v>17960.178124004509</v>
          </cell>
          <cell r="K93">
            <v>17960.178124004509</v>
          </cell>
          <cell r="L93">
            <v>0</v>
          </cell>
        </row>
        <row r="94">
          <cell r="A94">
            <v>92</v>
          </cell>
          <cell r="B94" t="str">
            <v>TRA_FT_JTK</v>
          </cell>
          <cell r="C94" t="str">
            <v>PRI_OIL_KER_kt</v>
          </cell>
          <cell r="D94">
            <v>7440.4384913022022</v>
          </cell>
          <cell r="E94">
            <v>8087.0435070270587</v>
          </cell>
          <cell r="F94">
            <v>4769.2845258499256</v>
          </cell>
          <cell r="G94">
            <v>8428.6731425767648</v>
          </cell>
          <cell r="H94">
            <v>8625.0141630910584</v>
          </cell>
          <cell r="I94">
            <v>8704.9924825611215</v>
          </cell>
          <cell r="J94">
            <v>8430.9767822472277</v>
          </cell>
          <cell r="K94">
            <v>9125.711862047976</v>
          </cell>
          <cell r="L94">
            <v>506.0983802645876</v>
          </cell>
        </row>
        <row r="95">
          <cell r="A95">
            <v>93</v>
          </cell>
          <cell r="B95" t="str">
            <v>TRA_FT_JTK</v>
          </cell>
          <cell r="C95" t="str">
            <v>RNW_BIO_HVO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9615.869225027167</v>
          </cell>
        </row>
        <row r="96">
          <cell r="A96">
            <v>94</v>
          </cell>
          <cell r="B96" t="str">
            <v>TRA_FT_JTK</v>
          </cell>
          <cell r="C96" t="str">
            <v>RNW_BIO_KER_FT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249.3034747613664</v>
          </cell>
          <cell r="I96">
            <v>559.09669214986684</v>
          </cell>
          <cell r="J96">
            <v>1220.571203849674</v>
          </cell>
          <cell r="K96">
            <v>896.09528682671009</v>
          </cell>
          <cell r="L96">
            <v>0</v>
          </cell>
        </row>
        <row r="97">
          <cell r="A97">
            <v>95</v>
          </cell>
          <cell r="B97" t="str">
            <v>TRA_FT_COA</v>
          </cell>
          <cell r="C97" t="str">
            <v>PRI_COA_BCO</v>
          </cell>
          <cell r="D97">
            <v>0.29099999999999998</v>
          </cell>
          <cell r="E97">
            <v>0.439</v>
          </cell>
          <cell r="F97">
            <v>0.36899999999999999</v>
          </cell>
          <cell r="G97">
            <v>0.13875706032556351</v>
          </cell>
          <cell r="H97">
            <v>6.9378530162781782E-2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PRI_COA_HCO</v>
          </cell>
          <cell r="D98">
            <v>0.29099999999999998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TRA_FT_ELC</v>
          </cell>
          <cell r="C99" t="str">
            <v>ELC</v>
          </cell>
          <cell r="D99">
            <v>225.29599999999999</v>
          </cell>
          <cell r="E99">
            <v>231.63399999999999</v>
          </cell>
          <cell r="F99">
            <v>225.51300000000009</v>
          </cell>
          <cell r="G99">
            <v>270.64035140265361</v>
          </cell>
          <cell r="H99">
            <v>704.640257066245</v>
          </cell>
          <cell r="I99">
            <v>1284.464851072202</v>
          </cell>
          <cell r="J99">
            <v>1845.3444814787899</v>
          </cell>
          <cell r="K99">
            <v>2433.1663169646449</v>
          </cell>
          <cell r="L99">
            <v>2906.633857199151</v>
          </cell>
        </row>
        <row r="100">
          <cell r="A100">
            <v>98</v>
          </cell>
          <cell r="B100" t="str">
            <v>TRA_FT_HFO</v>
          </cell>
          <cell r="C100" t="str">
            <v>PRI_OIL_HFO</v>
          </cell>
          <cell r="D100">
            <v>66.912345640312438</v>
          </cell>
          <cell r="E100">
            <v>102.5820087418906</v>
          </cell>
          <cell r="F100">
            <v>102.5820087418906</v>
          </cell>
          <cell r="G100">
            <v>102.5820087418906</v>
          </cell>
          <cell r="H100">
            <v>6.9425082413663173</v>
          </cell>
          <cell r="I100">
            <v>0</v>
          </cell>
          <cell r="J100">
            <v>11.103853690398431</v>
          </cell>
          <cell r="K100">
            <v>25.93076420640104</v>
          </cell>
          <cell r="L100">
            <v>0</v>
          </cell>
        </row>
        <row r="101">
          <cell r="A101">
            <v>99</v>
          </cell>
          <cell r="B101" t="str">
            <v>TRA_FT_LPG</v>
          </cell>
          <cell r="C101" t="str">
            <v>PRI_OIL_LPG</v>
          </cell>
          <cell r="D101">
            <v>229.1565474368399</v>
          </cell>
          <cell r="E101">
            <v>284.06691109139081</v>
          </cell>
          <cell r="F101">
            <v>251.94794683443371</v>
          </cell>
          <cell r="G101">
            <v>177.73947317503431</v>
          </cell>
          <cell r="H101">
            <v>121.18304885654899</v>
          </cell>
          <cell r="I101">
            <v>13.133591131081371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TRA_FT_NGA</v>
          </cell>
          <cell r="C102" t="str">
            <v>PRI_GAS_NGA</v>
          </cell>
          <cell r="D102">
            <v>9.8625654020267248</v>
          </cell>
          <cell r="E102">
            <v>5.1908238958035398</v>
          </cell>
          <cell r="F102">
            <v>0</v>
          </cell>
          <cell r="G102">
            <v>17.523521505376369</v>
          </cell>
          <cell r="H102">
            <v>368.20677400603739</v>
          </cell>
          <cell r="I102">
            <v>619.32781466453071</v>
          </cell>
          <cell r="J102">
            <v>552.81467041176757</v>
          </cell>
          <cell r="K102">
            <v>153.21676085553631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RNW_POT_BIO_GAS</v>
          </cell>
          <cell r="D103">
            <v>0.51908238958035402</v>
          </cell>
          <cell r="E103">
            <v>0</v>
          </cell>
          <cell r="F103">
            <v>0</v>
          </cell>
          <cell r="G103">
            <v>8.7617607526881898</v>
          </cell>
          <cell r="H103">
            <v>339.13781816345562</v>
          </cell>
          <cell r="I103">
            <v>1018.073119996491</v>
          </cell>
          <cell r="J103">
            <v>1242.01110217923</v>
          </cell>
          <cell r="K103">
            <v>1625.9737886709991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HH2_BL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19.379303895054608</v>
          </cell>
          <cell r="I104">
            <v>59.387598666462168</v>
          </cell>
          <cell r="J104">
            <v>81.298728375201947</v>
          </cell>
          <cell r="K104">
            <v>96.93305278615577</v>
          </cell>
          <cell r="L104">
            <v>0</v>
          </cell>
        </row>
        <row r="105">
          <cell r="A105">
            <v>103</v>
          </cell>
          <cell r="B105" t="str">
            <v>TRA_FT_LNG</v>
          </cell>
          <cell r="C105" t="str">
            <v>PRI_GAS_LNG</v>
          </cell>
          <cell r="D105">
            <v>0</v>
          </cell>
          <cell r="E105">
            <v>0</v>
          </cell>
          <cell r="F105">
            <v>0</v>
          </cell>
          <cell r="G105">
            <v>9.7322011757021543E-2</v>
          </cell>
          <cell r="H105">
            <v>0.60548661005878512</v>
          </cell>
          <cell r="I105">
            <v>0.60548661005878512</v>
          </cell>
          <cell r="J105">
            <v>22.207707380796862</v>
          </cell>
          <cell r="K105">
            <v>51.861528412802087</v>
          </cell>
          <cell r="L105">
            <v>0</v>
          </cell>
        </row>
        <row r="106">
          <cell r="A106">
            <v>104</v>
          </cell>
          <cell r="B106" t="str">
            <v>TRA_FT_AMM_ELCSYS_CU</v>
          </cell>
          <cell r="C106" t="str">
            <v>ELC</v>
          </cell>
          <cell r="D106">
            <v>0</v>
          </cell>
          <cell r="E106">
            <v>0</v>
          </cell>
          <cell r="F106">
            <v>1.7002200368097641E-2</v>
          </cell>
          <cell r="G106">
            <v>0</v>
          </cell>
          <cell r="H106">
            <v>7.4315241043908617E-2</v>
          </cell>
          <cell r="I106">
            <v>1.289559134429624E-2</v>
          </cell>
          <cell r="J106">
            <v>2.7297391759938479</v>
          </cell>
          <cell r="K106">
            <v>6.6867636950749274</v>
          </cell>
          <cell r="L106">
            <v>2.9426181591012259</v>
          </cell>
        </row>
        <row r="107">
          <cell r="A107">
            <v>105</v>
          </cell>
          <cell r="B107" t="str">
            <v>TRA_FT_AMM_ELCSYS_CU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0.6012778593552609</v>
          </cell>
          <cell r="I107">
            <v>0.1043370572402179</v>
          </cell>
          <cell r="J107">
            <v>22.086071514859309</v>
          </cell>
          <cell r="K107">
            <v>54.101997169242587</v>
          </cell>
          <cell r="L107">
            <v>23.808456014546291</v>
          </cell>
        </row>
        <row r="108">
          <cell r="A108">
            <v>106</v>
          </cell>
          <cell r="B108" t="str">
            <v>HH2_DEL_TRA_LH2_C_1_NEW</v>
          </cell>
          <cell r="C108" t="str">
            <v>HH2_CU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0.29659926953170379</v>
          </cell>
          <cell r="K108">
            <v>0.29659926953170379</v>
          </cell>
          <cell r="L108">
            <v>0.29634782089354889</v>
          </cell>
        </row>
        <row r="109">
          <cell r="A109">
            <v>107</v>
          </cell>
          <cell r="B109" t="str">
            <v>HH2_DEL_TRA_GH2_C_1_NEW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1.5101809116996531E-7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8.7155560769275366E-3</v>
          </cell>
          <cell r="I110">
            <v>5.4110282758902277E-2</v>
          </cell>
          <cell r="J110">
            <v>5.411122032957353E-2</v>
          </cell>
          <cell r="K110">
            <v>1.886445625703377</v>
          </cell>
          <cell r="L110">
            <v>12.58457764734449</v>
          </cell>
        </row>
        <row r="111">
          <cell r="A111">
            <v>109</v>
          </cell>
          <cell r="B111" t="str">
            <v>HH2_DEL_TRA_GH2_C_2_NEW</v>
          </cell>
          <cell r="C111" t="str">
            <v>HH2_CT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1.9416611252154331E-7</v>
          </cell>
          <cell r="L111">
            <v>0</v>
          </cell>
        </row>
        <row r="112">
          <cell r="A112">
            <v>110</v>
          </cell>
          <cell r="B112" t="str">
            <v>HH2_DEL_TRA_GH2_C_4_NEW</v>
          </cell>
          <cell r="C112" t="str">
            <v>HH2_CU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2.309157696537437</v>
          </cell>
          <cell r="I112">
            <v>14.09126348128509</v>
          </cell>
          <cell r="J112">
            <v>89.832001521106335</v>
          </cell>
          <cell r="K112">
            <v>466.73582368923371</v>
          </cell>
          <cell r="L112">
            <v>803.47181279439008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3516.0007950705631</v>
          </cell>
          <cell r="E113">
            <v>3878.6634593995268</v>
          </cell>
          <cell r="F113">
            <v>2109.6004770423378</v>
          </cell>
          <cell r="G113">
            <v>3990.836263655191</v>
          </cell>
          <cell r="H113">
            <v>7402.4883720930238</v>
          </cell>
          <cell r="I113">
            <v>48413.620538419957</v>
          </cell>
          <cell r="J113">
            <v>48552.764150725699</v>
          </cell>
          <cell r="K113">
            <v>48552.764150725699</v>
          </cell>
          <cell r="L113">
            <v>41403.733430615197</v>
          </cell>
        </row>
        <row r="114">
          <cell r="A114">
            <v>112</v>
          </cell>
          <cell r="B114" t="str">
            <v>TRA_FT_HFO_INT</v>
          </cell>
          <cell r="C114" t="str">
            <v>PRI_OIL_HFO</v>
          </cell>
          <cell r="D114">
            <v>1811.4704259711821</v>
          </cell>
          <cell r="E114">
            <v>1857.8</v>
          </cell>
          <cell r="F114">
            <v>1772.368108473762</v>
          </cell>
          <cell r="G114">
            <v>1857.8</v>
          </cell>
          <cell r="H114">
            <v>1741.842288716093</v>
          </cell>
          <cell r="I114">
            <v>0</v>
          </cell>
          <cell r="J114">
            <v>11.782695646345349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TRA_FT_AMM_INT_ELCSYS_CU</v>
          </cell>
          <cell r="C115" t="str">
            <v>ELC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0.1011564539310363</v>
          </cell>
          <cell r="J115">
            <v>3.529560532459517</v>
          </cell>
          <cell r="K115">
            <v>4.5784040297246849</v>
          </cell>
          <cell r="L115">
            <v>26.935720058088311</v>
          </cell>
        </row>
        <row r="116">
          <cell r="A116">
            <v>114</v>
          </cell>
          <cell r="B116" t="str">
            <v>TRA_FT_AMM_INT_ELCSYS_CU</v>
          </cell>
          <cell r="C116" t="str">
            <v>HH2_WE_CU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0.81844767271474861</v>
          </cell>
          <cell r="J116">
            <v>28.557353398990639</v>
          </cell>
          <cell r="K116">
            <v>37.043450785954292</v>
          </cell>
          <cell r="L116">
            <v>217.93446228816899</v>
          </cell>
        </row>
        <row r="117">
          <cell r="A117">
            <v>115</v>
          </cell>
          <cell r="B117" t="str">
            <v>TRA_FT_AMM_INT_ELCSYS_DT</v>
          </cell>
          <cell r="C117" t="str">
            <v>ELC</v>
          </cell>
          <cell r="D117">
            <v>0</v>
          </cell>
          <cell r="E117">
            <v>0</v>
          </cell>
          <cell r="F117">
            <v>0.1558802970586208</v>
          </cell>
          <cell r="G117">
            <v>0</v>
          </cell>
          <cell r="H117">
            <v>0</v>
          </cell>
          <cell r="I117">
            <v>1.714683267644829E-2</v>
          </cell>
          <cell r="J117">
            <v>1.714683267644829E-2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TRA_FT_AMM_INT_ELCSYS_DT</v>
          </cell>
          <cell r="C118" t="str">
            <v>HH2_WE_DT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0.1387334643821726</v>
          </cell>
          <cell r="J118">
            <v>0.1387334643821726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HH2_DEL_TRA_LH2_INT_C_1_NEW</v>
          </cell>
          <cell r="C119" t="str">
            <v>HH2_CU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4.6603315292751724</v>
          </cell>
          <cell r="K119">
            <v>33.692732713817144</v>
          </cell>
          <cell r="L119">
            <v>202.8602921768115</v>
          </cell>
        </row>
        <row r="120">
          <cell r="A120">
            <v>118</v>
          </cell>
          <cell r="B120" t="str">
            <v>HH2_DEL_TRA_LH2_INT_C_2_NEW</v>
          </cell>
          <cell r="C120" t="str">
            <v>HH2_CT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0.893693982729593</v>
          </cell>
          <cell r="J120">
            <v>0.89369304515894321</v>
          </cell>
          <cell r="K120">
            <v>0.8936930451589451</v>
          </cell>
          <cell r="L120">
            <v>0.44646769848544982</v>
          </cell>
        </row>
        <row r="121">
          <cell r="A121">
            <v>119</v>
          </cell>
          <cell r="B121" t="str">
            <v>IND_FT_NGA</v>
          </cell>
          <cell r="C121" t="str">
            <v>PRI_GAS_NGA</v>
          </cell>
          <cell r="D121">
            <v>3415.8014112903229</v>
          </cell>
          <cell r="E121">
            <v>3290.280496393691</v>
          </cell>
          <cell r="F121">
            <v>3289.0194076840121</v>
          </cell>
          <cell r="G121">
            <v>3128.4963598740692</v>
          </cell>
          <cell r="H121">
            <v>2328.069314075427</v>
          </cell>
          <cell r="I121">
            <v>1076.029002651472</v>
          </cell>
          <cell r="J121">
            <v>790.45915982526094</v>
          </cell>
          <cell r="K121">
            <v>799.79515021888949</v>
          </cell>
          <cell r="L121">
            <v>0</v>
          </cell>
        </row>
        <row r="122">
          <cell r="A122">
            <v>120</v>
          </cell>
          <cell r="B122" t="str">
            <v>IND_FT_NGA</v>
          </cell>
          <cell r="C122" t="str">
            <v>RNW_POT_BIO_GAS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1120.149142577415</v>
          </cell>
        </row>
        <row r="123">
          <cell r="A123">
            <v>121</v>
          </cell>
          <cell r="B123" t="str">
            <v>IND_FT_NGA</v>
          </cell>
          <cell r="C123" t="str">
            <v>HH2_BL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39.026958645390422</v>
          </cell>
          <cell r="I123">
            <v>39.026958645390422</v>
          </cell>
          <cell r="J123">
            <v>35.804770305673152</v>
          </cell>
          <cell r="K123">
            <v>43.57407672545795</v>
          </cell>
          <cell r="L123">
            <v>71.498881441111081</v>
          </cell>
        </row>
        <row r="124">
          <cell r="A124">
            <v>122</v>
          </cell>
          <cell r="B124" t="str">
            <v>IND_FT_LPG</v>
          </cell>
          <cell r="C124" t="str">
            <v>PRI_OIL_LPG</v>
          </cell>
          <cell r="D124">
            <v>198.398</v>
          </cell>
          <cell r="E124">
            <v>147.61530950341231</v>
          </cell>
          <cell r="F124">
            <v>113.9329359371882</v>
          </cell>
          <cell r="G124">
            <v>198.398</v>
          </cell>
          <cell r="H124">
            <v>313.32292205958032</v>
          </cell>
          <cell r="I124">
            <v>422.0118506462573</v>
          </cell>
          <cell r="J124">
            <v>440.94420197006008</v>
          </cell>
          <cell r="K124">
            <v>444.94459855962441</v>
          </cell>
          <cell r="L124">
            <v>347.02467124716179</v>
          </cell>
        </row>
        <row r="125">
          <cell r="A125">
            <v>123</v>
          </cell>
          <cell r="B125" t="str">
            <v>IND_FT_COA</v>
          </cell>
          <cell r="C125" t="str">
            <v>PRI_COA_BCO</v>
          </cell>
          <cell r="D125">
            <v>0</v>
          </cell>
          <cell r="E125">
            <v>608.67414719568478</v>
          </cell>
          <cell r="F125">
            <v>0</v>
          </cell>
          <cell r="G125">
            <v>773.99571600951867</v>
          </cell>
          <cell r="H125">
            <v>777.96199026316481</v>
          </cell>
          <cell r="I125">
            <v>824.05592911305075</v>
          </cell>
          <cell r="J125">
            <v>129.9617999967418</v>
          </cell>
          <cell r="K125">
            <v>46.093938849886072</v>
          </cell>
          <cell r="L125">
            <v>0</v>
          </cell>
        </row>
        <row r="126">
          <cell r="A126">
            <v>124</v>
          </cell>
          <cell r="B126" t="str">
            <v>IND_FT_COA</v>
          </cell>
          <cell r="C126" t="str">
            <v>PRI_COA_HCO</v>
          </cell>
          <cell r="D126">
            <v>631.75027087190722</v>
          </cell>
          <cell r="E126">
            <v>0</v>
          </cell>
          <cell r="F126">
            <v>546.79882590092018</v>
          </cell>
          <cell r="G126">
            <v>0</v>
          </cell>
          <cell r="H126">
            <v>0</v>
          </cell>
          <cell r="I126">
            <v>0</v>
          </cell>
          <cell r="J126">
            <v>756.97499106407111</v>
          </cell>
          <cell r="K126">
            <v>804.61652112370996</v>
          </cell>
          <cell r="L126">
            <v>740.01965003979421</v>
          </cell>
        </row>
        <row r="127">
          <cell r="A127">
            <v>125</v>
          </cell>
          <cell r="B127" t="str">
            <v>IND_FT_COK</v>
          </cell>
          <cell r="C127" t="str">
            <v>PRI_COA_OVC</v>
          </cell>
          <cell r="D127">
            <v>335.64004439701569</v>
          </cell>
          <cell r="E127">
            <v>316.9934091829125</v>
          </cell>
          <cell r="F127">
            <v>264.25090927859912</v>
          </cell>
          <cell r="G127">
            <v>337.68099999999998</v>
          </cell>
          <cell r="H127">
            <v>348.45215215326982</v>
          </cell>
          <cell r="I127">
            <v>342.01532577841721</v>
          </cell>
          <cell r="J127">
            <v>379.30102745176458</v>
          </cell>
          <cell r="K127">
            <v>269.3893244413274</v>
          </cell>
          <cell r="L127">
            <v>148.1535178186794</v>
          </cell>
        </row>
        <row r="128">
          <cell r="A128">
            <v>126</v>
          </cell>
          <cell r="B128" t="str">
            <v>IND_FT_COG</v>
          </cell>
          <cell r="C128" t="str">
            <v>PRI_GAS_COG</v>
          </cell>
          <cell r="D128">
            <v>122.4703247856221</v>
          </cell>
          <cell r="E128">
            <v>63.393518518518533</v>
          </cell>
          <cell r="F128">
            <v>50.714814814814858</v>
          </cell>
          <cell r="G128">
            <v>104.37640374764599</v>
          </cell>
          <cell r="H128">
            <v>53.052710602136663</v>
          </cell>
          <cell r="I128">
            <v>34.38563716258632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IND_FT_BFG</v>
          </cell>
          <cell r="C129" t="str">
            <v>PRI_GAS_BFG</v>
          </cell>
          <cell r="D129">
            <v>175.228921231177</v>
          </cell>
          <cell r="E129">
            <v>153.2189611228842</v>
          </cell>
          <cell r="F129">
            <v>128.8994619022603</v>
          </cell>
          <cell r="G129">
            <v>108.4664915863009</v>
          </cell>
          <cell r="H129">
            <v>68.95904578777278</v>
          </cell>
          <cell r="I129">
            <v>58.84699878545581</v>
          </cell>
          <cell r="J129">
            <v>35.654793878215457</v>
          </cell>
          <cell r="K129">
            <v>35.137751334894062</v>
          </cell>
          <cell r="L129">
            <v>32.271306763545383</v>
          </cell>
        </row>
        <row r="130">
          <cell r="A130">
            <v>128</v>
          </cell>
          <cell r="B130" t="str">
            <v>IND_FT_BFG</v>
          </cell>
          <cell r="C130" t="str">
            <v>PRI_GAS_OXY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0.95070528181428626</v>
          </cell>
        </row>
        <row r="131">
          <cell r="A131">
            <v>129</v>
          </cell>
          <cell r="B131" t="str">
            <v>IND_FT_HFO</v>
          </cell>
          <cell r="C131" t="str">
            <v>PRI_OIL_CRD</v>
          </cell>
          <cell r="D131">
            <v>26.485853820921118</v>
          </cell>
          <cell r="E131">
            <v>296.31527534092419</v>
          </cell>
          <cell r="F131">
            <v>329.87188812316822</v>
          </cell>
          <cell r="G131">
            <v>346.28887495686962</v>
          </cell>
          <cell r="H131">
            <v>176.74765909205749</v>
          </cell>
          <cell r="I131">
            <v>151.981761614276</v>
          </cell>
          <cell r="J131">
            <v>126.28534600925749</v>
          </cell>
          <cell r="K131">
            <v>127.83404899019111</v>
          </cell>
          <cell r="L131">
            <v>127.76301677526131</v>
          </cell>
        </row>
        <row r="132">
          <cell r="A132">
            <v>130</v>
          </cell>
          <cell r="B132" t="str">
            <v>IND_FT_HFO</v>
          </cell>
          <cell r="C132" t="str">
            <v>PRI_OIL_HFO</v>
          </cell>
          <cell r="D132">
            <v>304.58731894059298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IND_FT_OIL</v>
          </cell>
          <cell r="C133" t="str">
            <v>PRI_OIL_DST</v>
          </cell>
          <cell r="D133">
            <v>407.00747344824799</v>
          </cell>
          <cell r="E133">
            <v>353.57625493550728</v>
          </cell>
          <cell r="F133">
            <v>377.0283632594402</v>
          </cell>
          <cell r="G133">
            <v>389.14731221756529</v>
          </cell>
          <cell r="H133">
            <v>91.948092617987783</v>
          </cell>
          <cell r="I133">
            <v>45.022131674847543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IND_FT_OIL</v>
          </cell>
          <cell r="C134" t="str">
            <v>PRI_OIL_KER</v>
          </cell>
          <cell r="D134">
            <v>52.887976775761018</v>
          </cell>
          <cell r="E134">
            <v>45.944937082015073</v>
          </cell>
          <cell r="F134">
            <v>48.992386186254933</v>
          </cell>
          <cell r="G134">
            <v>0</v>
          </cell>
          <cell r="H134">
            <v>11.948057232845869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IND_FT_OIL</v>
          </cell>
          <cell r="C135" t="str">
            <v>PRI_OIL_GSL</v>
          </cell>
          <cell r="D135">
            <v>0</v>
          </cell>
          <cell r="E135">
            <v>0</v>
          </cell>
          <cell r="F135">
            <v>0</v>
          </cell>
          <cell r="G135">
            <v>50.567164864429387</v>
          </cell>
          <cell r="H135">
            <v>0</v>
          </cell>
          <cell r="I135">
            <v>5.8503334944717134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IND_FT_ETH</v>
          </cell>
          <cell r="C136" t="str">
            <v>PRI_GAS_RFG</v>
          </cell>
          <cell r="D136">
            <v>65.474640000000008</v>
          </cell>
          <cell r="E136">
            <v>73.103378643377582</v>
          </cell>
          <cell r="F136">
            <v>130.54174757745989</v>
          </cell>
          <cell r="G136">
            <v>192.86515040399729</v>
          </cell>
          <cell r="H136">
            <v>141.1084520557512</v>
          </cell>
          <cell r="I136">
            <v>241.27579128869431</v>
          </cell>
          <cell r="J136">
            <v>240.82798727203391</v>
          </cell>
          <cell r="K136">
            <v>191.975188037268</v>
          </cell>
          <cell r="L136">
            <v>48.088133001166341</v>
          </cell>
        </row>
        <row r="137">
          <cell r="A137">
            <v>135</v>
          </cell>
          <cell r="B137" t="str">
            <v>IND_FT_ETH</v>
          </cell>
          <cell r="C137" t="str">
            <v>PRI_GAS_ETH</v>
          </cell>
          <cell r="D137">
            <v>51.444359999999982</v>
          </cell>
          <cell r="E137">
            <v>57.438368934082369</v>
          </cell>
          <cell r="F137">
            <v>0</v>
          </cell>
          <cell r="G137">
            <v>0</v>
          </cell>
          <cell r="H137">
            <v>100.16733923294311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IND_FT_NAP</v>
          </cell>
          <cell r="C138" t="str">
            <v>PRI_OIL_NAP</v>
          </cell>
          <cell r="D138">
            <v>0</v>
          </cell>
          <cell r="E138">
            <v>0</v>
          </cell>
          <cell r="F138">
            <v>119.43970524310809</v>
          </cell>
          <cell r="G138">
            <v>119.43970524310809</v>
          </cell>
          <cell r="H138">
            <v>0</v>
          </cell>
          <cell r="I138">
            <v>3.7095332774122558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IND_FT_NAP</v>
          </cell>
          <cell r="C139" t="str">
            <v>RNW_BIO_NAP</v>
          </cell>
          <cell r="D139">
            <v>84.172000000000011</v>
          </cell>
          <cell r="E139">
            <v>84.172000000000011</v>
          </cell>
          <cell r="F139">
            <v>0</v>
          </cell>
          <cell r="G139">
            <v>0</v>
          </cell>
          <cell r="H139">
            <v>24.66493564477393</v>
          </cell>
          <cell r="I139">
            <v>0</v>
          </cell>
          <cell r="J139">
            <v>3.571983076609039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IND_FT_PTC</v>
          </cell>
          <cell r="C140" t="str">
            <v>PRI_OIL_PTC</v>
          </cell>
          <cell r="D140">
            <v>394.46399999999988</v>
          </cell>
          <cell r="E140">
            <v>395.5640563327068</v>
          </cell>
          <cell r="F140">
            <v>317.84928475926108</v>
          </cell>
          <cell r="G140">
            <v>132.30399462258549</v>
          </cell>
          <cell r="H140">
            <v>38.946106042657121</v>
          </cell>
          <cell r="I140">
            <v>3.066115644835044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IND_FT_BIO</v>
          </cell>
          <cell r="C141" t="str">
            <v>RNW_POT_BIO_MUN</v>
          </cell>
          <cell r="D141">
            <v>0</v>
          </cell>
          <cell r="E141">
            <v>0</v>
          </cell>
          <cell r="F141">
            <v>0</v>
          </cell>
          <cell r="G141">
            <v>367.09453835723821</v>
          </cell>
          <cell r="H141">
            <v>558.93266738851719</v>
          </cell>
          <cell r="I141">
            <v>0</v>
          </cell>
          <cell r="J141">
            <v>655.30000000000007</v>
          </cell>
          <cell r="K141">
            <v>181.89469412721479</v>
          </cell>
          <cell r="L141">
            <v>38.741930128168747</v>
          </cell>
        </row>
        <row r="142">
          <cell r="A142">
            <v>140</v>
          </cell>
          <cell r="B142" t="str">
            <v>IND_FT_BIO</v>
          </cell>
          <cell r="C142" t="str">
            <v>RNW_POT_BIO_GAS</v>
          </cell>
          <cell r="D142">
            <v>0</v>
          </cell>
          <cell r="E142">
            <v>44.6873495281652</v>
          </cell>
          <cell r="F142">
            <v>655.50714669683384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IND_FT_BIO</v>
          </cell>
          <cell r="C143" t="str">
            <v>RNW_POT_BIO_WOD</v>
          </cell>
          <cell r="D143">
            <v>731.96651729629355</v>
          </cell>
          <cell r="E143">
            <v>798.28</v>
          </cell>
          <cell r="F143">
            <v>0</v>
          </cell>
          <cell r="G143">
            <v>470.91897210947508</v>
          </cell>
          <cell r="H143">
            <v>259.08527666066459</v>
          </cell>
          <cell r="I143">
            <v>826.01734952816514</v>
          </cell>
          <cell r="J143">
            <v>137.9978061259223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IND_FT_BIO</v>
          </cell>
          <cell r="C144" t="str">
            <v>RNW_POT_BIO_LIQ</v>
          </cell>
          <cell r="D144">
            <v>0</v>
          </cell>
          <cell r="E144">
            <v>48.05</v>
          </cell>
          <cell r="F144">
            <v>45.006648380181609</v>
          </cell>
          <cell r="G144">
            <v>53.003839061451806</v>
          </cell>
          <cell r="H144">
            <v>72.999405478983419</v>
          </cell>
          <cell r="I144">
            <v>64.999999999999986</v>
          </cell>
          <cell r="J144">
            <v>40.077672999999997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IND_FT_BIO_ETH</v>
          </cell>
          <cell r="C145" t="str">
            <v>RNW_BIO_ETH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274.23582053344279</v>
          </cell>
          <cell r="L145">
            <v>989.40904626904739</v>
          </cell>
        </row>
        <row r="146">
          <cell r="A146">
            <v>144</v>
          </cell>
          <cell r="B146" t="str">
            <v>IND_FT_BGS</v>
          </cell>
          <cell r="C146" t="str">
            <v>RNW_POT_BIO_GAS</v>
          </cell>
          <cell r="D146">
            <v>10.838146524899051</v>
          </cell>
          <cell r="E146">
            <v>12.62892886948763</v>
          </cell>
          <cell r="F146">
            <v>16.292231036386969</v>
          </cell>
          <cell r="G146">
            <v>23.228986257960461</v>
          </cell>
          <cell r="H146">
            <v>31.962914218242378</v>
          </cell>
          <cell r="I146">
            <v>35.781425774682049</v>
          </cell>
          <cell r="J146">
            <v>36.044897820770423</v>
          </cell>
          <cell r="K146">
            <v>36.686194104286777</v>
          </cell>
          <cell r="L146">
            <v>38.115681531602213</v>
          </cell>
        </row>
        <row r="147">
          <cell r="A147">
            <v>145</v>
          </cell>
          <cell r="B147" t="str">
            <v>IND_FT_GEO</v>
          </cell>
          <cell r="C147" t="str">
            <v>RNW_POT_GEO</v>
          </cell>
          <cell r="D147">
            <v>1.7911458333333341</v>
          </cell>
          <cell r="E147">
            <v>32.68713377030447</v>
          </cell>
          <cell r="F147">
            <v>31.36152634710712</v>
          </cell>
          <cell r="G147">
            <v>31.797005036188761</v>
          </cell>
          <cell r="H147">
            <v>0.3142361111111111</v>
          </cell>
          <cell r="I147">
            <v>0.15711805555555561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IND_FT_ELC</v>
          </cell>
          <cell r="C148" t="str">
            <v>ELC</v>
          </cell>
          <cell r="D148">
            <v>4145.936999999999</v>
          </cell>
          <cell r="E148">
            <v>4145.1289999999999</v>
          </cell>
          <cell r="F148">
            <v>4067.8670000000002</v>
          </cell>
          <cell r="G148">
            <v>4254.9177083446357</v>
          </cell>
          <cell r="H148">
            <v>5025.0970131158974</v>
          </cell>
          <cell r="I148">
            <v>6115.7280305500572</v>
          </cell>
          <cell r="J148">
            <v>6820.6271308256628</v>
          </cell>
          <cell r="K148">
            <v>7546.2242858323534</v>
          </cell>
          <cell r="L148">
            <v>8073.9760452407063</v>
          </cell>
        </row>
        <row r="149">
          <cell r="A149">
            <v>147</v>
          </cell>
          <cell r="B149" t="str">
            <v>IND_FT_HET</v>
          </cell>
          <cell r="C149" t="str">
            <v>HET</v>
          </cell>
          <cell r="D149">
            <v>1042.2087265620801</v>
          </cell>
          <cell r="E149">
            <v>1012.043078947368</v>
          </cell>
          <cell r="F149">
            <v>963.77075146527</v>
          </cell>
          <cell r="G149">
            <v>992.13380582593265</v>
          </cell>
          <cell r="H149">
            <v>881.31126465073373</v>
          </cell>
          <cell r="I149">
            <v>888.64635299687313</v>
          </cell>
          <cell r="J149">
            <v>721.72997519090904</v>
          </cell>
          <cell r="K149">
            <v>818.17348500310447</v>
          </cell>
          <cell r="L149">
            <v>1236.2408816273071</v>
          </cell>
        </row>
        <row r="150">
          <cell r="A150">
            <v>148</v>
          </cell>
          <cell r="B150" t="str">
            <v>HH2_WE_DEL_IND_D_1_NEW</v>
          </cell>
          <cell r="C150" t="str">
            <v>HH2_WE_DT</v>
          </cell>
          <cell r="D150">
            <v>0</v>
          </cell>
          <cell r="E150">
            <v>9.0000000000000011E-2</v>
          </cell>
          <cell r="F150">
            <v>0.09</v>
          </cell>
          <cell r="G150">
            <v>58.586047287106403</v>
          </cell>
          <cell r="H150">
            <v>533.03890932887236</v>
          </cell>
          <cell r="I150">
            <v>672.87790449178954</v>
          </cell>
          <cell r="J150">
            <v>803.57146088574029</v>
          </cell>
          <cell r="K150">
            <v>831.62847270964266</v>
          </cell>
          <cell r="L150">
            <v>823.95580815290282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58.03027737499999</v>
          </cell>
          <cell r="E2">
            <v>44.591304800000003</v>
          </cell>
          <cell r="F2">
            <v>33.443478599999992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652.1899942468624</v>
          </cell>
          <cell r="E3">
            <v>335.94771600000001</v>
          </cell>
          <cell r="F3">
            <v>345.39943018732731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222.50320113895171</v>
          </cell>
          <cell r="E4">
            <v>145.09820215965169</v>
          </cell>
          <cell r="F4">
            <v>105.41643912000001</v>
          </cell>
          <cell r="G4">
            <v>70.27762607999999</v>
          </cell>
          <cell r="H4">
            <v>35.138813040000009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88.779936757429184</v>
          </cell>
          <cell r="E5">
            <v>49.316537504000003</v>
          </cell>
          <cell r="F5">
            <v>56.393494655195582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6.9215669999999987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141.4368141873274</v>
          </cell>
          <cell r="F8">
            <v>115.67010000000001</v>
          </cell>
          <cell r="G8">
            <v>82.531556540946511</v>
          </cell>
          <cell r="H8">
            <v>57.835049999999967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32.469479999999997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59.063354400000001</v>
          </cell>
          <cell r="E10">
            <v>49.219461999999993</v>
          </cell>
          <cell r="F10">
            <v>39.375569599999992</v>
          </cell>
          <cell r="G10">
            <v>29.53167719999999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</v>
          </cell>
          <cell r="E11">
            <v>2.0833750000000002</v>
          </cell>
          <cell r="F11">
            <v>2.5333839999999999</v>
          </cell>
          <cell r="G11">
            <v>1.39652793</v>
          </cell>
          <cell r="H11">
            <v>0.83335000000000004</v>
          </cell>
          <cell r="I11">
            <v>0.41667500000000002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5.6553832499999998E-2</v>
          </cell>
          <cell r="E12">
            <v>4.7128193750000012E-2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92.383265124999994</v>
          </cell>
          <cell r="E13">
            <v>47.894695200000022</v>
          </cell>
          <cell r="F13">
            <v>41.812521400000023</v>
          </cell>
          <cell r="G13">
            <v>67.901699866875006</v>
          </cell>
          <cell r="H13">
            <v>22.000681200339571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288.15872050313772</v>
          </cell>
          <cell r="E14">
            <v>349.24446981267272</v>
          </cell>
          <cell r="F14">
            <v>349.24446981267272</v>
          </cell>
          <cell r="G14">
            <v>349.24446981267261</v>
          </cell>
          <cell r="H14">
            <v>349.24446981267272</v>
          </cell>
          <cell r="I14">
            <v>266.87891207100671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503.99866326104819</v>
          </cell>
          <cell r="E15">
            <v>442.04803424034799</v>
          </cell>
          <cell r="F15">
            <v>362.79456087999978</v>
          </cell>
          <cell r="G15">
            <v>503.99866326104819</v>
          </cell>
          <cell r="H15">
            <v>7.9571985911667227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378.6857088425707</v>
          </cell>
          <cell r="E16">
            <v>590.41600049600004</v>
          </cell>
          <cell r="F16">
            <v>707.6619357448044</v>
          </cell>
          <cell r="G16">
            <v>707.66193574480462</v>
          </cell>
          <cell r="H16">
            <v>707.66193574480462</v>
          </cell>
          <cell r="I16">
            <v>707.66193574480462</v>
          </cell>
          <cell r="J16">
            <v>328.97622690223392</v>
          </cell>
          <cell r="K16">
            <v>609.97388518144101</v>
          </cell>
          <cell r="L16">
            <v>609.97388518144101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42.469675799999997</v>
          </cell>
          <cell r="G17">
            <v>42.469675799999997</v>
          </cell>
          <cell r="H17">
            <v>157.47298077451859</v>
          </cell>
          <cell r="I17">
            <v>216.35565214862251</v>
          </cell>
          <cell r="J17">
            <v>254.89079432972491</v>
          </cell>
          <cell r="K17">
            <v>368.12713918928063</v>
          </cell>
          <cell r="L17">
            <v>368.12713918928063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297.82835346111563</v>
          </cell>
          <cell r="L18">
            <v>297.82835346111563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0.97111913357400736</v>
          </cell>
          <cell r="H2">
            <v>13984.154408009939</v>
          </cell>
          <cell r="I2">
            <v>14325.87800424528</v>
          </cell>
          <cell r="J2">
            <v>14681.96056517368</v>
          </cell>
          <cell r="K2">
            <v>14082.49321048503</v>
          </cell>
          <cell r="L2">
            <v>14497.840375906229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839.74581955614531</v>
          </cell>
          <cell r="G3">
            <v>0</v>
          </cell>
          <cell r="H3">
            <v>3671.0404729164629</v>
          </cell>
          <cell r="I3">
            <v>0</v>
          </cell>
          <cell r="J3">
            <v>0</v>
          </cell>
          <cell r="K3">
            <v>5803.2359162790681</v>
          </cell>
          <cell r="L3">
            <v>2081.6347687714051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1736.840653914946</v>
          </cell>
          <cell r="G4">
            <v>0</v>
          </cell>
          <cell r="H4">
            <v>0</v>
          </cell>
          <cell r="I4">
            <v>0</v>
          </cell>
          <cell r="J4">
            <v>509.78329795257707</v>
          </cell>
          <cell r="K4">
            <v>2361.5540441350731</v>
          </cell>
          <cell r="L4">
            <v>27251.668206545091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6544.02476296638</v>
          </cell>
          <cell r="E5">
            <v>5842.1376630805034</v>
          </cell>
          <cell r="F5">
            <v>5209.4783995691059</v>
          </cell>
          <cell r="G5">
            <v>5764.145796845728</v>
          </cell>
          <cell r="H5">
            <v>7907.5571935506414</v>
          </cell>
          <cell r="I5">
            <v>3264.481932708899</v>
          </cell>
          <cell r="J5">
            <v>646.03082201669179</v>
          </cell>
          <cell r="K5">
            <v>47.682214698720777</v>
          </cell>
          <cell r="L5">
            <v>11.579813999170989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9046.5003895799418</v>
          </cell>
          <cell r="L6">
            <v>38997.073687225849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1395.6757604805371</v>
          </cell>
          <cell r="I2">
            <v>1565.589217333292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9572.1713509139518</v>
          </cell>
          <cell r="L3">
            <v>44394.053578226332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2.4974425</v>
          </cell>
          <cell r="H4">
            <v>35963.271999999997</v>
          </cell>
          <cell r="I4">
            <v>36842.087999999989</v>
          </cell>
          <cell r="J4">
            <v>37720.904000000002</v>
          </cell>
          <cell r="K4">
            <v>38433.048000000003</v>
          </cell>
          <cell r="L4">
            <v>39145.19200000001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1.1000000000000001E-3</v>
          </cell>
          <cell r="H5">
            <v>15.8400440450581</v>
          </cell>
          <cell r="I5">
            <v>16.22711906280124</v>
          </cell>
          <cell r="J5">
            <v>16.63045867735471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1.4575E-3</v>
          </cell>
          <cell r="H6">
            <v>20.98805835970197</v>
          </cell>
          <cell r="I6">
            <v>21.50093275821164</v>
          </cell>
          <cell r="J6">
            <v>58.962535310619643</v>
          </cell>
          <cell r="K6">
            <v>60.075706292583519</v>
          </cell>
          <cell r="L6">
            <v>61.18887727454743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41.479123483594307</v>
          </cell>
          <cell r="G7">
            <v>0</v>
          </cell>
          <cell r="H7">
            <v>181.33051399988969</v>
          </cell>
          <cell r="I7">
            <v>0</v>
          </cell>
          <cell r="J7">
            <v>0</v>
          </cell>
          <cell r="K7">
            <v>286.64999999999992</v>
          </cell>
          <cell r="L7">
            <v>102.82204878048741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0.29099999999999998</v>
      </c>
      <c r="E2">
        <f>[1]Input!E2</f>
        <v>0</v>
      </c>
      <c r="F2">
        <f>[1]Input!F2</f>
        <v>0</v>
      </c>
      <c r="G2">
        <f>[1]Input!G2</f>
        <v>0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79217.141867487691</v>
      </c>
      <c r="Q2">
        <f t="shared" ref="Q2:X2" si="0">(SUMIF($C:$C,"*GSL*",E:E))</f>
        <v>70720.613816237645</v>
      </c>
      <c r="R2">
        <f t="shared" si="0"/>
        <v>63062.106942152292</v>
      </c>
      <c r="S2">
        <f t="shared" si="0"/>
        <v>69776.501751290343</v>
      </c>
      <c r="T2">
        <f t="shared" si="0"/>
        <v>41358.605058373418</v>
      </c>
      <c r="U2">
        <f t="shared" si="0"/>
        <v>17074.099582260351</v>
      </c>
      <c r="V2">
        <f t="shared" si="0"/>
        <v>3378.9112072583562</v>
      </c>
      <c r="W2">
        <f t="shared" si="0"/>
        <v>249.39053082554619</v>
      </c>
      <c r="X2">
        <f t="shared" si="0"/>
        <v>60.56547453513776</v>
      </c>
      <c r="Y2" s="18"/>
      <c r="Z2" t="s">
        <v>10</v>
      </c>
      <c r="AA2" t="s">
        <v>10</v>
      </c>
      <c r="AB2">
        <f>(SUMIF($C:$C,"*GSL*",D:D))*0.043</f>
        <v>3406.3371003019706</v>
      </c>
      <c r="AC2">
        <f t="shared" ref="AC2:AJ2" si="1">(SUMIF($C:$C,"*GSL*",E:E))*0.043</f>
        <v>3040.9863940982186</v>
      </c>
      <c r="AD2">
        <f t="shared" si="1"/>
        <v>2711.6705985125482</v>
      </c>
      <c r="AE2">
        <f t="shared" si="1"/>
        <v>3000.3895753054844</v>
      </c>
      <c r="AF2">
        <f t="shared" si="1"/>
        <v>1778.4200175100568</v>
      </c>
      <c r="AG2">
        <f t="shared" si="1"/>
        <v>734.18628203719504</v>
      </c>
      <c r="AH2">
        <f t="shared" si="1"/>
        <v>145.2931819121093</v>
      </c>
      <c r="AI2">
        <f t="shared" si="1"/>
        <v>10.723792825498485</v>
      </c>
      <c r="AJ2">
        <f t="shared" si="1"/>
        <v>2.6043154050109236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0.439</v>
      </c>
      <c r="F3">
        <f>[1]Input!F3</f>
        <v>0.36899999999999999</v>
      </c>
      <c r="G3">
        <f>[1]Input!G3</f>
        <v>0.13875706032556351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>
        <f>(SUMIF($C:$C,"*etbe*",D:D))</f>
        <v>6544.0247629663763</v>
      </c>
      <c r="Q3">
        <f t="shared" ref="Q3:X3" si="2">(SUMIF($C:$C,"*etbe*",E:E))</f>
        <v>5842.1376630805034</v>
      </c>
      <c r="R3">
        <f t="shared" si="2"/>
        <v>5209.4783995691023</v>
      </c>
      <c r="S3">
        <f t="shared" si="2"/>
        <v>5764.1457968457244</v>
      </c>
      <c r="T3">
        <f t="shared" si="2"/>
        <v>7907.5571935506396</v>
      </c>
      <c r="U3">
        <f t="shared" si="2"/>
        <v>3264.4819327088981</v>
      </c>
      <c r="V3">
        <f t="shared" si="2"/>
        <v>646.03082201669201</v>
      </c>
      <c r="W3">
        <f t="shared" si="2"/>
        <v>47.682214698720792</v>
      </c>
      <c r="X3">
        <f t="shared" si="2"/>
        <v>11.579813999171</v>
      </c>
      <c r="AA3" t="s">
        <v>137</v>
      </c>
      <c r="AB3">
        <f>(SUMIF($C:$C,"*etbe*",D:D))*0.036</f>
        <v>235.58489146678954</v>
      </c>
      <c r="AC3">
        <f t="shared" ref="AC3:AJ3" si="3">(SUMIF($C:$C,"*etbe*",E:E))*0.036</f>
        <v>210.31695587089811</v>
      </c>
      <c r="AD3">
        <f t="shared" si="3"/>
        <v>187.54122238448767</v>
      </c>
      <c r="AE3">
        <f t="shared" si="3"/>
        <v>207.50924868644606</v>
      </c>
      <c r="AF3">
        <f t="shared" si="3"/>
        <v>284.67205896782298</v>
      </c>
      <c r="AG3">
        <f t="shared" si="3"/>
        <v>117.52134957752033</v>
      </c>
      <c r="AH3">
        <f t="shared" si="3"/>
        <v>23.257109592600912</v>
      </c>
      <c r="AI3">
        <f t="shared" si="3"/>
        <v>1.7165597291539483</v>
      </c>
      <c r="AJ3">
        <f t="shared" si="3"/>
        <v>0.41687330397015598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205539.0254968775</v>
      </c>
      <c r="E4">
        <f>[1]Input!E4</f>
        <v>219100.3696534287</v>
      </c>
      <c r="F4">
        <f>[1]Input!F4</f>
        <v>211318.52260950371</v>
      </c>
      <c r="G4">
        <f>[1]Input!G4</f>
        <v>210506.4792328091</v>
      </c>
      <c r="H4">
        <f>[1]Input!H4</f>
        <v>149737.66230650651</v>
      </c>
      <c r="I4">
        <f>[1]Input!I4</f>
        <v>112220.87957702229</v>
      </c>
      <c r="J4">
        <f>[1]Input!J4</f>
        <v>87659.59969220146</v>
      </c>
      <c r="K4">
        <f>[1]Input!K4</f>
        <v>21396.14513251407</v>
      </c>
      <c r="L4">
        <f>[1]Input!L4</f>
        <v>2309.476044110786</v>
      </c>
      <c r="O4" t="s">
        <v>15</v>
      </c>
      <c r="P4">
        <f>(SUMIF($C:$C,"*eth*",D:D))</f>
        <v>0</v>
      </c>
      <c r="Q4">
        <f t="shared" ref="Q4:X4" si="4">(SUMIF($C:$C,"*eth*",E:E))</f>
        <v>0</v>
      </c>
      <c r="R4">
        <f t="shared" si="4"/>
        <v>0</v>
      </c>
      <c r="S4">
        <f t="shared" si="4"/>
        <v>0</v>
      </c>
      <c r="T4">
        <f t="shared" si="4"/>
        <v>0.20930594624197532</v>
      </c>
      <c r="U4">
        <f t="shared" si="4"/>
        <v>0.41820328819554492</v>
      </c>
      <c r="V4">
        <f t="shared" si="4"/>
        <v>0.81692426508414417</v>
      </c>
      <c r="W4">
        <f t="shared" si="4"/>
        <v>0.65779159623763672</v>
      </c>
      <c r="X4">
        <f t="shared" si="4"/>
        <v>0</v>
      </c>
      <c r="AA4" t="s">
        <v>15</v>
      </c>
      <c r="AB4">
        <f>(SUMIF($C:$C,"*eth*",D:D))*0.027</f>
        <v>0</v>
      </c>
      <c r="AC4">
        <f t="shared" ref="AC4:AJ4" si="5">(SUMIF($C:$C,"*eth*",E:E))*0.027</f>
        <v>0</v>
      </c>
      <c r="AD4">
        <f t="shared" si="5"/>
        <v>0</v>
      </c>
      <c r="AE4">
        <f t="shared" si="5"/>
        <v>0</v>
      </c>
      <c r="AF4">
        <f t="shared" si="5"/>
        <v>5.6512605485333333E-3</v>
      </c>
      <c r="AG4">
        <f t="shared" si="5"/>
        <v>1.1291488781279713E-2</v>
      </c>
      <c r="AH4">
        <f t="shared" si="5"/>
        <v>2.2056955157271893E-2</v>
      </c>
      <c r="AI4">
        <f t="shared" si="5"/>
        <v>1.7760373098416191E-2</v>
      </c>
      <c r="AJ4">
        <f t="shared" si="5"/>
        <v>0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5592.2731215019294</v>
      </c>
      <c r="E5">
        <f>[1]Input!E5</f>
        <v>0</v>
      </c>
      <c r="F5">
        <f>[1]Input!F5</f>
        <v>0</v>
      </c>
      <c r="G5">
        <f>[1]Input!G5</f>
        <v>9598.3711191335751</v>
      </c>
      <c r="H5">
        <f>[1]Input!H5</f>
        <v>26165.954408009111</v>
      </c>
      <c r="I5">
        <f>[1]Input!I5</f>
        <v>28752.278004247219</v>
      </c>
      <c r="J5">
        <f>[1]Input!J5</f>
        <v>14682.96056517368</v>
      </c>
      <c r="K5">
        <f>[1]Input!K5</f>
        <v>14083.49321048503</v>
      </c>
      <c r="L5">
        <f>[1]Input!L5</f>
        <v>14498.84037590624</v>
      </c>
      <c r="N5" t="s">
        <v>12</v>
      </c>
      <c r="O5" t="s">
        <v>12</v>
      </c>
      <c r="P5">
        <f>(SUMIF($C:$C,"*DST_kt*",D:D))</f>
        <v>209055.02629194807</v>
      </c>
      <c r="Q5">
        <f t="shared" ref="Q5:X5" si="6">(SUMIF($C:$C,"*DST_kt*",E:E))</f>
        <v>222979.03311282824</v>
      </c>
      <c r="R5">
        <f t="shared" si="6"/>
        <v>213428.12308654605</v>
      </c>
      <c r="S5">
        <f t="shared" si="6"/>
        <v>214497.31549646429</v>
      </c>
      <c r="T5">
        <f t="shared" si="6"/>
        <v>157140.15067859954</v>
      </c>
      <c r="U5">
        <f t="shared" si="6"/>
        <v>160634.50011544226</v>
      </c>
      <c r="V5">
        <f t="shared" si="6"/>
        <v>136212.36384292715</v>
      </c>
      <c r="W5">
        <f t="shared" si="6"/>
        <v>69948.909283239773</v>
      </c>
      <c r="X5">
        <f t="shared" si="6"/>
        <v>43713.209474725983</v>
      </c>
      <c r="Z5" t="s">
        <v>12</v>
      </c>
      <c r="AA5" t="s">
        <v>12</v>
      </c>
      <c r="AB5">
        <f>(SUMIF($C:$C,"*DST_kt*",D:D))*0.043</f>
        <v>8989.3661305537662</v>
      </c>
      <c r="AC5">
        <f t="shared" ref="AC5:AJ5" si="7">(SUMIF($C:$C,"*DST_kt*",E:E))*0.043</f>
        <v>9588.0984238516139</v>
      </c>
      <c r="AD5">
        <f t="shared" si="7"/>
        <v>9177.4092927214788</v>
      </c>
      <c r="AE5">
        <f t="shared" si="7"/>
        <v>9223.3845663479642</v>
      </c>
      <c r="AF5">
        <f t="shared" si="7"/>
        <v>6757.0264791797799</v>
      </c>
      <c r="AG5">
        <f t="shared" si="7"/>
        <v>6907.2835049640171</v>
      </c>
      <c r="AH5">
        <f t="shared" si="7"/>
        <v>5857.1316452458668</v>
      </c>
      <c r="AI5">
        <f t="shared" si="7"/>
        <v>3007.8030991793098</v>
      </c>
      <c r="AJ5">
        <f t="shared" si="7"/>
        <v>1879.6680074132171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0</v>
      </c>
      <c r="K6">
        <f>[1]Input!K6</f>
        <v>9046.5003895799455</v>
      </c>
      <c r="L6">
        <f>[1]Input!L6</f>
        <v>29381.204462198661</v>
      </c>
      <c r="O6" t="s">
        <v>70</v>
      </c>
      <c r="P6">
        <f>(SUMIF($C:$C,"*EMHV*",D:D))</f>
        <v>5592.2731215019294</v>
      </c>
      <c r="Q6">
        <f t="shared" ref="Q6:X6" si="8">(SUMIF($C:$C,"*EMHV*",E:E))</f>
        <v>0</v>
      </c>
      <c r="R6">
        <f t="shared" si="8"/>
        <v>0</v>
      </c>
      <c r="S6">
        <f t="shared" si="8"/>
        <v>9598.3711191335751</v>
      </c>
      <c r="T6">
        <f t="shared" si="8"/>
        <v>26165.954408009111</v>
      </c>
      <c r="U6">
        <f t="shared" si="8"/>
        <v>28752.278004247219</v>
      </c>
      <c r="V6">
        <f t="shared" si="8"/>
        <v>14682.96056517368</v>
      </c>
      <c r="W6">
        <f t="shared" si="8"/>
        <v>14083.49321048503</v>
      </c>
      <c r="X6">
        <f t="shared" si="8"/>
        <v>14498.84037590624</v>
      </c>
      <c r="AA6" t="s">
        <v>70</v>
      </c>
      <c r="AB6">
        <f>(SUMIF($C:$C,"*EMHV*",D:D))*0.0385</f>
        <v>215.30251517782429</v>
      </c>
      <c r="AC6">
        <f t="shared" ref="AC6:AJ6" si="9">(SUMIF($C:$C,"*EMHV*",E:E))*0.0385</f>
        <v>0</v>
      </c>
      <c r="AD6">
        <f t="shared" si="9"/>
        <v>0</v>
      </c>
      <c r="AE6">
        <f t="shared" si="9"/>
        <v>369.53728808664266</v>
      </c>
      <c r="AF6">
        <f t="shared" si="9"/>
        <v>1007.3892447083507</v>
      </c>
      <c r="AG6">
        <f t="shared" si="9"/>
        <v>1106.962703163518</v>
      </c>
      <c r="AH6">
        <f t="shared" si="9"/>
        <v>565.29398175918664</v>
      </c>
      <c r="AI6">
        <f t="shared" si="9"/>
        <v>542.21448860367366</v>
      </c>
      <c r="AJ6">
        <f t="shared" si="9"/>
        <v>558.20535447239024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13041.328259444999</v>
      </c>
      <c r="I7">
        <f>[1]Input!I7</f>
        <v>14619.645477907179</v>
      </c>
      <c r="J7">
        <f>[1]Input!J7</f>
        <v>17960.178124004509</v>
      </c>
      <c r="K7">
        <f>[1]Input!K7</f>
        <v>17960.178124004509</v>
      </c>
      <c r="L7">
        <f>[1]Input!L7</f>
        <v>0</v>
      </c>
      <c r="O7" t="s">
        <v>138</v>
      </c>
      <c r="P7">
        <f>(SUMIF($C:$C,"*HVO*",D:D))</f>
        <v>0</v>
      </c>
      <c r="Q7">
        <f t="shared" ref="Q7:X7" si="10">(SUMIF($C:$C,"*HVO*",E:E))</f>
        <v>0</v>
      </c>
      <c r="R7">
        <f t="shared" si="10"/>
        <v>0</v>
      </c>
      <c r="S7">
        <f t="shared" si="10"/>
        <v>0</v>
      </c>
      <c r="T7">
        <f t="shared" si="10"/>
        <v>0</v>
      </c>
      <c r="U7">
        <f t="shared" si="10"/>
        <v>0</v>
      </c>
      <c r="V7">
        <f t="shared" si="10"/>
        <v>0</v>
      </c>
      <c r="W7">
        <f t="shared" si="10"/>
        <v>9046.5003895799455</v>
      </c>
      <c r="X7">
        <f t="shared" si="10"/>
        <v>38997.073687225828</v>
      </c>
      <c r="Y7">
        <f>(X7+X6)/SUM(X5:X8)</f>
        <v>0.55031783145640756</v>
      </c>
      <c r="AA7" t="s">
        <v>138</v>
      </c>
      <c r="AB7">
        <f>(SUMIF($C:$C,"*HVO*",D:D))*0.044</f>
        <v>0</v>
      </c>
      <c r="AC7">
        <f t="shared" ref="AC7:AJ7" si="11">(SUMIF($C:$C,"*HVO*",E:E))*0.044</f>
        <v>0</v>
      </c>
      <c r="AD7">
        <f t="shared" si="11"/>
        <v>0</v>
      </c>
      <c r="AE7">
        <f t="shared" si="11"/>
        <v>0</v>
      </c>
      <c r="AF7">
        <f t="shared" si="11"/>
        <v>0</v>
      </c>
      <c r="AG7">
        <f t="shared" si="11"/>
        <v>0</v>
      </c>
      <c r="AH7">
        <f t="shared" si="11"/>
        <v>0</v>
      </c>
      <c r="AI7">
        <f t="shared" si="11"/>
        <v>398.04601714151755</v>
      </c>
      <c r="AJ7">
        <f t="shared" si="11"/>
        <v>1715.8712422379363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PRI_OIL_GSL_kt</v>
      </c>
      <c r="D8">
        <f>[1]Input!D8</f>
        <v>79217.141867487691</v>
      </c>
      <c r="E8">
        <f>[1]Input!E8</f>
        <v>70720.613816237645</v>
      </c>
      <c r="F8">
        <f>[1]Input!F8</f>
        <v>63062.106942152292</v>
      </c>
      <c r="G8">
        <f>[1]Input!G8</f>
        <v>69776.501751290343</v>
      </c>
      <c r="H8">
        <f>[1]Input!H8</f>
        <v>41358.605058373418</v>
      </c>
      <c r="I8">
        <f>[1]Input!I8</f>
        <v>17074.099582260351</v>
      </c>
      <c r="J8">
        <f>[1]Input!J8</f>
        <v>3378.9112072583562</v>
      </c>
      <c r="K8">
        <f>[1]Input!K8</f>
        <v>249.39053082554619</v>
      </c>
      <c r="L8">
        <f>[1]Input!L8</f>
        <v>60.56547453513776</v>
      </c>
      <c r="O8" t="s">
        <v>139</v>
      </c>
      <c r="P8">
        <f>(SUMIF($C:$C,"*DST_FT*",D:D))</f>
        <v>0</v>
      </c>
      <c r="Q8">
        <f t="shared" ref="Q8:X8" si="12">(SUMIF($C:$C,"*DST_FT*",E:E))</f>
        <v>0</v>
      </c>
      <c r="R8">
        <f t="shared" si="12"/>
        <v>0</v>
      </c>
      <c r="S8">
        <f t="shared" si="12"/>
        <v>0</v>
      </c>
      <c r="T8">
        <f t="shared" si="12"/>
        <v>13041.328259444999</v>
      </c>
      <c r="U8">
        <f t="shared" si="12"/>
        <v>14619.645477907179</v>
      </c>
      <c r="V8">
        <f t="shared" si="12"/>
        <v>17960.178124004509</v>
      </c>
      <c r="W8">
        <f t="shared" si="12"/>
        <v>17960.178124004509</v>
      </c>
      <c r="X8">
        <f t="shared" si="12"/>
        <v>0</v>
      </c>
      <c r="AA8" t="s">
        <v>139</v>
      </c>
      <c r="AB8">
        <f>(SUMIF($C:$C,"*DST_FT*",D:D))*0.044</f>
        <v>0</v>
      </c>
      <c r="AC8">
        <f t="shared" ref="AC8:AJ8" si="13">(SUMIF($C:$C,"*DST_FT*",E:E))*0.044</f>
        <v>0</v>
      </c>
      <c r="AD8">
        <f t="shared" si="13"/>
        <v>0</v>
      </c>
      <c r="AE8">
        <f t="shared" si="13"/>
        <v>0</v>
      </c>
      <c r="AF8">
        <f t="shared" si="13"/>
        <v>573.81844341557996</v>
      </c>
      <c r="AG8">
        <f t="shared" si="13"/>
        <v>643.26440102791582</v>
      </c>
      <c r="AH8">
        <f t="shared" si="13"/>
        <v>790.24783745619834</v>
      </c>
      <c r="AI8">
        <f t="shared" si="13"/>
        <v>790.24783745619834</v>
      </c>
      <c r="AJ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RNW_BIO_ETBE</v>
      </c>
      <c r="D9">
        <f>[1]Input!D9</f>
        <v>6544.0247629663763</v>
      </c>
      <c r="E9">
        <f>[1]Input!E9</f>
        <v>5842.1376630805034</v>
      </c>
      <c r="F9">
        <f>[1]Input!F9</f>
        <v>5209.4783995691023</v>
      </c>
      <c r="G9">
        <f>[1]Input!G9</f>
        <v>5764.1457968457244</v>
      </c>
      <c r="H9">
        <f>[1]Input!H9</f>
        <v>7907.5571935506396</v>
      </c>
      <c r="I9">
        <f>[1]Input!I9</f>
        <v>3264.4819327088981</v>
      </c>
      <c r="J9">
        <f>[1]Input!J9</f>
        <v>646.03082201669201</v>
      </c>
      <c r="K9">
        <f>[1]Input!K9</f>
        <v>47.682214698720792</v>
      </c>
      <c r="L9">
        <f>[1]Input!L9</f>
        <v>11.579813999171</v>
      </c>
      <c r="N9" t="s">
        <v>8</v>
      </c>
      <c r="O9" t="s">
        <v>140</v>
      </c>
      <c r="P9">
        <f>(SUMIF($C:$C,"*NGA*",D:D))</f>
        <v>9.8625654020267248</v>
      </c>
      <c r="Q9">
        <f t="shared" ref="Q9:X9" si="14">(SUMIF($C:$C,"*NGA*",E:E))</f>
        <v>5.1908238958035398</v>
      </c>
      <c r="R9">
        <f t="shared" si="14"/>
        <v>0</v>
      </c>
      <c r="S9">
        <f t="shared" si="14"/>
        <v>17.523521505376369</v>
      </c>
      <c r="T9">
        <f t="shared" si="14"/>
        <v>368.20677400603739</v>
      </c>
      <c r="U9">
        <f t="shared" si="14"/>
        <v>619.32781466453071</v>
      </c>
      <c r="V9">
        <f t="shared" si="14"/>
        <v>552.81467041176757</v>
      </c>
      <c r="W9">
        <f t="shared" si="14"/>
        <v>153.21676085553631</v>
      </c>
      <c r="X9">
        <f t="shared" si="14"/>
        <v>0</v>
      </c>
      <c r="Z9" t="s">
        <v>8</v>
      </c>
      <c r="AA9" t="s">
        <v>140</v>
      </c>
      <c r="AB9">
        <f>(SUMIF($C:$C,"*NGA*",D:D))</f>
        <v>9.8625654020267248</v>
      </c>
      <c r="AC9">
        <f t="shared" ref="AC9:AJ9" si="15">(SUMIF($C:$C,"*NGA*",E:E))</f>
        <v>5.1908238958035398</v>
      </c>
      <c r="AD9">
        <f t="shared" si="15"/>
        <v>0</v>
      </c>
      <c r="AE9">
        <f t="shared" si="15"/>
        <v>17.523521505376369</v>
      </c>
      <c r="AF9">
        <f t="shared" si="15"/>
        <v>368.20677400603739</v>
      </c>
      <c r="AG9">
        <f t="shared" si="15"/>
        <v>619.32781466453071</v>
      </c>
      <c r="AH9">
        <f t="shared" si="15"/>
        <v>552.81467041176757</v>
      </c>
      <c r="AI9">
        <f t="shared" si="15"/>
        <v>153.21676085553631</v>
      </c>
      <c r="AJ9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0.20930594624197532</v>
      </c>
      <c r="I10" s="13">
        <f t="shared" si="16"/>
        <v>0.41820328819554492</v>
      </c>
      <c r="J10" s="13">
        <f t="shared" si="16"/>
        <v>0.81692426508414417</v>
      </c>
      <c r="K10" s="13">
        <f t="shared" si="16"/>
        <v>0.65779159623763672</v>
      </c>
      <c r="L10" s="13">
        <f t="shared" si="16"/>
        <v>0</v>
      </c>
      <c r="O10" t="s">
        <v>141</v>
      </c>
      <c r="P10">
        <f>(SUMIF($C:$C,"*BIO_GAS*",D:D))</f>
        <v>0.51908238958035402</v>
      </c>
      <c r="Q10">
        <f t="shared" ref="Q10:X10" si="17">(SUMIF($C:$C,"*BIO_GAS*",E:E))</f>
        <v>0</v>
      </c>
      <c r="R10">
        <f t="shared" si="17"/>
        <v>0</v>
      </c>
      <c r="S10">
        <f t="shared" si="17"/>
        <v>8.7617607526881898</v>
      </c>
      <c r="T10">
        <f t="shared" si="17"/>
        <v>339.13781816345562</v>
      </c>
      <c r="U10">
        <f t="shared" si="17"/>
        <v>1018.073119996491</v>
      </c>
      <c r="V10">
        <f t="shared" si="17"/>
        <v>1242.01110217923</v>
      </c>
      <c r="W10">
        <f t="shared" si="17"/>
        <v>1625.9737886709991</v>
      </c>
      <c r="X10">
        <f t="shared" si="17"/>
        <v>0</v>
      </c>
      <c r="AA10" t="s">
        <v>141</v>
      </c>
      <c r="AB10">
        <f>(SUMIF($C:$C,"*BIO_GAS*",D:D))</f>
        <v>0.51908238958035402</v>
      </c>
      <c r="AC10">
        <f t="shared" ref="AC10:AJ10" si="18">(SUMIF($C:$C,"*BIO_GAS*",E:E))</f>
        <v>0</v>
      </c>
      <c r="AD10">
        <f t="shared" si="18"/>
        <v>0</v>
      </c>
      <c r="AE10">
        <f t="shared" si="18"/>
        <v>8.7617607526881898</v>
      </c>
      <c r="AF10">
        <f t="shared" si="18"/>
        <v>339.13781816345562</v>
      </c>
      <c r="AG10">
        <f t="shared" si="18"/>
        <v>1018.073119996491</v>
      </c>
      <c r="AH10">
        <f t="shared" si="18"/>
        <v>1242.01110217923</v>
      </c>
      <c r="AI10">
        <f t="shared" si="18"/>
        <v>1625.9737886709991</v>
      </c>
      <c r="AJ10">
        <f t="shared" si="18"/>
        <v>0</v>
      </c>
    </row>
    <row r="11" spans="1:36">
      <c r="A11">
        <f>[1]Input!A11</f>
        <v>9</v>
      </c>
      <c r="B11" t="str">
        <f>[1]Input!B11</f>
        <v>TRA_FT_HFO</v>
      </c>
      <c r="C11" t="str">
        <f>[1]Input!C11</f>
        <v>PRI_OIL_HFO</v>
      </c>
      <c r="D11">
        <f>[1]Input!D11</f>
        <v>66.912345640312438</v>
      </c>
      <c r="E11">
        <f>[1]Input!E11</f>
        <v>102.5820087418906</v>
      </c>
      <c r="F11">
        <f>[1]Input!F11</f>
        <v>102.5820087418906</v>
      </c>
      <c r="G11">
        <f>[1]Input!G11</f>
        <v>102.5820087418906</v>
      </c>
      <c r="H11">
        <f>[1]Input!H11</f>
        <v>6.9425082413663173</v>
      </c>
      <c r="I11">
        <f>[1]Input!I11</f>
        <v>0</v>
      </c>
      <c r="J11">
        <f>[1]Input!J11</f>
        <v>11.103853690398431</v>
      </c>
      <c r="K11">
        <f>[1]Input!K11</f>
        <v>25.93076420640104</v>
      </c>
      <c r="L11">
        <f>[1]Input!L11</f>
        <v>0</v>
      </c>
      <c r="O11" t="s">
        <v>31</v>
      </c>
      <c r="P11">
        <f>(SUMIF($C:$C,"*HH2_BL*",D:D))</f>
        <v>0</v>
      </c>
      <c r="Q11">
        <f t="shared" ref="Q11:X11" si="19">(SUMIF($C:$C,"*HH2_BL*",E:E))</f>
        <v>0</v>
      </c>
      <c r="R11">
        <f t="shared" si="19"/>
        <v>0</v>
      </c>
      <c r="S11">
        <f t="shared" si="19"/>
        <v>0</v>
      </c>
      <c r="T11">
        <f t="shared" si="19"/>
        <v>19.379303895054608</v>
      </c>
      <c r="U11">
        <f t="shared" si="19"/>
        <v>59.387598666462168</v>
      </c>
      <c r="V11">
        <f t="shared" si="19"/>
        <v>81.298728375201947</v>
      </c>
      <c r="W11">
        <f t="shared" si="19"/>
        <v>96.93305278615577</v>
      </c>
      <c r="X11">
        <f t="shared" si="19"/>
        <v>0</v>
      </c>
      <c r="AA11" t="s">
        <v>31</v>
      </c>
      <c r="AB11">
        <f>(SUMIF($C:$C,"*HH2_BL*",D:D))</f>
        <v>0</v>
      </c>
      <c r="AC11">
        <f t="shared" ref="AC11:AJ11" si="20">(SUMIF($C:$C,"*HH2_BL*",E:E))</f>
        <v>0</v>
      </c>
      <c r="AD11">
        <f t="shared" si="20"/>
        <v>0</v>
      </c>
      <c r="AE11">
        <f t="shared" si="20"/>
        <v>0</v>
      </c>
      <c r="AF11">
        <f t="shared" si="20"/>
        <v>19.379303895054608</v>
      </c>
      <c r="AG11">
        <f t="shared" si="20"/>
        <v>59.387598666462168</v>
      </c>
      <c r="AH11">
        <f t="shared" si="20"/>
        <v>81.298728375201947</v>
      </c>
      <c r="AI11">
        <f t="shared" si="20"/>
        <v>96.93305278615577</v>
      </c>
      <c r="AJ11">
        <f t="shared" si="20"/>
        <v>0</v>
      </c>
    </row>
    <row r="12" spans="1:36">
      <c r="A12">
        <f>[1]Input!A12</f>
        <v>10</v>
      </c>
      <c r="B12" t="str">
        <f>[1]Input!B12</f>
        <v>TRA_FT_JTK</v>
      </c>
      <c r="C12" t="str">
        <f>[1]Input!C12</f>
        <v>RNW_BIO_HVO</v>
      </c>
      <c r="D12">
        <f>[1]Input!D12</f>
        <v>0</v>
      </c>
      <c r="E12">
        <f>[1]Input!E12</f>
        <v>0</v>
      </c>
      <c r="F12">
        <f>[1]Input!F12</f>
        <v>0</v>
      </c>
      <c r="G12">
        <f>[1]Input!G12</f>
        <v>0</v>
      </c>
      <c r="H12">
        <f>[1]Input!H12</f>
        <v>0</v>
      </c>
      <c r="I12">
        <f>[1]Input!I12</f>
        <v>0</v>
      </c>
      <c r="J12">
        <f>[1]Input!J12</f>
        <v>0</v>
      </c>
      <c r="K12">
        <f>[1]Input!K12</f>
        <v>0</v>
      </c>
      <c r="L12">
        <f>[1]Input!L12</f>
        <v>9615.869225027167</v>
      </c>
      <c r="N12" t="s">
        <v>17</v>
      </c>
      <c r="O12" t="s">
        <v>17</v>
      </c>
      <c r="P12">
        <f>(SUMIF($C:$C,"*LNG*",D:D))</f>
        <v>0</v>
      </c>
      <c r="Q12">
        <f t="shared" ref="Q12:X12" si="21">(SUMIF($C:$C,"*LNG*",E:E))</f>
        <v>0</v>
      </c>
      <c r="R12">
        <f t="shared" si="21"/>
        <v>0</v>
      </c>
      <c r="S12">
        <f t="shared" si="21"/>
        <v>9.7322011757021543E-2</v>
      </c>
      <c r="T12">
        <f t="shared" si="21"/>
        <v>0.60548661005878512</v>
      </c>
      <c r="U12">
        <f t="shared" si="21"/>
        <v>0.60548661005878512</v>
      </c>
      <c r="V12">
        <f t="shared" si="21"/>
        <v>22.207707380796862</v>
      </c>
      <c r="W12">
        <f t="shared" si="21"/>
        <v>51.861528412802087</v>
      </c>
      <c r="X12">
        <f t="shared" si="21"/>
        <v>0</v>
      </c>
      <c r="Z12" t="s">
        <v>17</v>
      </c>
      <c r="AA12" t="s">
        <v>17</v>
      </c>
      <c r="AB12">
        <f>(SUMIF($C:$C,"*LNG*",D:D))</f>
        <v>0</v>
      </c>
      <c r="AC12">
        <f t="shared" ref="AC12:AJ12" si="22">(SUMIF($C:$C,"*LNG*",E:E))</f>
        <v>0</v>
      </c>
      <c r="AD12">
        <f t="shared" si="22"/>
        <v>0</v>
      </c>
      <c r="AE12">
        <f t="shared" si="22"/>
        <v>9.7322011757021543E-2</v>
      </c>
      <c r="AF12">
        <f t="shared" si="22"/>
        <v>0.60548661005878512</v>
      </c>
      <c r="AG12">
        <f t="shared" si="22"/>
        <v>0.60548661005878512</v>
      </c>
      <c r="AH12">
        <f t="shared" si="22"/>
        <v>22.207707380796862</v>
      </c>
      <c r="AI12">
        <f t="shared" si="22"/>
        <v>51.861528412802087</v>
      </c>
      <c r="AJ12">
        <f t="shared" si="22"/>
        <v>0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PRI_OIL_KER_kt</v>
      </c>
      <c r="D13">
        <f>[1]Input!D13</f>
        <v>7440.4384913022022</v>
      </c>
      <c r="E13">
        <f>[1]Input!E13</f>
        <v>8087.0435070270587</v>
      </c>
      <c r="F13">
        <f>[1]Input!F13</f>
        <v>4769.2845258499256</v>
      </c>
      <c r="G13">
        <f>[1]Input!G13</f>
        <v>8428.6731425767648</v>
      </c>
      <c r="H13">
        <f>[1]Input!H13</f>
        <v>8625.0141630910584</v>
      </c>
      <c r="I13">
        <f>[1]Input!I13</f>
        <v>8704.9924825611215</v>
      </c>
      <c r="J13">
        <f>[1]Input!J13</f>
        <v>8430.9767822472277</v>
      </c>
      <c r="K13">
        <f>[1]Input!K13</f>
        <v>9125.711862047976</v>
      </c>
      <c r="L13">
        <f>[1]Input!L13</f>
        <v>506.0983802645876</v>
      </c>
      <c r="N13" t="s">
        <v>13</v>
      </c>
      <c r="O13" t="s">
        <v>13</v>
      </c>
      <c r="P13">
        <f>(SUMIF($C:$C,"*HFO*",D:D))</f>
        <v>1878.3827716114945</v>
      </c>
      <c r="Q13">
        <f t="shared" ref="Q13:X13" si="23">(SUMIF($C:$C,"*HFO*",E:E))</f>
        <v>1960.3820087418906</v>
      </c>
      <c r="R13">
        <f t="shared" si="23"/>
        <v>1874.9501172156527</v>
      </c>
      <c r="S13">
        <f t="shared" si="23"/>
        <v>1960.3820087418906</v>
      </c>
      <c r="T13">
        <f t="shared" si="23"/>
        <v>1748.7847969574593</v>
      </c>
      <c r="U13">
        <f t="shared" si="23"/>
        <v>0</v>
      </c>
      <c r="V13">
        <f t="shared" si="23"/>
        <v>22.88654933674378</v>
      </c>
      <c r="W13">
        <f t="shared" si="23"/>
        <v>25.93076420640104</v>
      </c>
      <c r="X13">
        <f t="shared" si="23"/>
        <v>0</v>
      </c>
      <c r="Z13" t="s">
        <v>13</v>
      </c>
      <c r="AA13" t="s">
        <v>13</v>
      </c>
      <c r="AB13">
        <f>(SUMIF($C:$C,"*HFO*",D:D))</f>
        <v>1878.3827716114945</v>
      </c>
      <c r="AC13">
        <f t="shared" ref="AC13:AJ13" si="24">(SUMIF($C:$C,"*HFO*",E:E))</f>
        <v>1960.3820087418906</v>
      </c>
      <c r="AD13">
        <f t="shared" si="24"/>
        <v>1874.9501172156527</v>
      </c>
      <c r="AE13">
        <f t="shared" si="24"/>
        <v>1960.3820087418906</v>
      </c>
      <c r="AF13">
        <f t="shared" si="24"/>
        <v>1748.7847969574593</v>
      </c>
      <c r="AG13">
        <f t="shared" si="24"/>
        <v>0</v>
      </c>
      <c r="AH13">
        <f t="shared" si="24"/>
        <v>22.88654933674378</v>
      </c>
      <c r="AI13">
        <f t="shared" si="24"/>
        <v>25.93076420640104</v>
      </c>
      <c r="AJ13">
        <f t="shared" si="24"/>
        <v>0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RNW_BIO_KER_FT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249.3034747613664</v>
      </c>
      <c r="I14">
        <f>[1]Input!I14</f>
        <v>559.09669214986684</v>
      </c>
      <c r="J14">
        <f>[1]Input!J14</f>
        <v>1220.571203849674</v>
      </c>
      <c r="K14">
        <f>[1]Input!K14</f>
        <v>896.09528682671009</v>
      </c>
      <c r="L14">
        <f>[1]Input!L14</f>
        <v>0</v>
      </c>
    </row>
    <row r="15" spans="1:36">
      <c r="A15">
        <f>[1]Input!A15</f>
        <v>13</v>
      </c>
      <c r="B15" t="str">
        <f>[1]Input!B15</f>
        <v>TRA_FT_LPG</v>
      </c>
      <c r="C15" t="str">
        <f>[1]Input!C15</f>
        <v>PRI_OIL_LPG</v>
      </c>
      <c r="D15">
        <f>[1]Input!D15</f>
        <v>229.1565474368399</v>
      </c>
      <c r="E15">
        <f>[1]Input!E15</f>
        <v>284.06691109139081</v>
      </c>
      <c r="F15">
        <f>[1]Input!F15</f>
        <v>251.94794683443371</v>
      </c>
      <c r="G15">
        <f>[1]Input!G15</f>
        <v>177.73947317503431</v>
      </c>
      <c r="H15">
        <f>[1]Input!H15</f>
        <v>121.18304885654899</v>
      </c>
      <c r="I15">
        <f>[1]Input!I15</f>
        <v>13.133591131081371</v>
      </c>
      <c r="J15">
        <f>[1]Input!J15</f>
        <v>0</v>
      </c>
      <c r="K15">
        <f>[1]Input!K15</f>
        <v>0</v>
      </c>
      <c r="L15">
        <f>[1]Input!L15</f>
        <v>0</v>
      </c>
    </row>
    <row r="16" spans="1:36">
      <c r="A16">
        <f>[1]Input!A16</f>
        <v>14</v>
      </c>
      <c r="B16" t="str">
        <f>[1]Input!B16</f>
        <v>TRA_FT_NGA</v>
      </c>
      <c r="C16" t="str">
        <f>[1]Input!C16</f>
        <v>PRI_GAS_NGA</v>
      </c>
      <c r="D16">
        <f>[1]Input!D16</f>
        <v>9.8625654020267248</v>
      </c>
      <c r="E16">
        <f>[1]Input!E16</f>
        <v>5.1908238958035398</v>
      </c>
      <c r="F16">
        <f>[1]Input!F16</f>
        <v>0</v>
      </c>
      <c r="G16">
        <f>[1]Input!G16</f>
        <v>17.523521505376369</v>
      </c>
      <c r="H16">
        <f>[1]Input!H16</f>
        <v>368.20677400603739</v>
      </c>
      <c r="I16">
        <f>[1]Input!I16</f>
        <v>619.32781466453071</v>
      </c>
      <c r="J16">
        <f>[1]Input!J16</f>
        <v>552.81467041176757</v>
      </c>
      <c r="K16">
        <f>[1]Input!K16</f>
        <v>153.21676085553631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RNW_POT_BIO_GAS</v>
      </c>
      <c r="D17">
        <f>[1]Input!D17</f>
        <v>0.51908238958035402</v>
      </c>
      <c r="E17">
        <f>[1]Input!E17</f>
        <v>0</v>
      </c>
      <c r="F17">
        <f>[1]Input!F17</f>
        <v>0</v>
      </c>
      <c r="G17">
        <f>[1]Input!G17</f>
        <v>8.7617607526881898</v>
      </c>
      <c r="H17">
        <f>[1]Input!H17</f>
        <v>339.13781816345562</v>
      </c>
      <c r="I17">
        <f>[1]Input!I17</f>
        <v>1018.073119996491</v>
      </c>
      <c r="J17">
        <f>[1]Input!J17</f>
        <v>1242.01110217923</v>
      </c>
      <c r="K17">
        <f>[1]Input!K17</f>
        <v>1625.9737886709991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HH2_BL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19.379303895054608</v>
      </c>
      <c r="I18">
        <f>[1]Input!I18</f>
        <v>59.387598666462168</v>
      </c>
      <c r="J18">
        <f>[1]Input!J18</f>
        <v>81.298728375201947</v>
      </c>
      <c r="K18">
        <f>[1]Input!K18</f>
        <v>96.93305278615577</v>
      </c>
      <c r="L18">
        <f>[1]Input!L18</f>
        <v>0</v>
      </c>
    </row>
    <row r="19" spans="1:23">
      <c r="A19">
        <f>[1]Input!A19</f>
        <v>17</v>
      </c>
      <c r="B19" t="str">
        <f>[1]Input!B19</f>
        <v>TRA_FT_LNG</v>
      </c>
      <c r="C19" t="str">
        <f>[1]Input!C19</f>
        <v>PRI_GAS_LNG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9.7322011757021543E-2</v>
      </c>
      <c r="H19">
        <f>[1]Input!H19</f>
        <v>0.60548661005878512</v>
      </c>
      <c r="I19">
        <f>[1]Input!I19</f>
        <v>0.60548661005878512</v>
      </c>
      <c r="J19">
        <f>[1]Input!J19</f>
        <v>22.207707380796862</v>
      </c>
      <c r="K19">
        <f>[1]Input!K19</f>
        <v>51.861528412802087</v>
      </c>
      <c r="L19">
        <f>[1]Input!L19</f>
        <v>0</v>
      </c>
      <c r="V19" s="33"/>
    </row>
    <row r="20" spans="1:23">
      <c r="A20">
        <f>[1]Input!A20</f>
        <v>18</v>
      </c>
      <c r="B20" t="str">
        <f>[1]Input!B20</f>
        <v>TRA_FT_AMM_ELCSYS_CU</v>
      </c>
      <c r="C20" t="str">
        <f>[1]Input!C20</f>
        <v>HH2_WE_CU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0.6012778593552609</v>
      </c>
      <c r="I20">
        <f>[1]Input!I20</f>
        <v>0.1043370572402179</v>
      </c>
      <c r="J20">
        <f>[1]Input!J20</f>
        <v>22.086071514859309</v>
      </c>
      <c r="K20">
        <f>[1]Input!K20</f>
        <v>54.101997169242587</v>
      </c>
      <c r="L20">
        <f>[1]Input!L20</f>
        <v>23.808456014546291</v>
      </c>
      <c r="V20" s="33"/>
      <c r="W20" s="33"/>
    </row>
    <row r="21" spans="1:23">
      <c r="A21">
        <f>[1]Input!A21</f>
        <v>19</v>
      </c>
      <c r="B21" t="str">
        <f>[1]Input!B21</f>
        <v>TRA_FT_DST_INT</v>
      </c>
      <c r="C21" t="str">
        <f>[1]Input!C21</f>
        <v>PRI_OIL_DST_kt</v>
      </c>
      <c r="D21">
        <f>[1]Input!D21</f>
        <v>3516.0007950705631</v>
      </c>
      <c r="E21">
        <f>[1]Input!E21</f>
        <v>3878.6634593995268</v>
      </c>
      <c r="F21">
        <f>[1]Input!F21</f>
        <v>2109.6004770423378</v>
      </c>
      <c r="G21">
        <f>[1]Input!G21</f>
        <v>3990.836263655191</v>
      </c>
      <c r="H21">
        <f>[1]Input!H21</f>
        <v>7402.4883720930238</v>
      </c>
      <c r="I21">
        <f>[1]Input!I21</f>
        <v>48413.620538419957</v>
      </c>
      <c r="J21">
        <f>[1]Input!J21</f>
        <v>48552.764150725699</v>
      </c>
      <c r="K21">
        <f>[1]Input!K21</f>
        <v>48552.764150725699</v>
      </c>
      <c r="L21">
        <f>[1]Input!L21</f>
        <v>41403.733430615197</v>
      </c>
      <c r="V21" s="33"/>
      <c r="W21" s="33"/>
    </row>
    <row r="22" spans="1:23">
      <c r="A22">
        <f>[1]Input!A22</f>
        <v>20</v>
      </c>
      <c r="B22" t="str">
        <f>[1]Input!B22</f>
        <v>TRA_FT_HFO_INT</v>
      </c>
      <c r="C22" t="str">
        <f>[1]Input!C22</f>
        <v>PRI_OIL_HFO</v>
      </c>
      <c r="D22">
        <f>[1]Input!D22</f>
        <v>1811.4704259711821</v>
      </c>
      <c r="E22">
        <f>[1]Input!E22</f>
        <v>1857.8</v>
      </c>
      <c r="F22">
        <f>[1]Input!F22</f>
        <v>1772.368108473762</v>
      </c>
      <c r="G22">
        <f>[1]Input!G22</f>
        <v>1857.8</v>
      </c>
      <c r="H22">
        <f>[1]Input!H22</f>
        <v>1741.842288716093</v>
      </c>
      <c r="I22">
        <f>[1]Input!I22</f>
        <v>0</v>
      </c>
      <c r="J22">
        <f>[1]Input!J22</f>
        <v>11.782695646345349</v>
      </c>
      <c r="K22">
        <f>[1]Input!K22</f>
        <v>0</v>
      </c>
      <c r="L22">
        <f>[1]Input!L22</f>
        <v>0</v>
      </c>
      <c r="V22" s="33"/>
      <c r="W22" s="33"/>
    </row>
    <row r="23" spans="1:23">
      <c r="A23">
        <f>[1]Input!A23</f>
        <v>21</v>
      </c>
      <c r="B23" t="str">
        <f>[1]Input!B23</f>
        <v>TRA_FT_AMM_INT_ELCSYS_CU</v>
      </c>
      <c r="C23" t="str">
        <f>[1]Input!C23</f>
        <v>HH2_WE_CU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0.81844767271474861</v>
      </c>
      <c r="J23">
        <f>[1]Input!J23</f>
        <v>28.557353398990639</v>
      </c>
      <c r="K23">
        <f>[1]Input!K23</f>
        <v>37.043450785954292</v>
      </c>
      <c r="L23">
        <f>[1]Input!L23</f>
        <v>217.93446228816899</v>
      </c>
      <c r="V23" s="33"/>
      <c r="W23" s="33"/>
    </row>
    <row r="24" spans="1:23">
      <c r="A24">
        <f>[1]Input!A24</f>
        <v>22</v>
      </c>
      <c r="B24" t="str">
        <f>[1]Input!B24</f>
        <v>TRA_FT_AMM_INT_ELCSYS_DT</v>
      </c>
      <c r="C24" t="str">
        <f>[1]Input!C24</f>
        <v>HH2_WE_DT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0.1387334643821726</v>
      </c>
      <c r="J24">
        <f>[1]Input!J24</f>
        <v>0.1387334643821726</v>
      </c>
      <c r="K24">
        <f>[1]Input!K24</f>
        <v>0</v>
      </c>
      <c r="L24">
        <f>[1]Input!L24</f>
        <v>0</v>
      </c>
      <c r="V24" s="33"/>
      <c r="W24" s="33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33"/>
      <c r="W25" s="33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33"/>
      <c r="W26" s="33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33"/>
      <c r="W27" s="33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887.20983992410299</v>
      </c>
      <c r="P2" s="3">
        <f t="shared" ref="P2:W2" si="0">(SUMIF($B:$B,"*CAR*GSL*",D:D))</f>
        <v>907.76851897033021</v>
      </c>
      <c r="Q2" s="3">
        <f t="shared" si="0"/>
        <v>953.33572853556427</v>
      </c>
      <c r="R2" s="3">
        <f t="shared" si="0"/>
        <v>1033.4603752022931</v>
      </c>
      <c r="S2" s="3">
        <f t="shared" si="0"/>
        <v>633.07887115606582</v>
      </c>
      <c r="T2" s="3">
        <f t="shared" si="0"/>
        <v>207.68883659083139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5.1492973046371118</v>
      </c>
      <c r="E3" s="7">
        <f>[2]Activity_TRA!E3</f>
        <v>0</v>
      </c>
      <c r="F3" s="7">
        <f>[2]Activity_TRA!F3</f>
        <v>26.075000000000049</v>
      </c>
      <c r="G3" s="7">
        <f>[2]Activity_TRA!G3</f>
        <v>722.41215217155332</v>
      </c>
      <c r="H3" s="7">
        <f>[2]Activity_TRA!H3</f>
        <v>1687.2118269683019</v>
      </c>
      <c r="I3" s="7">
        <f>[2]Activity_TRA!I3</f>
        <v>1865.6535528896129</v>
      </c>
      <c r="J3" s="7">
        <f>[2]Activity_TRA!J3</f>
        <v>1865.653552889614</v>
      </c>
      <c r="K3" s="7">
        <f>[2]Activity_TRA!K3</f>
        <v>0</v>
      </c>
      <c r="N3" s="2" t="s">
        <v>12</v>
      </c>
      <c r="O3" s="3">
        <f>(SUMIF($B:$B,"*CAR*DST*",C:C))</f>
        <v>424.41341007589722</v>
      </c>
      <c r="P3" s="3">
        <f t="shared" ref="P3:W3" si="1">(SUMIF($B:$B,"*CAR*DST*",D:D))</f>
        <v>430.26779442967012</v>
      </c>
      <c r="Q3" s="3">
        <f t="shared" si="1"/>
        <v>387.99191280637552</v>
      </c>
      <c r="R3" s="3">
        <f t="shared" si="1"/>
        <v>295.54031360215248</v>
      </c>
      <c r="S3" s="3">
        <f t="shared" si="1"/>
        <v>127.1447292483798</v>
      </c>
      <c r="T3" s="3">
        <f t="shared" si="1"/>
        <v>6.8794108716742732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229.1565474368399</v>
      </c>
      <c r="D4" s="7">
        <f>[2]Activity_TRA!D4</f>
        <v>284.06691109139081</v>
      </c>
      <c r="E4" s="7">
        <f>[2]Activity_TRA!E4</f>
        <v>251.94794683443371</v>
      </c>
      <c r="F4" s="7">
        <f>[2]Activity_TRA!F4</f>
        <v>177.73947317503431</v>
      </c>
      <c r="G4" s="7">
        <f>[2]Activity_TRA!G4</f>
        <v>121.18304885654899</v>
      </c>
      <c r="H4" s="7">
        <f>[2]Activity_TRA!H4</f>
        <v>13.133591131081371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31.9285312499998</v>
      </c>
      <c r="S4" s="3">
        <f t="shared" si="2"/>
        <v>17.637681249999801</v>
      </c>
      <c r="T4" s="3">
        <f t="shared" si="2"/>
        <v>4.6712312499998081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3651.2213953792921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3216.089978545343</v>
      </c>
      <c r="G5" s="7">
        <f>[2]Activity_TRA!G5</f>
        <v>2137.5375655829521</v>
      </c>
      <c r="H5" s="7">
        <f>[2]Activity_TRA!H5</f>
        <v>882.44101086278397</v>
      </c>
      <c r="I5" s="7">
        <f>[2]Activity_TRA!I5</f>
        <v>174.63233167777531</v>
      </c>
      <c r="J5" s="7">
        <f>[2]Activity_TRA!J5</f>
        <v>12.889255510138421</v>
      </c>
      <c r="K5" s="7">
        <f>[2]Activity_TRA!K5</f>
        <v>3.130206563144327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10.0714687500002</v>
      </c>
      <c r="S5" s="3">
        <f t="shared" si="3"/>
        <v>10.0714687500002</v>
      </c>
      <c r="T5" s="3">
        <f t="shared" si="3"/>
        <v>10.0714687500002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9053.4806115435567</v>
      </c>
      <c r="D6" s="7">
        <f>[2]Activity_TRA!D6</f>
        <v>9421.3158950974321</v>
      </c>
      <c r="E6" s="7">
        <f>[2]Activity_TRA!E6</f>
        <v>9086.6964722086595</v>
      </c>
      <c r="F6" s="7">
        <f>[2]Activity_TRA!F6</f>
        <v>9421.3158950974339</v>
      </c>
      <c r="G6" s="7">
        <f>[2]Activity_TRA!G6</f>
        <v>8019.9271673037101</v>
      </c>
      <c r="H6" s="7">
        <f>[2]Activity_TRA!H6</f>
        <v>6575.7249260033896</v>
      </c>
      <c r="I6" s="7">
        <f>[2]Activity_TRA!I6</f>
        <v>5124.9046059800476</v>
      </c>
      <c r="J6" s="7">
        <f>[2]Activity_TRA!J6</f>
        <v>2650.5425838994952</v>
      </c>
      <c r="K6" s="7">
        <f>[2]Activity_TRA!K6</f>
        <v>1950.2858207058971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22.72962132893128</v>
      </c>
      <c r="S6" s="3">
        <f t="shared" si="4"/>
        <v>393.73493138717458</v>
      </c>
      <c r="T6" s="3">
        <f t="shared" si="4"/>
        <v>983.32394987210785</v>
      </c>
      <c r="U6" s="3">
        <f t="shared" si="4"/>
        <v>1338.241485775925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171.6059593371732</v>
      </c>
      <c r="G7" s="7">
        <f>[2]Activity_TRA!G7</f>
        <v>318.30700000000002</v>
      </c>
      <c r="H7" s="7">
        <f>[2]Activity_TRA!H7</f>
        <v>2081.785683152058</v>
      </c>
      <c r="I7" s="7">
        <f>[2]Activity_TRA!I7</f>
        <v>2087.7688584812049</v>
      </c>
      <c r="J7" s="7">
        <f>[2]Activity_TRA!J7</f>
        <v>2087.7688584812049</v>
      </c>
      <c r="K7" s="7">
        <f>[2]Activity_TRA!K7</f>
        <v>1780.3605375164541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416.23713460601658</v>
      </c>
      <c r="J8" s="7">
        <f>[2]Activity_TRA!J8</f>
        <v>431.83380268843842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6.9425082413663173</v>
      </c>
      <c r="H9" s="7">
        <f>[2]Activity_TRA!H9</f>
        <v>0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2.247867546968402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1741.842288716093</v>
      </c>
      <c r="H10" s="7">
        <f>[2]Activity_TRA!H10</f>
        <v>0</v>
      </c>
      <c r="I10" s="7">
        <f>[2]Activity_TRA!I10</f>
        <v>11.782695646345349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270.64035140265349</v>
      </c>
      <c r="G11" s="7">
        <f>[2]Activity_TRA!G11</f>
        <v>704.64025706624511</v>
      </c>
      <c r="H11" s="7">
        <f>[2]Activity_TRA!H11</f>
        <v>1284.464851072202</v>
      </c>
      <c r="I11" s="7">
        <f>[2]Activity_TRA!I11</f>
        <v>1845.344481478789</v>
      </c>
      <c r="J11" s="7">
        <f>[2]Activity_TRA!J11</f>
        <v>2433.1663169646449</v>
      </c>
      <c r="K11" s="7">
        <f>[2]Activity_TRA!K11</f>
        <v>2906.63385719915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9.7322011757021556E-2</v>
      </c>
      <c r="G12" s="7">
        <f>[2]Activity_TRA!G12</f>
        <v>0.60548661005878512</v>
      </c>
      <c r="H12" s="7">
        <f>[2]Activity_TRA!H12</f>
        <v>0.60548661005878512</v>
      </c>
      <c r="I12" s="7">
        <f>[2]Activity_TRA!I12</f>
        <v>22.207707380796862</v>
      </c>
      <c r="J12" s="7">
        <f>[2]Activity_TRA!J12</f>
        <v>51.861528412802087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0.31144841928401718</v>
      </c>
      <c r="H16" s="7">
        <f>[2]Activity_TRA!H16</f>
        <v>5.4044250997461012E-2</v>
      </c>
      <c r="I16" s="7">
        <f>[2]Activity_TRA!I16</f>
        <v>11.44008872848331</v>
      </c>
      <c r="J16" s="7">
        <f>[2]Activity_TRA!J16</f>
        <v>28.023618758450372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0.42393750238370681</v>
      </c>
      <c r="I18" s="7">
        <f>[2]Activity_TRA!I18</f>
        <v>14.79206732239853</v>
      </c>
      <c r="J18" s="7">
        <f>[2]Activity_TRA!J18</f>
        <v>19.187675070028021</v>
      </c>
      <c r="K18" s="7">
        <f>[2]Activity_TRA!K18</f>
        <v>112.8851540616246</v>
      </c>
      <c r="M18" s="2" t="s">
        <v>24</v>
      </c>
      <c r="N18" s="2" t="s">
        <v>12</v>
      </c>
      <c r="O18" s="3">
        <f>(SUMIF($B:$B,"*BUS*DST*",C:C))</f>
        <v>38.05600000000004</v>
      </c>
      <c r="P18" s="3">
        <f t="shared" ref="P18:W18" si="16">(SUMIF($B:$B,"*BUS*DST*",D:D))</f>
        <v>39.586170800000019</v>
      </c>
      <c r="Q18" s="3">
        <f t="shared" si="16"/>
        <v>40.174727038121382</v>
      </c>
      <c r="R18" s="3">
        <f t="shared" si="16"/>
        <v>43.050472431863227</v>
      </c>
      <c r="S18" s="3">
        <f t="shared" si="16"/>
        <v>42.468239394041689</v>
      </c>
      <c r="T18" s="3">
        <f t="shared" si="16"/>
        <v>30.54329817789279</v>
      </c>
      <c r="U18" s="3">
        <f t="shared" si="16"/>
        <v>8.762118712002211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7.1860816944024228E-2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1.4827999999999999</v>
      </c>
      <c r="R19" s="3">
        <f t="shared" si="17"/>
        <v>0.93599999999999994</v>
      </c>
      <c r="S19" s="3">
        <f t="shared" si="17"/>
        <v>0.23080000000000001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6.839999999999999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200.57682041706769</v>
      </c>
      <c r="R25" s="3">
        <f t="shared" si="23"/>
        <v>217.206464388657</v>
      </c>
      <c r="S25" s="3">
        <f t="shared" si="23"/>
        <v>200.3129167693962</v>
      </c>
      <c r="T25" s="3">
        <f t="shared" si="23"/>
        <v>170.7689196463088</v>
      </c>
      <c r="U25" s="3">
        <f t="shared" si="23"/>
        <v>164.49576139797421</v>
      </c>
      <c r="V25" s="3">
        <f t="shared" si="23"/>
        <v>105.9574399081591</v>
      </c>
      <c r="W25" s="3">
        <f t="shared" si="23"/>
        <v>67.886562033080708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1.7011080000000001</v>
      </c>
      <c r="R26" s="3">
        <f t="shared" si="24"/>
        <v>1.7011080000000001</v>
      </c>
      <c r="S26" s="3">
        <f t="shared" si="24"/>
        <v>1.7011080000000001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</v>
      </c>
      <c r="S27" s="3">
        <f t="shared" si="25"/>
        <v>23.59889200000001</v>
      </c>
      <c r="T27" s="3">
        <f t="shared" si="25"/>
        <v>59.200000000000017</v>
      </c>
      <c r="U27" s="3">
        <f t="shared" si="25"/>
        <v>59.719425039816691</v>
      </c>
      <c r="V27" s="3">
        <f t="shared" si="25"/>
        <v>59.719425039816691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2.0052356532937039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0.35324539866405691</v>
      </c>
      <c r="D31" s="7">
        <f>[2]Activity_TRA!D31</f>
        <v>0.45356322756705902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59.098258417331948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208.43717909843431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5.7090061534450394</v>
      </c>
      <c r="V39" s="3">
        <f t="shared" si="37"/>
        <v>5.7090061534450394</v>
      </c>
      <c r="W39" s="3">
        <f t="shared" si="37"/>
        <v>2.074503076722519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161.84162025073931</v>
      </c>
      <c r="Q40" s="3">
        <f t="shared" si="38"/>
        <v>165.4958830049182</v>
      </c>
      <c r="R40" s="3">
        <f t="shared" si="38"/>
        <v>178.99284133008371</v>
      </c>
      <c r="S40" s="3">
        <f t="shared" si="38"/>
        <v>178.37777257217161</v>
      </c>
      <c r="T40" s="3">
        <f t="shared" si="38"/>
        <v>175.05488737879679</v>
      </c>
      <c r="U40" s="3">
        <f t="shared" si="38"/>
        <v>105.5912746246179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4.7939861365040066</v>
      </c>
      <c r="T42" s="3">
        <f t="shared" si="40"/>
        <v>4.7939861365040066</v>
      </c>
      <c r="U42" s="3">
        <f t="shared" si="40"/>
        <v>20.867136195576371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0.121</v>
      </c>
      <c r="T43" s="3">
        <f t="shared" si="41"/>
        <v>0.75499999999999989</v>
      </c>
      <c r="U43" s="3">
        <f t="shared" si="41"/>
        <v>4.7</v>
      </c>
      <c r="V43" s="3">
        <f t="shared" si="41"/>
        <v>27.70000000000001</v>
      </c>
      <c r="W43" s="3">
        <f t="shared" si="41"/>
        <v>35.14632644933274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0.121</v>
      </c>
      <c r="T46" s="3">
        <f t="shared" si="44"/>
        <v>0.75499999999999989</v>
      </c>
      <c r="U46" s="3">
        <f t="shared" si="44"/>
        <v>4.7</v>
      </c>
      <c r="V46" s="3">
        <f t="shared" si="44"/>
        <v>27.70000000000001</v>
      </c>
      <c r="W46" s="3">
        <f t="shared" si="44"/>
        <v>35.14632644933274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127.56418992410291</v>
      </c>
      <c r="D54" s="7">
        <f>[2]Activity_TRA!D54</f>
        <v>527.94569397033013</v>
      </c>
      <c r="E54" s="7">
        <f>[2]Activity_TRA!E54</f>
        <v>953.33572853556427</v>
      </c>
      <c r="F54" s="7">
        <f>[2]Activity_TRA!F54</f>
        <v>1033.4603752022931</v>
      </c>
      <c r="G54" s="7">
        <f>[2]Activity_TRA!G54</f>
        <v>633.07887115606582</v>
      </c>
      <c r="H54" s="7">
        <f>[2]Activity_TRA!H54</f>
        <v>207.68883659083139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99.33101007589724</v>
      </c>
      <c r="D55" s="7">
        <f>[2]Activity_TRA!D55</f>
        <v>267.72659442967012</v>
      </c>
      <c r="E55" s="7">
        <f>[2]Activity_TRA!E55</f>
        <v>387.99191280637552</v>
      </c>
      <c r="F55" s="7">
        <f>[2]Activity_TRA!F55</f>
        <v>295.54031360215248</v>
      </c>
      <c r="G55" s="7">
        <f>[2]Activity_TRA!G55</f>
        <v>127.1447292483798</v>
      </c>
      <c r="H55" s="7">
        <f>[2]Activity_TRA!H55</f>
        <v>6.8794108716742732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31.9285312499998</v>
      </c>
      <c r="G56" s="7">
        <f>[2]Activity_TRA!G56</f>
        <v>17.637681249999801</v>
      </c>
      <c r="H56" s="7">
        <f>[2]Activity_TRA!H56</f>
        <v>4.6712312499998081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10.0714687500002</v>
      </c>
      <c r="G57" s="7">
        <f>[2]Activity_TRA!G57</f>
        <v>10.0714687500002</v>
      </c>
      <c r="H57" s="7">
        <f>[2]Activity_TRA!H57</f>
        <v>10.0714687500002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22.72962132893128</v>
      </c>
      <c r="G58" s="7">
        <f>[2]Activity_TRA!G58</f>
        <v>393.73493138717458</v>
      </c>
      <c r="H58" s="7">
        <f>[2]Activity_TRA!H58</f>
        <v>983.32394987210785</v>
      </c>
      <c r="I58" s="7">
        <f>[2]Activity_TRA!I58</f>
        <v>1338.241485775925</v>
      </c>
      <c r="J58" s="7">
        <f>[2]Activity_TRA!J58</f>
        <v>1610.3791534237359</v>
      </c>
      <c r="K58" s="7">
        <f>[2]Activity_TRA!K58</f>
        <v>1630</v>
      </c>
      <c r="M58" s="2" t="s">
        <v>33</v>
      </c>
      <c r="N58" s="2" t="s">
        <v>34</v>
      </c>
      <c r="O58" s="6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50.399999999999977</v>
      </c>
      <c r="H59" s="7">
        <f>[2]Activity_TRA!H59</f>
        <v>50.399999999999977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50.400000000000013</v>
      </c>
      <c r="G60" s="7">
        <f>[2]Activity_TRA!G60</f>
        <v>297</v>
      </c>
      <c r="H60" s="7">
        <f>[2]Activity_TRA!H60</f>
        <v>297</v>
      </c>
      <c r="I60" s="7">
        <f>[2]Activity_TRA!I60</f>
        <v>247.9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4.3173216559606944</v>
      </c>
      <c r="S60" s="6">
        <f t="shared" si="58"/>
        <v>4.4359687342455887</v>
      </c>
      <c r="T60" s="6">
        <f t="shared" si="58"/>
        <v>4.5609144184206754</v>
      </c>
      <c r="U60" s="6">
        <f t="shared" si="58"/>
        <v>4.654153928167446</v>
      </c>
      <c r="V60" s="6">
        <f t="shared" si="58"/>
        <v>4.7053123187955066</v>
      </c>
      <c r="W60" s="6">
        <f>(SUMIF($B:$B,"*RAIL*PAS*ELC*",K:K))</f>
        <v>4.9070513362059094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2.247867546968402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3.2200000000000007E-4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20.641000000000041</v>
      </c>
      <c r="D62" s="7">
        <f>[2]Activity_TRA!D62</f>
        <v>30.87867080000002</v>
      </c>
      <c r="E62" s="7">
        <f>[2]Activity_TRA!E62</f>
        <v>40.174727038121382</v>
      </c>
      <c r="F62" s="7">
        <f>[2]Activity_TRA!F62</f>
        <v>43.050472431863227</v>
      </c>
      <c r="G62" s="7">
        <f>[2]Activity_TRA!G62</f>
        <v>42.468239394041689</v>
      </c>
      <c r="H62" s="7">
        <f>[2]Activity_TRA!H62</f>
        <v>30.54329817789279</v>
      </c>
      <c r="I62" s="7">
        <f>[2]Activity_TRA!I62</f>
        <v>8.762118712002211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6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1.4827999999999999</v>
      </c>
      <c r="F63" s="7">
        <f>[2]Activity_TRA!F63</f>
        <v>0.93599999999999994</v>
      </c>
      <c r="G63" s="7">
        <f>[2]Activity_TRA!G63</f>
        <v>0.23080000000000001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0.35324539866405691</v>
      </c>
      <c r="P63" s="6">
        <f t="shared" ref="P63:V63" si="61">(SUMIF($B:$B,"*RAIL*FRG*DST*",D:D))</f>
        <v>0.45356322756705902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0.33003622409989591</v>
      </c>
      <c r="Q64" s="6">
        <f t="shared" si="62"/>
        <v>0.50681309402801589</v>
      </c>
      <c r="R64" s="6">
        <f t="shared" si="62"/>
        <v>0.66617149584534063</v>
      </c>
      <c r="S64" s="6">
        <f t="shared" si="62"/>
        <v>0.76249592371974007</v>
      </c>
      <c r="T64" s="6">
        <f t="shared" si="62"/>
        <v>0.85558484726806572</v>
      </c>
      <c r="U64" s="6">
        <f t="shared" si="62"/>
        <v>0.87191168015905285</v>
      </c>
      <c r="V64" s="6">
        <f t="shared" si="62"/>
        <v>0.88847360898535366</v>
      </c>
      <c r="W64" s="6">
        <f>(SUMIF($B:$B,"*RAIL*FRG*ELC*",K:K))</f>
        <v>0.90516962845537485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5.91E-5</v>
      </c>
      <c r="T65" s="6">
        <f t="shared" si="63"/>
        <v>0</v>
      </c>
      <c r="U65" s="6">
        <f t="shared" si="63"/>
        <v>2.2799999999999999E-3</v>
      </c>
      <c r="V65" s="6">
        <f t="shared" si="63"/>
        <v>2.2799999999999999E-3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21.29999999999999</v>
      </c>
      <c r="J66" s="7">
        <f>[2]Activity_TRA!J66</f>
        <v>33.29999999999999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0.17431651540814719</v>
      </c>
      <c r="S66" s="6">
        <f t="shared" si="64"/>
        <v>0.32645180785207245</v>
      </c>
      <c r="T66" s="6">
        <f t="shared" si="64"/>
        <v>0.34308508414087763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0.29337124549126048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6.839999999999999</v>
      </c>
      <c r="I67" s="7">
        <f>[2]Activity_TRA!I67</f>
        <v>16</v>
      </c>
      <c r="J67" s="7">
        <f>[2]Activity_TRA!J67</f>
        <v>6.3872391809256088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200.57682041706769</v>
      </c>
      <c r="F69" s="7">
        <f>[2]Activity_TRA!F69</f>
        <v>217.206464388657</v>
      </c>
      <c r="G69" s="7">
        <f>[2]Activity_TRA!G69</f>
        <v>200.3129167693962</v>
      </c>
      <c r="H69" s="7">
        <f>[2]Activity_TRA!H69</f>
        <v>170.7689196463088</v>
      </c>
      <c r="I69" s="7">
        <f>[2]Activity_TRA!I69</f>
        <v>164.49576139797421</v>
      </c>
      <c r="J69" s="7">
        <f>[2]Activity_TRA!J69</f>
        <v>105.9574399081591</v>
      </c>
      <c r="K69" s="7">
        <f>[2]Activity_TRA!K69</f>
        <v>67.886562033080708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9.2699999999999998E-4</v>
      </c>
      <c r="U69" s="6">
        <f t="shared" si="67"/>
        <v>3.4000000000000002E-2</v>
      </c>
      <c r="V69" s="6">
        <f t="shared" si="67"/>
        <v>7.9399999999999984E-2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1.7011080000000001</v>
      </c>
      <c r="F70" s="7">
        <f>[2]Activity_TRA!F70</f>
        <v>1.7011080000000001</v>
      </c>
      <c r="G70" s="7">
        <f>[2]Activity_TRA!G70</f>
        <v>1.7011080000000001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0</v>
      </c>
      <c r="U70" s="6">
        <f t="shared" si="68"/>
        <v>3.4000000000000002E-2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23.59889200000001</v>
      </c>
      <c r="H71" s="7">
        <f>[2]Activity_TRA!H71</f>
        <v>59.200000000000017</v>
      </c>
      <c r="I71" s="7">
        <f>[2]Activity_TRA!I71</f>
        <v>59.719425039816691</v>
      </c>
      <c r="J71" s="7">
        <f>[2]Activity_TRA!J71</f>
        <v>59.719425039816691</v>
      </c>
      <c r="K71" s="7">
        <f>[2]Activity_TRA!K71</f>
        <v>0</v>
      </c>
      <c r="N71" s="2" t="s">
        <v>16</v>
      </c>
      <c r="O71" s="6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25.3</v>
      </c>
      <c r="K73" s="7">
        <f>[2]Activity_TRA!K73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3.2650626864766573E-2</v>
      </c>
      <c r="S74" s="5">
        <f t="shared" si="72"/>
        <v>6.2430860664102569E-2</v>
      </c>
      <c r="T74" s="5">
        <f t="shared" si="72"/>
        <v>0.41281810096905319</v>
      </c>
      <c r="U74" s="5">
        <f t="shared" si="72"/>
        <v>0.41400456463682289</v>
      </c>
      <c r="V74" s="5">
        <f t="shared" si="72"/>
        <v>0.41400456463682289</v>
      </c>
      <c r="W74" s="5">
        <f t="shared" si="72"/>
        <v>0.35304549458951279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0.111</v>
      </c>
      <c r="H75" s="7">
        <f>[2]Activity_TRA!H75</f>
        <v>0.69000000000000006</v>
      </c>
      <c r="I75" s="7">
        <f>[2]Activity_TRA!I75</f>
        <v>4.29</v>
      </c>
      <c r="J75" s="7">
        <f>[2]Activity_TRA!J75</f>
        <v>25.300000000000011</v>
      </c>
      <c r="K75" s="7">
        <f>[2]Activity_TRA!K75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0.34140682875838435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182.888025227507</v>
      </c>
      <c r="H77" s="7">
        <f>[2]Activity_TRA!H77</f>
        <v>133.8199478240609</v>
      </c>
      <c r="I77" s="7">
        <f>[2]Activity_TRA!I77</f>
        <v>59.098258417331948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4.6730170933405677E-3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208.43717909843431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6.5000000000000009</v>
      </c>
      <c r="I82" s="7">
        <f>[2]Activity_TRA!I82</f>
        <v>6.5000000000000009</v>
      </c>
      <c r="J82" s="7">
        <f>[2]Activity_TRA!J82</f>
        <v>5.4500000000000011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5.7090061534450394</v>
      </c>
      <c r="J83" s="7">
        <f>[2]Activity_TRA!J83</f>
        <v>5.7090061534450394</v>
      </c>
      <c r="K83" s="7">
        <f>[2]Activity_TRA!K83</f>
        <v>2.074503076722519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96.032270250739316</v>
      </c>
      <c r="E84" s="7">
        <f>[2]Activity_TRA!E84</f>
        <v>165.4958830049182</v>
      </c>
      <c r="F84" s="7">
        <f>[2]Activity_TRA!F84</f>
        <v>178.99284133008371</v>
      </c>
      <c r="G84" s="7">
        <f>[2]Activity_TRA!G84</f>
        <v>178.37777257217161</v>
      </c>
      <c r="H84" s="7">
        <f>[2]Activity_TRA!H84</f>
        <v>175.05488737879679</v>
      </c>
      <c r="I84" s="7">
        <f>[2]Activity_TRA!I84</f>
        <v>105.5912746246179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1.5030899999999989</v>
      </c>
      <c r="F85" s="7">
        <f>[2]Activity_TRA!F85</f>
        <v>1.5030899999999989</v>
      </c>
      <c r="G85" s="7">
        <f>[2]Activity_TRA!G85</f>
        <v>1.5030899999999989</v>
      </c>
      <c r="H85" s="7">
        <f>[2]Activity_TRA!H85</f>
        <v>2.7895E-2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4.7939861365040066</v>
      </c>
      <c r="H86" s="7">
        <f>[2]Activity_TRA!H86</f>
        <v>4.7939861365040066</v>
      </c>
      <c r="I86" s="7">
        <f>[2]Activity_TRA!I86</f>
        <v>20.867136195576371</v>
      </c>
      <c r="J86" s="7">
        <f>[2]Activity_TRA!J86</f>
        <v>20.867136195576371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6.2600000000000016</v>
      </c>
      <c r="I89" s="7">
        <f>[2]Activity_TRA!I89</f>
        <v>36.899999999999977</v>
      </c>
      <c r="J89" s="7">
        <f>[2]Activity_TRA!J89</f>
        <v>86.200000000000017</v>
      </c>
      <c r="K89" s="7">
        <f>[2]Activity_TRA!K89</f>
        <v>65.549000000000007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0.121</v>
      </c>
      <c r="H90" s="7">
        <f>[2]Activity_TRA!H90</f>
        <v>0.75499999999999989</v>
      </c>
      <c r="I90" s="7">
        <f>[2]Activity_TRA!I90</f>
        <v>4.7</v>
      </c>
      <c r="J90" s="7">
        <f>[2]Activity_TRA!J90</f>
        <v>27.70000000000001</v>
      </c>
      <c r="K90" s="7">
        <f>[2]Activity_TRA!K90</f>
        <v>35.14632644933274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8.597029932421095E-2</v>
      </c>
      <c r="D100" s="7">
        <f>[2]Activity_TRA!D100</f>
        <v>0.96730770845936831</v>
      </c>
      <c r="E100" s="7">
        <f>[2]Activity_TRA!E100</f>
        <v>1.908226327549013</v>
      </c>
      <c r="F100" s="7">
        <f>[2]Activity_TRA!F100</f>
        <v>3.573123955960694</v>
      </c>
      <c r="G100" s="7">
        <f>[2]Activity_TRA!G100</f>
        <v>4.0638698842455891</v>
      </c>
      <c r="H100" s="7">
        <f>[2]Activity_TRA!H100</f>
        <v>4.5609144184206754</v>
      </c>
      <c r="I100" s="7">
        <f>[2]Activity_TRA!I100</f>
        <v>4.654153928167446</v>
      </c>
      <c r="J100" s="7">
        <f>[2]Activity_TRA!J100</f>
        <v>4.7053123187955066</v>
      </c>
      <c r="K100" s="7">
        <f>[2]Activity_TRA!K100</f>
        <v>4.9070513362059094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3.2200000000000007E-4</v>
      </c>
      <c r="H101" s="7">
        <f>[2]Activity_TRA!H101</f>
        <v>0</v>
      </c>
      <c r="I101" s="7">
        <f>[2]Activity_TRA!I101</f>
        <v>1.2500000000000001E-2</v>
      </c>
      <c r="J101" s="7">
        <f>[2]Activity_TRA!J101</f>
        <v>7.7499999999999986E-2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0.30934355209989589</v>
      </c>
      <c r="E103" s="7">
        <f>[2]Activity_TRA!E103</f>
        <v>0.49905334202801588</v>
      </c>
      <c r="F103" s="7">
        <f>[2]Activity_TRA!F103</f>
        <v>0.66099832784534063</v>
      </c>
      <c r="G103" s="7">
        <f>[2]Activity_TRA!G103</f>
        <v>0.75990933971974006</v>
      </c>
      <c r="H103" s="7">
        <f>[2]Activity_TRA!H103</f>
        <v>0.85558484726806572</v>
      </c>
      <c r="I103" s="7">
        <f>[2]Activity_TRA!I103</f>
        <v>0.87191168015905285</v>
      </c>
      <c r="J103" s="7">
        <f>[2]Activity_TRA!J103</f>
        <v>0.88847360898535366</v>
      </c>
      <c r="K103" s="7">
        <f>[2]Activity_TRA!K103</f>
        <v>0.90516962845537485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5.91E-5</v>
      </c>
      <c r="H104" s="7">
        <f>[2]Activity_TRA!H104</f>
        <v>0</v>
      </c>
      <c r="I104" s="7">
        <f>[2]Activity_TRA!I104</f>
        <v>2.2799999999999999E-3</v>
      </c>
      <c r="J104" s="7">
        <f>[2]Activity_TRA!J104</f>
        <v>2.2799999999999999E-3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7.8392597159007565E-2</v>
      </c>
      <c r="F105" s="7">
        <f>[2]Activity_TRA!F105</f>
        <v>0.12987171540814721</v>
      </c>
      <c r="G105" s="7">
        <f>[2]Activity_TRA!G105</f>
        <v>0.30422940785207248</v>
      </c>
      <c r="H105" s="7">
        <f>[2]Activity_TRA!H105</f>
        <v>0.34308508414087763</v>
      </c>
      <c r="I105" s="7">
        <f>[2]Activity_TRA!I105</f>
        <v>0.28087731810846961</v>
      </c>
      <c r="J105" s="7">
        <f>[2]Activity_TRA!J105</f>
        <v>0.18608047053068569</v>
      </c>
      <c r="K105" s="7">
        <f>[2]Activity_TRA!K105</f>
        <v>0.29337124549126048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1.4899999999999999E-4</v>
      </c>
      <c r="G107" s="7">
        <f>[2]Activity_TRA!G107</f>
        <v>9.2699999999999998E-4</v>
      </c>
      <c r="H107" s="7">
        <f>[2]Activity_TRA!H107</f>
        <v>9.2699999999999998E-4</v>
      </c>
      <c r="I107" s="7">
        <f>[2]Activity_TRA!I107</f>
        <v>3.4000000000000002E-2</v>
      </c>
      <c r="J107" s="7">
        <f>[2]Activity_TRA!J107</f>
        <v>7.9399999999999984E-2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9.2699999999999987E-4</v>
      </c>
      <c r="H108" s="7">
        <f>[2]Activity_TRA!H108</f>
        <v>0</v>
      </c>
      <c r="I108" s="7">
        <f>[2]Activity_TRA!I108</f>
        <v>3.4000000000000002E-2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2.2037226864766571E-2</v>
      </c>
      <c r="G112" s="7">
        <f>[2]Activity_TRA!G112</f>
        <v>5.7124160664102572E-2</v>
      </c>
      <c r="H112" s="7">
        <f>[2]Activity_TRA!H112</f>
        <v>0.41281810096905319</v>
      </c>
      <c r="I112" s="7">
        <f>[2]Activity_TRA!I112</f>
        <v>0.41400456463682289</v>
      </c>
      <c r="J112" s="7">
        <f>[2]Activity_TRA!J112</f>
        <v>0.41400456463682289</v>
      </c>
      <c r="K112" s="7">
        <f>[2]Activity_TRA!K112</f>
        <v>0.35304549458951279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0.31061352875838433</v>
      </c>
      <c r="H113" s="7">
        <f>[2]Activity_TRA!H113</f>
        <v>0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4.6730170933405677E-3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B38" sqref="B38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5428.3746670374694</v>
      </c>
      <c r="U2" s="3">
        <f t="shared" si="1"/>
        <v>4913.3938488682234</v>
      </c>
      <c r="V2" s="3">
        <f t="shared" si="1"/>
        <v>4574.9791935161784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4204.7786101530492</v>
      </c>
      <c r="T3" s="3">
        <f t="shared" si="2"/>
        <v>2313.9179002618266</v>
      </c>
      <c r="U3" s="3">
        <f t="shared" si="2"/>
        <v>851.41140865417049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1476.433966725707</v>
      </c>
      <c r="S4" s="3">
        <f t="shared" si="3"/>
        <v>291.50928931079352</v>
      </c>
      <c r="T4" s="3">
        <f t="shared" si="3"/>
        <v>254.43699591582609</v>
      </c>
      <c r="U4" s="3">
        <f t="shared" si="3"/>
        <v>94.966145050320137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2176.7142881674358</v>
      </c>
      <c r="R5" s="3">
        <f t="shared" si="4"/>
        <v>2068.9363404280498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1766.468036089499</v>
      </c>
      <c r="V5" s="3">
        <f t="shared" si="4"/>
        <v>1672.1166090204681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5948.2265775185178</v>
      </c>
      <c r="P6" s="3">
        <f t="shared" si="5"/>
        <v>6776.634</v>
      </c>
      <c r="Q6" s="3">
        <f t="shared" si="5"/>
        <v>7053.8629130008485</v>
      </c>
      <c r="R6" s="3">
        <f t="shared" si="5"/>
        <v>8780.3305139998884</v>
      </c>
      <c r="S6" s="3">
        <f t="shared" si="5"/>
        <v>8663.4499999999989</v>
      </c>
      <c r="T6" s="3">
        <f>SUMIF($B:$B,"*BIO*POT*",I:I)</f>
        <v>8641.1754771851065</v>
      </c>
      <c r="U6" s="3">
        <f t="shared" si="5"/>
        <v>9058.6999999999989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2088.7800000000011</v>
      </c>
      <c r="O7" s="3">
        <f t="shared" ref="O7:V7" si="6">(SUMIF($B:$B,"*HYD*",D:D))</f>
        <v>2123.369999999999</v>
      </c>
      <c r="P7" s="3">
        <f t="shared" si="6"/>
        <v>2231.010000000002</v>
      </c>
      <c r="Q7" s="3">
        <f t="shared" si="6"/>
        <v>2271.6198016910512</v>
      </c>
      <c r="R7" s="3">
        <f t="shared" si="6"/>
        <v>2356.0244264186049</v>
      </c>
      <c r="S7" s="3">
        <f t="shared" si="6"/>
        <v>2163.9344309701419</v>
      </c>
      <c r="T7" s="3">
        <f t="shared" si="6"/>
        <v>2259.5450378891742</v>
      </c>
      <c r="U7" s="3">
        <f t="shared" si="6"/>
        <v>2434.3480506811102</v>
      </c>
      <c r="V7" s="3">
        <f t="shared" si="6"/>
        <v>1936.32134881446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226.50834135578501</v>
      </c>
      <c r="O8" s="3">
        <f t="shared" ref="O8:V8" si="7">(SUMIF($B:$B,"*GEO*",D:D))</f>
        <v>269.37407269783643</v>
      </c>
      <c r="P8" s="3">
        <f t="shared" si="7"/>
        <v>277.80652204917777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431.516658644215</v>
      </c>
      <c r="O9" s="3">
        <f t="shared" ref="O9:V9" si="8">(SUMIF($B:$B,"*SOL*",D:D))</f>
        <v>973.91792730216378</v>
      </c>
      <c r="P9" s="3">
        <f t="shared" si="8"/>
        <v>1478.7024779508224</v>
      </c>
      <c r="Q9" s="3">
        <f t="shared" si="8"/>
        <v>2736.4292285775982</v>
      </c>
      <c r="R9" s="3">
        <f t="shared" si="8"/>
        <v>3836.1172629374209</v>
      </c>
      <c r="S9" s="3">
        <f t="shared" si="8"/>
        <v>4900.0497234247077</v>
      </c>
      <c r="T9" s="3">
        <f t="shared" si="8"/>
        <v>6250.2674965056585</v>
      </c>
      <c r="U9" s="3">
        <f t="shared" si="8"/>
        <v>7499.9658657282507</v>
      </c>
      <c r="V9" s="3">
        <f t="shared" si="8"/>
        <v>7758.4320272792893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3465.8215030806687</v>
      </c>
      <c r="R10" s="3">
        <f t="shared" si="9"/>
        <v>5170.6336092809752</v>
      </c>
      <c r="S10" s="3">
        <f t="shared" si="9"/>
        <v>7415.7330274009455</v>
      </c>
      <c r="T10" s="3">
        <f t="shared" si="9"/>
        <v>10343.017044614371</v>
      </c>
      <c r="U10" s="3">
        <f t="shared" si="9"/>
        <v>12914.009351449422</v>
      </c>
      <c r="V10" s="3">
        <f t="shared" si="9"/>
        <v>14945.571619876711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3.0000000133441071E-3</v>
      </c>
      <c r="F14" s="7">
        <f>[2]Activity_UPS!F14</f>
        <v>194.50559999998671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381.0066670374685</v>
      </c>
      <c r="J17" s="7">
        <f>[2]Activity_UPS!J17</f>
        <v>118.3938488682232</v>
      </c>
      <c r="K17" s="7">
        <f>[2]Activity_UPS!K17</f>
        <v>19.7291935161788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1356.049389846951</v>
      </c>
      <c r="G19" s="7">
        <f>[2]Activity_UPS!G19</f>
        <v>3557.1449999999991</v>
      </c>
      <c r="H19" s="7">
        <f>[2]Activity_UPS!H19</f>
        <v>2203.264610153049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1847.7206101530501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688.56738984695107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312.40390026182689</v>
      </c>
      <c r="J21" s="7">
        <f>[2]Activity_UPS!J21</f>
        <v>162.84401880721941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1476.433966725707</v>
      </c>
      <c r="H27" s="7">
        <f>[2]Activity_UPS!H27</f>
        <v>291.50928931079352</v>
      </c>
      <c r="I27" s="7">
        <f>[2]Activity_UPS!I27</f>
        <v>254.43699591582609</v>
      </c>
      <c r="J27" s="7">
        <f>[2]Activity_UPS!J27</f>
        <v>94.966145050320137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2088.7800000000011</v>
      </c>
      <c r="D31" s="7">
        <f>[2]Activity_UPS!D31</f>
        <v>2123.369999999999</v>
      </c>
      <c r="E31" s="7">
        <f>[2]Activity_UPS!E31</f>
        <v>2231.010000000002</v>
      </c>
      <c r="F31" s="7">
        <f>[2]Activity_UPS!F31</f>
        <v>2271.6198016910512</v>
      </c>
      <c r="G31" s="7">
        <f>[2]Activity_UPS!G31</f>
        <v>2356.0244264186049</v>
      </c>
      <c r="H31" s="7">
        <f>[2]Activity_UPS!H31</f>
        <v>2163.9344309701419</v>
      </c>
      <c r="I31" s="7">
        <f>[2]Activity_UPS!I31</f>
        <v>2259.5450378891742</v>
      </c>
      <c r="J31" s="7">
        <f>[2]Activity_UPS!J31</f>
        <v>2434.3480506811102</v>
      </c>
      <c r="K31" s="7">
        <f>[2]Activity_UPS!K31</f>
        <v>1936.32134881446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226.50834135578501</v>
      </c>
      <c r="D32" s="7">
        <f>[2]Activity_UPS!D32</f>
        <v>269.37407269783643</v>
      </c>
      <c r="E32" s="7">
        <f>[2]Activity_UPS!E32</f>
        <v>277.80652204917777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1406.0947095720001</v>
      </c>
      <c r="G33" s="7">
        <f>[2]Activity_UPS!G33</f>
        <v>2276.3968867079998</v>
      </c>
      <c r="H33" s="7">
        <f>[2]Activity_UPS!H33</f>
        <v>3317.7450682920621</v>
      </c>
      <c r="I33" s="7">
        <f>[2]Activity_UPS!I33</f>
        <v>4313.5642121220008</v>
      </c>
      <c r="J33" s="7">
        <f>[2]Activity_UPS!J33</f>
        <v>5388.2226440645918</v>
      </c>
      <c r="K33" s="7">
        <f>[2]Activity_UPS!K33</f>
        <v>5483.4238796744976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264.54665864421497</v>
      </c>
      <c r="D34" s="7">
        <f>[2]Activity_UPS!D34</f>
        <v>592.10792730216383</v>
      </c>
      <c r="E34" s="7">
        <f>[2]Activity_UPS!E34</f>
        <v>874.56247795082265</v>
      </c>
      <c r="F34" s="7">
        <f>[2]Activity_UPS!F34</f>
        <v>1309.8078159793761</v>
      </c>
      <c r="G34" s="7">
        <f>[2]Activity_UPS!G34</f>
        <v>1538.956799999999</v>
      </c>
      <c r="H34" s="7">
        <f>[2]Activity_UPS!H34</f>
        <v>1561.5410789032239</v>
      </c>
      <c r="I34" s="7">
        <f>[2]Activity_UPS!I34</f>
        <v>1889.0064</v>
      </c>
      <c r="J34" s="7">
        <f>[2]Activity_UPS!J34</f>
        <v>2064.0312000000008</v>
      </c>
      <c r="K34" s="7">
        <f>[2]Activity_UPS!K34</f>
        <v>2239.0560000000019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20.526703026222151</v>
      </c>
      <c r="G35" s="7">
        <f>[2]Activity_UPS!G35</f>
        <v>20.763576229422139</v>
      </c>
      <c r="H35" s="7">
        <f>[2]Activity_UPS!H35</f>
        <v>20.763576229422139</v>
      </c>
      <c r="I35" s="7">
        <f>[2]Activity_UPS!I35</f>
        <v>47.696884383657768</v>
      </c>
      <c r="J35" s="7">
        <f>[2]Activity_UPS!J35</f>
        <v>47.712021663657779</v>
      </c>
      <c r="K35" s="7">
        <f>[2]Activity_UPS!K35</f>
        <v>35.95214760478909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7.8759267840000016</v>
      </c>
      <c r="G36" s="7">
        <f>[2]Activity_UPS!G36</f>
        <v>9.2447153280000016</v>
      </c>
      <c r="H36" s="7">
        <f>[2]Activity_UPS!H36</f>
        <v>9.0634464000000001</v>
      </c>
      <c r="I36" s="7">
        <f>[2]Activity_UPS!I36</f>
        <v>10.798430976000001</v>
      </c>
      <c r="J36" s="7">
        <f>[2]Activity_UPS!J36</f>
        <v>10.788844032</v>
      </c>
      <c r="K36" s="7">
        <f>[2]Activity_UPS!K36</f>
        <v>2.2960730880000009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2513.9917948668981</v>
      </c>
      <c r="G38" s="7">
        <f>[2]Activity_UPS!G38</f>
        <v>3006.652048318565</v>
      </c>
      <c r="H38" s="7">
        <f>[2]Activity_UPS!H38</f>
        <v>3129.14201647248</v>
      </c>
      <c r="I38" s="7">
        <f>[2]Activity_UPS!I38</f>
        <v>3172.8560446411202</v>
      </c>
      <c r="J38" s="7">
        <f>[2]Activity_UPS!J38</f>
        <v>3429.66172570752</v>
      </c>
      <c r="K38" s="7">
        <f>[2]Activity_UPS!K38</f>
        <v>3710.7959677572512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951.82970821377057</v>
      </c>
      <c r="G39" s="7">
        <f>[2]Activity_UPS!G39</f>
        <v>2163.9815609624102</v>
      </c>
      <c r="H39" s="7">
        <f>[2]Activity_UPS!H39</f>
        <v>4286.591010928465</v>
      </c>
      <c r="I39" s="7">
        <f>[2]Activity_UPS!I39</f>
        <v>7170.1609999732518</v>
      </c>
      <c r="J39" s="7">
        <f>[2]Activity_UPS!J39</f>
        <v>9484.3476257419024</v>
      </c>
      <c r="K39" s="7">
        <f>[2]Activity_UPS!K39</f>
        <v>11234.775652119461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6.5930372228088716E-2</v>
      </c>
      <c r="G40" s="7">
        <f>[2]Activity_UPS!G40</f>
        <v>949.40000000000009</v>
      </c>
      <c r="H40" s="7">
        <f>[2]Activity_UPS!H40</f>
        <v>972.5999999999998</v>
      </c>
      <c r="I40" s="7">
        <f>[2]Activity_UPS!I40</f>
        <v>995.80000000000018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41.4791234835943</v>
      </c>
      <c r="F41" s="7">
        <f>[2]Activity_UPS!F41</f>
        <v>0</v>
      </c>
      <c r="G41" s="7">
        <f>[2]Activity_UPS!G41</f>
        <v>181.33051399988969</v>
      </c>
      <c r="H41" s="7">
        <f>[2]Activity_UPS!H41</f>
        <v>0</v>
      </c>
      <c r="I41" s="7">
        <f>[2]Activity_UPS!I41</f>
        <v>0</v>
      </c>
      <c r="J41" s="7">
        <f>[2]Activity_UPS!J41</f>
        <v>286.64999999999992</v>
      </c>
      <c r="K41" s="7">
        <f>[2]Activity_UPS!K41</f>
        <v>284.80000000000013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346.60000000000008</v>
      </c>
      <c r="D42" s="7">
        <f>[2]Activity_UPS!D42</f>
        <v>474.90000000000009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882.49999999999932</v>
      </c>
      <c r="H42" s="7">
        <f>[2]Activity_UPS!H42</f>
        <v>913.49999999999977</v>
      </c>
      <c r="I42" s="7">
        <f>[2]Activity_UPS!I42</f>
        <v>857.77547718510664</v>
      </c>
      <c r="J42" s="7">
        <f>[2]Activity_UPS!J42</f>
        <v>969.79999999999984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762.77657751851837</v>
      </c>
      <c r="E43" s="7">
        <f>[2]Activity_UPS!E43</f>
        <v>1319.354876516406</v>
      </c>
      <c r="F43" s="7">
        <f>[2]Activity_UPS!F43</f>
        <v>1409.8469826286209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943.90000000000009</v>
      </c>
      <c r="J51" s="7">
        <f>[2]Activity_UPS!J51</f>
        <v>923.15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447.64999999999992</v>
      </c>
      <c r="E53" s="7">
        <f>[2]Activity_UPS!E53</f>
        <v>471</v>
      </c>
      <c r="F53" s="7">
        <f>[2]Activity_UPS!F53</f>
        <v>518</v>
      </c>
      <c r="G53" s="7">
        <f>[2]Activity_UPS!G53</f>
        <v>565</v>
      </c>
      <c r="H53" s="7">
        <f>[2]Activity_UPS!H53</f>
        <v>610.15</v>
      </c>
      <c r="I53" s="7">
        <f>[2]Activity_UPS!I53</f>
        <v>655.29999999999984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38.949999999999633</v>
      </c>
      <c r="I54" s="7">
        <f>[2]Activity_UPS!I54</f>
        <v>43</v>
      </c>
      <c r="J54" s="7">
        <f>[2]Activity_UPS!J54</f>
        <v>48.29999999999999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71.400000000000006</v>
      </c>
      <c r="G56" s="7">
        <f>[2]Activity_UPS!G56</f>
        <v>73.599999999999994</v>
      </c>
      <c r="H56" s="7">
        <f>[2]Activity_UPS!H56</f>
        <v>65</v>
      </c>
      <c r="I56" s="7">
        <f>[2]Activity_UPS!I56</f>
        <v>56.399999999999991</v>
      </c>
      <c r="J56" s="7">
        <f>[2]Activity_UPS!J56</f>
        <v>56.4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2.4974425</v>
      </c>
      <c r="G57" s="7">
        <f>[2]Activity_UPS!G57</f>
        <v>35963.271999999997</v>
      </c>
      <c r="H57" s="7">
        <f>[2]Activity_UPS!H57</f>
        <v>36842.087999999989</v>
      </c>
      <c r="I57" s="7">
        <f>[2]Activity_UPS!I57</f>
        <v>37720.90400000001</v>
      </c>
      <c r="J57" s="7">
        <f>[2]Activity_UPS!J57</f>
        <v>38433.048000000003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2439.802043305016</v>
      </c>
      <c r="F58" s="7">
        <f>[2]Activity_UPS!F58</f>
        <v>0</v>
      </c>
      <c r="G58" s="7">
        <f>[2]Activity_UPS!G58</f>
        <v>10665.860833473511</v>
      </c>
      <c r="H58" s="7">
        <f>[2]Activity_UPS!H58</f>
        <v>0</v>
      </c>
      <c r="I58" s="7">
        <f>[2]Activity_UPS!I58</f>
        <v>0</v>
      </c>
      <c r="J58" s="7">
        <f>[2]Activity_UPS!J58</f>
        <v>16860.75299999999</v>
      </c>
      <c r="K58" s="7">
        <f>[2]Activity_UPS!K58</f>
        <v>6047.9929092682714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21989.058090130729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6454.0489231354586</v>
      </c>
      <c r="J59" s="7">
        <f>[2]Activity_UPS!J59</f>
        <v>29898.165351219501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77543.745252298642</v>
      </c>
      <c r="H60" s="7">
        <f>[2]Activity_UPS!H60</f>
        <v>86984.1369150377</v>
      </c>
      <c r="I60" s="7">
        <f>[2]Activity_UPS!I60</f>
        <v>95902.115999999995</v>
      </c>
      <c r="J60" s="7">
        <f>[2]Activity_UPS!J60</f>
        <v>94279.764000000025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45.814440569451641</v>
      </c>
      <c r="K61" s="7">
        <f>[2]Activity_UPS!K61</f>
        <v>197.49395212361151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79338.637362971582</v>
      </c>
      <c r="D62" s="7">
        <f>[2]Activity_UPS!D62</f>
        <v>70847.722302998474</v>
      </c>
      <c r="E62" s="7">
        <f>[2]Activity_UPS!E62</f>
        <v>64461.298479689569</v>
      </c>
      <c r="F62" s="7">
        <f>[2]Activity_UPS!F62</f>
        <v>71175.693288827606</v>
      </c>
      <c r="G62" s="7">
        <f>[2]Activity_UPS!G62</f>
        <v>41508.113003538958</v>
      </c>
      <c r="H62" s="7">
        <f>[2]Activity_UPS!H62</f>
        <v>18473.29111979761</v>
      </c>
      <c r="I62" s="7">
        <f>[2]Activity_UPS!I62</f>
        <v>3457.4432610123031</v>
      </c>
      <c r="J62" s="7">
        <f>[2]Activity_UPS!J62</f>
        <v>289.4290380986663</v>
      </c>
      <c r="K62" s="7">
        <f>[2]Activity_UPS!K62</f>
        <v>60.56547453513776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284284.5348264405</v>
      </c>
      <c r="D63" s="7">
        <f>[2]Activity_UPS!D63</f>
        <v>281831.03553071362</v>
      </c>
      <c r="E63" s="7">
        <f>[2]Activity_UPS!E63</f>
        <v>267968.89127517701</v>
      </c>
      <c r="F63" s="7">
        <f>[2]Activity_UPS!F63</f>
        <v>269596.79500617442</v>
      </c>
      <c r="G63" s="7">
        <f>[2]Activity_UPS!G63</f>
        <v>187677.8717222884</v>
      </c>
      <c r="H63" s="7">
        <f>[2]Activity_UPS!H63</f>
        <v>175169.21378812671</v>
      </c>
      <c r="I63" s="7">
        <f>[2]Activity_UPS!I63</f>
        <v>151840.24253996281</v>
      </c>
      <c r="J63" s="7">
        <f>[2]Activity_UPS!J63</f>
        <v>85924.27368521475</v>
      </c>
      <c r="K63" s="7">
        <f>[2]Activity_UPS!K63</f>
        <v>59986.649730411322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8430.9767822472277</v>
      </c>
      <c r="J64" s="7">
        <f>[2]Activity_UPS!J64</f>
        <v>9125.7118620479832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1</v>
      </c>
      <c r="G66" s="7">
        <f>[2]Activity_UPS!G66</f>
        <v>14400.040040961911</v>
      </c>
      <c r="H66" s="7">
        <f>[2]Activity_UPS!H66</f>
        <v>14751.9264207284</v>
      </c>
      <c r="I66" s="7">
        <f>[2]Activity_UPS!I66</f>
        <v>15118.598797595199</v>
      </c>
      <c r="J66" s="7">
        <f>[2]Activity_UPS!J66</f>
        <v>15404.027254509019</v>
      </c>
      <c r="K66" s="7">
        <f>[2]Activity_UPS!K66</f>
        <v>15689.45571142285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0.9711191335740077</v>
      </c>
      <c r="G67" s="7">
        <f>[2]Activity_UPS!G67</f>
        <v>13984.154408009939</v>
      </c>
      <c r="H67" s="7">
        <f>[2]Activity_UPS!H67</f>
        <v>14325.87800424528</v>
      </c>
      <c r="I67" s="7">
        <f>[2]Activity_UPS!I67</f>
        <v>14681.96056517368</v>
      </c>
      <c r="J67" s="7">
        <f>[2]Activity_UPS!J67</f>
        <v>14082.49321048503</v>
      </c>
      <c r="K67" s="7">
        <f>[2]Activity_UPS!K67</f>
        <v>14497.840375906229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839.74581955614553</v>
      </c>
      <c r="F68" s="7">
        <f>[2]Activity_UPS!F68</f>
        <v>0</v>
      </c>
      <c r="G68" s="7">
        <f>[2]Activity_UPS!G68</f>
        <v>3671.040472916462</v>
      </c>
      <c r="H68" s="7">
        <f>[2]Activity_UPS!H68</f>
        <v>0</v>
      </c>
      <c r="I68" s="7">
        <f>[2]Activity_UPS!I68</f>
        <v>0</v>
      </c>
      <c r="J68" s="7">
        <f>[2]Activity_UPS!J68</f>
        <v>5803.2359162790663</v>
      </c>
      <c r="K68" s="7">
        <f>[2]Activity_UPS!K68</f>
        <v>2081.6347687714042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1736.840653914946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509.78329795257707</v>
      </c>
      <c r="J69" s="7">
        <f>[2]Activity_UPS!J69</f>
        <v>2361.5540441350722</v>
      </c>
      <c r="K69" s="7">
        <f>[2]Activity_UPS!K69</f>
        <v>27251.668206545091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6544.0247629663754</v>
      </c>
      <c r="D70" s="7">
        <f>[2]Activity_UPS!D70</f>
        <v>5842.1376630805007</v>
      </c>
      <c r="E70" s="7">
        <f>[2]Activity_UPS!E70</f>
        <v>5209.4783995691014</v>
      </c>
      <c r="F70" s="7">
        <f>[2]Activity_UPS!F70</f>
        <v>5764.1457968457253</v>
      </c>
      <c r="G70" s="7">
        <f>[2]Activity_UPS!G70</f>
        <v>7907.5571935506414</v>
      </c>
      <c r="H70" s="7">
        <f>[2]Activity_UPS!H70</f>
        <v>3264.4819327088971</v>
      </c>
      <c r="I70" s="7">
        <f>[2]Activity_UPS!I70</f>
        <v>646.03082201669201</v>
      </c>
      <c r="J70" s="7">
        <f>[2]Activity_UPS!J70</f>
        <v>47.682214698720777</v>
      </c>
      <c r="K70" s="7">
        <f>[2]Activity_UPS!K70</f>
        <v>11.579813999170989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9046.5003895799418</v>
      </c>
      <c r="K71" s="7">
        <f>[2]Activity_UPS!K71</f>
        <v>38997.073687225857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13213.098540471119</v>
      </c>
      <c r="H73" s="7">
        <f>[2]Activity_UPS!H73</f>
        <v>14812.204131618209</v>
      </c>
      <c r="I73" s="7">
        <f>[2]Activity_UPS!I73</f>
        <v>18196.735687947821</v>
      </c>
      <c r="J73" s="7">
        <f>[2]Activity_UPS!J73</f>
        <v>18196.735687947821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252.5871071543732</v>
      </c>
      <c r="H74" s="7">
        <f>[2]Activity_UPS!H74</f>
        <v>566.46068100290472</v>
      </c>
      <c r="I74" s="7">
        <f>[2]Activity_UPS!I74</f>
        <v>1236.647622947999</v>
      </c>
      <c r="J74" s="7">
        <f>[2]Activity_UPS!J74</f>
        <v>907.89796031075036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2585.2281874758542</v>
      </c>
      <c r="H75" s="7">
        <f>[2]Activity_UPS!H75</f>
        <v>2585.2281874758551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12.362376754483421</v>
      </c>
      <c r="H78" s="7">
        <f>[2]Activity_UPS!H78</f>
        <v>14.118616264301711</v>
      </c>
      <c r="I78" s="7">
        <f>[2]Activity_UPS!I78</f>
        <v>17.841112022836239</v>
      </c>
      <c r="J78" s="7">
        <f>[2]Activity_UPS!J78</f>
        <v>17.539298413504909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521.13405100246996</v>
      </c>
      <c r="D79" s="7">
        <f>[2]Activity_UPS!D79</f>
        <v>499.18838863037581</v>
      </c>
      <c r="E79" s="7">
        <f>[2]Activity_UPS!E79</f>
        <v>486.27572708901408</v>
      </c>
      <c r="F79" s="7">
        <f>[2]Activity_UPS!F79</f>
        <v>472.57065846301572</v>
      </c>
      <c r="G79" s="7">
        <f>[2]Activity_UPS!G79</f>
        <v>362.46216410989689</v>
      </c>
      <c r="H79" s="7">
        <f>[2]Activity_UPS!H79</f>
        <v>296.43407054666221</v>
      </c>
      <c r="I79" s="7">
        <f>[2]Activity_UPS!I79</f>
        <v>258.94740709909581</v>
      </c>
      <c r="J79" s="7">
        <f>[2]Activity_UPS!J79</f>
        <v>188.0050253386319</v>
      </c>
      <c r="K79" s="7">
        <f>[2]Activity_UPS!K79</f>
        <v>118.3751610970738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1065.5014853341329</v>
      </c>
      <c r="D80" s="7">
        <f>[2]Activity_UPS!D80</f>
        <v>1052.9218796178011</v>
      </c>
      <c r="E80" s="7">
        <f>[2]Activity_UPS!E80</f>
        <v>1013.7189840614481</v>
      </c>
      <c r="F80" s="7">
        <f>[2]Activity_UPS!F80</f>
        <v>781.05797654458024</v>
      </c>
      <c r="G80" s="7">
        <f>[2]Activity_UPS!G80</f>
        <v>601.3749852806842</v>
      </c>
      <c r="H80" s="7">
        <f>[2]Activity_UPS!H80</f>
        <v>492.20469808956358</v>
      </c>
      <c r="I80" s="7">
        <f>[2]Activity_UPS!I80</f>
        <v>431.15747442777132</v>
      </c>
      <c r="J80" s="7">
        <f>[2]Activity_UPS!J80</f>
        <v>313.34170889771968</v>
      </c>
      <c r="K80" s="7">
        <f>[2]Activity_UPS!K80</f>
        <v>197.2919351617895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220.16361383174049</v>
      </c>
      <c r="D81" s="7">
        <f>[2]Activity_UPS!D81</f>
        <v>220.16361383174049</v>
      </c>
      <c r="E81" s="7">
        <f>[2]Activity_UPS!E81</f>
        <v>220.16361383174049</v>
      </c>
      <c r="F81" s="7">
        <f>[2]Activity_UPS!F81</f>
        <v>169.50010776551471</v>
      </c>
      <c r="G81" s="7">
        <f>[2]Activity_UPS!G81</f>
        <v>154.89537967715029</v>
      </c>
      <c r="H81" s="7">
        <f>[2]Activity_UPS!H81</f>
        <v>74.483431935538988</v>
      </c>
      <c r="I81" s="7">
        <f>[2]Activity_UPS!I81</f>
        <v>65.842793937229473</v>
      </c>
      <c r="J81" s="7">
        <f>[2]Activity_UPS!J81</f>
        <v>142.51723619358839</v>
      </c>
      <c r="K81" s="7">
        <f>[2]Activity_UPS!K81</f>
        <v>432.39793423398987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184.20519996484481</v>
      </c>
      <c r="D82" s="7">
        <f>[2]Activity_UPS!D82</f>
        <v>174.1647357752</v>
      </c>
      <c r="E82" s="7">
        <f>[2]Activity_UPS!E82</f>
        <v>163.6668964339616</v>
      </c>
      <c r="F82" s="7">
        <f>[2]Activity_UPS!F82</f>
        <v>164.0180284447959</v>
      </c>
      <c r="G82" s="7">
        <f>[2]Activity_UPS!G82</f>
        <v>126.4362329045485</v>
      </c>
      <c r="H82" s="7">
        <f>[2]Activity_UPS!H82</f>
        <v>101.7943128127438</v>
      </c>
      <c r="I82" s="7">
        <f>[2]Activity_UPS!I82</f>
        <v>90.110412513843713</v>
      </c>
      <c r="J82" s="7">
        <f>[2]Activity_UPS!J82</f>
        <v>65.306438477103441</v>
      </c>
      <c r="K82" s="7">
        <f>[2]Activity_UPS!K82</f>
        <v>41.303373784615381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15893.92016298142</v>
      </c>
      <c r="D83" s="7">
        <f>[2]Activity_UPS!D83</f>
        <v>19988.94186665392</v>
      </c>
      <c r="E83" s="7">
        <f>[2]Activity_UPS!E83</f>
        <v>15755.65825171389</v>
      </c>
      <c r="F83" s="7">
        <f>[2]Activity_UPS!F83</f>
        <v>4804.6010358573676</v>
      </c>
      <c r="G83" s="7">
        <f>[2]Activity_UPS!G83</f>
        <v>6570.3601588732135</v>
      </c>
      <c r="H83" s="7">
        <f>[2]Activity_UPS!H83</f>
        <v>8116.1545810342041</v>
      </c>
      <c r="I83" s="7">
        <f>[2]Activity_UPS!I83</f>
        <v>9592.0416133384224</v>
      </c>
      <c r="J83" s="7">
        <f>[2]Activity_UPS!J83</f>
        <v>5879.965324298777</v>
      </c>
      <c r="K83" s="7">
        <f>[2]Activity_UPS!K83</f>
        <v>4955.421859736327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19829.826011381319</v>
      </c>
      <c r="D84" s="7">
        <f>[2]Activity_UPS!D84</f>
        <v>13692.61146565866</v>
      </c>
      <c r="E84" s="7">
        <f>[2]Activity_UPS!E84</f>
        <v>14145.897468165271</v>
      </c>
      <c r="F84" s="7">
        <f>[2]Activity_UPS!F84</f>
        <v>24491.660442789602</v>
      </c>
      <c r="G84" s="7">
        <f>[2]Activity_UPS!G84</f>
        <v>15868.03152522528</v>
      </c>
      <c r="H84" s="7">
        <f>[2]Activity_UPS!H84</f>
        <v>10219.82090172354</v>
      </c>
      <c r="I84" s="7">
        <f>[2]Activity_UPS!I84</f>
        <v>6456.0431462256156</v>
      </c>
      <c r="J84" s="7">
        <f>[2]Activity_UPS!J84</f>
        <v>5856.4924088325151</v>
      </c>
      <c r="K84" s="7">
        <f>[2]Activity_UPS!K84</f>
        <v>2496.3403353558951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5.8302000000000007E-2</v>
      </c>
      <c r="D85" s="7">
        <f>[2]Activity_UPS!D85</f>
        <v>0.119064</v>
      </c>
      <c r="E85" s="7">
        <f>[2]Activity_UPS!E85</f>
        <v>4.5264000000000013E-2</v>
      </c>
      <c r="F85" s="7">
        <f>[2]Activity_UPS!F85</f>
        <v>1.7097000000000001E-2</v>
      </c>
      <c r="G85" s="7">
        <f>[2]Activity_UPS!G85</f>
        <v>7.7367000000000005E-2</v>
      </c>
      <c r="H85" s="7">
        <f>[2]Activity_UPS!H85</f>
        <v>0</v>
      </c>
      <c r="I85" s="7">
        <f>[2]Activity_UPS!I85</f>
        <v>5.1906000000000001E-2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27.596999999998999</v>
      </c>
      <c r="I86" s="7">
        <f>[2]Activity_UPS!I86</f>
        <v>27.597000000000008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25662.066198750548</v>
      </c>
      <c r="E88" s="7">
        <f>[2]Activity_UPS!E88</f>
        <v>22782.02978961754</v>
      </c>
      <c r="F88" s="7">
        <f>[2]Activity_UPS!F88</f>
        <v>22320.887373291029</v>
      </c>
      <c r="G88" s="7">
        <f>[2]Activity_UPS!G88</f>
        <v>17095.909954071209</v>
      </c>
      <c r="H88" s="7">
        <f>[2]Activity_UPS!H88</f>
        <v>13972.0133178614</v>
      </c>
      <c r="I88" s="7">
        <f>[2]Activity_UPS!I88</f>
        <v>12228.6801391598</v>
      </c>
      <c r="J88" s="7">
        <f>[2]Activity_UPS!J88</f>
        <v>8943.1807926460442</v>
      </c>
      <c r="K88" s="7">
        <f>[2]Activity_UPS!K88</f>
        <v>5678.2427926602732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27.596999999998712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9493.774523348271</v>
      </c>
      <c r="E90" s="7">
        <f>[2]Activity_UPS!E90</f>
        <v>8827.3156596696226</v>
      </c>
      <c r="F90" s="7">
        <f>[2]Activity_UPS!F90</f>
        <v>3988.613228253063</v>
      </c>
      <c r="G90" s="7">
        <f>[2]Activity_UPS!G90</f>
        <v>1659.1110588990359</v>
      </c>
      <c r="H90" s="7">
        <f>[2]Activity_UPS!H90</f>
        <v>869.83086243766968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1295.0499184426619</v>
      </c>
      <c r="H93" s="7">
        <f>[2]Activity_UPS!H93</f>
        <v>183.14866441254259</v>
      </c>
      <c r="I93" s="7">
        <f>[2]Activity_UPS!I93</f>
        <v>181.87852646383141</v>
      </c>
      <c r="J93" s="7">
        <f>[2]Activity_UPS!J93</f>
        <v>60.325971264627078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82.894651992374293</v>
      </c>
      <c r="D94" s="7">
        <f>[2]Activity_UPS!D94</f>
        <v>81.636691420741045</v>
      </c>
      <c r="E94" s="7">
        <f>[2]Activity_UPS!E94</f>
        <v>77.716401865105809</v>
      </c>
      <c r="F94" s="7">
        <f>[2]Activity_UPS!F94</f>
        <v>78.105797654458428</v>
      </c>
      <c r="G94" s="7">
        <f>[2]Activity_UPS!G94</f>
        <v>60.13749852806847</v>
      </c>
      <c r="H94" s="7">
        <f>[2]Activity_UPS!H94</f>
        <v>49.220469808956352</v>
      </c>
      <c r="I94" s="7">
        <f>[2]Activity_UPS!I94</f>
        <v>43.115747442777128</v>
      </c>
      <c r="J94" s="7">
        <f>[2]Activity_UPS!J94</f>
        <v>31.334170889771968</v>
      </c>
      <c r="K94" s="7">
        <f>[2]Activity_UPS!K94</f>
        <v>19.7291935161788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863.9797502763887</v>
      </c>
      <c r="D95" s="7">
        <f>[2]Activity_UPS!D95</f>
        <v>771.24484370238929</v>
      </c>
      <c r="E95" s="7">
        <f>[2]Activity_UPS!E95</f>
        <v>662.83758197040481</v>
      </c>
      <c r="F95" s="7">
        <f>[2]Activity_UPS!F95</f>
        <v>656.55380187896685</v>
      </c>
      <c r="G95" s="7">
        <f>[2]Activity_UPS!G95</f>
        <v>657.67082061574354</v>
      </c>
      <c r="H95" s="7">
        <f>[2]Activity_UPS!H95</f>
        <v>432.22108926244442</v>
      </c>
      <c r="I95" s="7">
        <f>[2]Activity_UPS!I95</f>
        <v>478.33388430352238</v>
      </c>
      <c r="J95" s="7">
        <f>[2]Activity_UPS!J95</f>
        <v>343.36373740361711</v>
      </c>
      <c r="K95" s="7">
        <f>[2]Activity_UPS!K95</f>
        <v>252.1481894751864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163.90498422087839</v>
      </c>
      <c r="D97" s="7">
        <f>[2]Activity_UPS!D97</f>
        <v>138.50068952989869</v>
      </c>
      <c r="E97" s="7">
        <f>[2]Activity_UPS!E97</f>
        <v>122.9563094547929</v>
      </c>
      <c r="F97" s="7">
        <f>[2]Activity_UPS!F97</f>
        <v>77.007932738350718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23.767632045359161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469.94329980935851</v>
      </c>
      <c r="D98" s="7">
        <f>[2]Activity_UPS!D98</f>
        <v>438.4942855185256</v>
      </c>
      <c r="E98" s="7">
        <f>[2]Activity_UPS!E98</f>
        <v>340.48704662764533</v>
      </c>
      <c r="F98" s="7">
        <f>[2]Activity_UPS!F98</f>
        <v>350.22194136145038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25744.315753765051</v>
      </c>
      <c r="D101" s="7">
        <f>[2]Activity_UPS!D101</f>
        <v>25353.63513223482</v>
      </c>
      <c r="E101" s="7">
        <f>[2]Activity_UPS!E101</f>
        <v>24136.123872573029</v>
      </c>
      <c r="F101" s="7">
        <f>[2]Activity_UPS!F101</f>
        <v>24257.057224886179</v>
      </c>
      <c r="G101" s="7">
        <f>[2]Activity_UPS!G101</f>
        <v>18676.70245953379</v>
      </c>
      <c r="H101" s="7">
        <f>[2]Activity_UPS!H101</f>
        <v>15286.237240334871</v>
      </c>
      <c r="I101" s="7">
        <f>[2]Activity_UPS!I101</f>
        <v>13390.313964145151</v>
      </c>
      <c r="J101" s="7">
        <f>[2]Activity_UPS!J101</f>
        <v>9731.3490060001805</v>
      </c>
      <c r="K101" s="7">
        <f>[2]Activity_UPS!K101</f>
        <v>6127.2298663413167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183.31611630314211</v>
      </c>
      <c r="J102" s="7">
        <f>[2]Activity_UPS!J102</f>
        <v>183.31611630314219</v>
      </c>
      <c r="K102" s="7">
        <f>[2]Activity_UPS!K102</f>
        <v>395.81768409232438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9.0133777554749273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189.24397232831211</v>
      </c>
      <c r="D104" s="7">
        <f>[2]Activity_UPS!D104</f>
        <v>189.24397232831211</v>
      </c>
      <c r="E104" s="7">
        <f>[2]Activity_UPS!E104</f>
        <v>189.24397232831211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154.60102034116241</v>
      </c>
      <c r="G105" s="7">
        <f>[2]Activity_UPS!G105</f>
        <v>253.71670746779529</v>
      </c>
      <c r="H105" s="7">
        <f>[2]Activity_UPS!H105</f>
        <v>154.35097329608641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2176.7142881674358</v>
      </c>
      <c r="G106" s="7">
        <f>[2]Activity_UPS!G106</f>
        <v>2068.9363404280498</v>
      </c>
      <c r="H106" s="7">
        <f>[2]Activity_UPS!H106</f>
        <v>1964.7871820590301</v>
      </c>
      <c r="I106" s="7">
        <f>[2]Activity_UPS!I106</f>
        <v>1864.0853735918579</v>
      </c>
      <c r="J106" s="7">
        <f>[2]Activity_UPS!J106</f>
        <v>1766.468036089499</v>
      </c>
      <c r="K106" s="7">
        <f>[2]Activity_UPS!K106</f>
        <v>1672.1166090204681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2176.7142881674358</v>
      </c>
      <c r="G107" s="7">
        <f>[2]Activity_UPS!G107</f>
        <v>2068.9363404280498</v>
      </c>
      <c r="H107" s="7">
        <f>[2]Activity_UPS!H107</f>
        <v>1964.7871820590301</v>
      </c>
      <c r="I107" s="7">
        <f>[2]Activity_UPS!I107</f>
        <v>1864.0853735918579</v>
      </c>
      <c r="J107" s="7">
        <f>[2]Activity_UPS!J107</f>
        <v>1766.468036089499</v>
      </c>
      <c r="K107" s="7">
        <f>[2]Activity_UPS!K107</f>
        <v>1672.1166090204681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2176.7142881674358</v>
      </c>
      <c r="G108" s="7">
        <f>[2]Activity_UPS!G108</f>
        <v>2068.9363404280498</v>
      </c>
      <c r="H108" s="7">
        <f>[2]Activity_UPS!H108</f>
        <v>1964.7871820590301</v>
      </c>
      <c r="I108" s="7">
        <f>[2]Activity_UPS!I108</f>
        <v>1864.0853735918579</v>
      </c>
      <c r="J108" s="7">
        <f>[2]Activity_UPS!J108</f>
        <v>1766.468036089499</v>
      </c>
      <c r="K108" s="7">
        <f>[2]Activity_UPS!K108</f>
        <v>1672.1166090204681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1" t="str">
        <f>[2]Activity_UPS!B112</f>
        <v>UPS_FT_ABWR_NAU</v>
      </c>
      <c r="C112" s="7">
        <f>[2]Activity_UPS!C112</f>
        <v>0</v>
      </c>
      <c r="D112" s="7">
        <f>[2]Activity_UPS!D112</f>
        <v>0</v>
      </c>
      <c r="E112" s="7">
        <f>[2]Activity_UPS!E112</f>
        <v>0</v>
      </c>
      <c r="F112" s="7">
        <f>[2]Activity_UPS!F112</f>
        <v>0</v>
      </c>
      <c r="G112" s="7">
        <f>[2]Activity_UPS!G112</f>
        <v>0</v>
      </c>
      <c r="H112" s="7">
        <f>[2]Activity_UPS!H112</f>
        <v>0</v>
      </c>
      <c r="I112" s="7">
        <f>[2]Activity_UPS!I112</f>
        <v>0</v>
      </c>
      <c r="J112" s="7">
        <f>[2]Activity_UPS!J112</f>
        <v>0</v>
      </c>
      <c r="K112" s="7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1" t="str">
        <f>[2]Activity_UPS!B113</f>
        <v>UPS_FT_ADS_TRU</v>
      </c>
      <c r="C113" s="7">
        <f>[2]Activity_UPS!C113</f>
        <v>0</v>
      </c>
      <c r="D113" s="7">
        <f>[2]Activity_UPS!D113</f>
        <v>0</v>
      </c>
      <c r="E113" s="7">
        <f>[2]Activity_UPS!E113</f>
        <v>0</v>
      </c>
      <c r="F113" s="7">
        <f>[2]Activity_UPS!F113</f>
        <v>0</v>
      </c>
      <c r="G113" s="7">
        <f>[2]Activity_UPS!G113</f>
        <v>0</v>
      </c>
      <c r="H113" s="7">
        <f>[2]Activity_UPS!H113</f>
        <v>0</v>
      </c>
      <c r="I113" s="7">
        <f>[2]Activity_UPS!I113</f>
        <v>0</v>
      </c>
      <c r="J113" s="7">
        <f>[2]Activity_UPS!J113</f>
        <v>0</v>
      </c>
      <c r="K113" s="7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1" t="str">
        <f>[2]Activity_UPS!B114</f>
        <v>UPS_FT_ADS_MA</v>
      </c>
      <c r="C114" s="7">
        <f>[2]Activity_UPS!C114</f>
        <v>0</v>
      </c>
      <c r="D114" s="7">
        <f>[2]Activity_UPS!D114</f>
        <v>0</v>
      </c>
      <c r="E114" s="7">
        <f>[2]Activity_UPS!E114</f>
        <v>0</v>
      </c>
      <c r="F114" s="7">
        <f>[2]Activity_UPS!F114</f>
        <v>0</v>
      </c>
      <c r="G114" s="7">
        <f>[2]Activity_UPS!G114</f>
        <v>0</v>
      </c>
      <c r="H114" s="7">
        <f>[2]Activity_UPS!H114</f>
        <v>0</v>
      </c>
      <c r="I114" s="7">
        <f>[2]Activity_UPS!I114</f>
        <v>0</v>
      </c>
      <c r="J114" s="7">
        <f>[2]Activity_UPS!J114</f>
        <v>0</v>
      </c>
      <c r="K114" s="7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1" t="str">
        <f>[2]Activity_UPS!B115</f>
        <v>UPS_NUC_LWR_UOX_EXS</v>
      </c>
      <c r="C115" s="7">
        <f>[2]Activity_UPS!C115</f>
        <v>13028.524168889069</v>
      </c>
      <c r="D115" s="7">
        <f>[2]Activity_UPS!D115</f>
        <v>11959.5532307503</v>
      </c>
      <c r="E115" s="7">
        <f>[2]Activity_UPS!E115</f>
        <v>10214.01983633734</v>
      </c>
      <c r="F115" s="7">
        <f>[2]Activity_UPS!F115</f>
        <v>11001.11401239822</v>
      </c>
      <c r="G115" s="7">
        <f>[2]Activity_UPS!G115</f>
        <v>10456.40426452336</v>
      </c>
      <c r="H115" s="7">
        <f>[2]Activity_UPS!H115</f>
        <v>9930.0344181263372</v>
      </c>
      <c r="I115" s="7">
        <f>[2]Activity_UPS!I115</f>
        <v>9421.0874781332495</v>
      </c>
      <c r="J115" s="7">
        <f>[2]Activity_UPS!J115</f>
        <v>8927.7294543963253</v>
      </c>
      <c r="K115" s="7">
        <f>[2]Activity_UPS!K115</f>
        <v>8450.8773419894478</v>
      </c>
      <c r="O115" s="12"/>
    </row>
    <row r="116" spans="1:15" ht="14.5" customHeight="1">
      <c r="A116" s="1" t="str">
        <f>[2]Activity_UPS!A116</f>
        <v>EUR</v>
      </c>
      <c r="B116" s="1" t="str">
        <f>[2]Activity_UPS!B116</f>
        <v>UPS_NUC_LWR_MOX_EXS</v>
      </c>
      <c r="C116" s="7">
        <f>[2]Activity_UPS!C116</f>
        <v>0</v>
      </c>
      <c r="D116" s="7">
        <f>[2]Activity_UPS!D116</f>
        <v>0</v>
      </c>
      <c r="E116" s="7">
        <f>[2]Activity_UPS!E116</f>
        <v>0</v>
      </c>
      <c r="F116" s="7">
        <f>[2]Activity_UPS!F116</f>
        <v>0</v>
      </c>
      <c r="G116" s="7">
        <f>[2]Activity_UPS!G116</f>
        <v>0</v>
      </c>
      <c r="H116" s="7">
        <f>[2]Activity_UPS!H116</f>
        <v>0</v>
      </c>
      <c r="I116" s="7">
        <f>[2]Activity_UPS!I116</f>
        <v>0</v>
      </c>
      <c r="J116" s="7">
        <f>[2]Activity_UPS!J116</f>
        <v>0</v>
      </c>
      <c r="K116" s="7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1" t="str">
        <f>[2]Activity_UPS!B117</f>
        <v>UPS_NUC_FR_MOX_NEW</v>
      </c>
      <c r="C117" s="7">
        <f>[2]Activity_UPS!C117</f>
        <v>0</v>
      </c>
      <c r="D117" s="7">
        <f>[2]Activity_UPS!D117</f>
        <v>0</v>
      </c>
      <c r="E117" s="7">
        <f>[2]Activity_UPS!E117</f>
        <v>0</v>
      </c>
      <c r="F117" s="7">
        <f>[2]Activity_UPS!F117</f>
        <v>0</v>
      </c>
      <c r="G117" s="7">
        <f>[2]Activity_UPS!G117</f>
        <v>0</v>
      </c>
      <c r="H117" s="7">
        <f>[2]Activity_UPS!H117</f>
        <v>0</v>
      </c>
      <c r="I117" s="7">
        <f>[2]Activity_UPS!I117</f>
        <v>0</v>
      </c>
      <c r="J117" s="7">
        <f>[2]Activity_UPS!J117</f>
        <v>0</v>
      </c>
      <c r="K117" s="7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1" t="str">
        <f>[2]Activity_UPS!B118</f>
        <v>UPS_NUC_ABWR_TRU_NEW</v>
      </c>
      <c r="C118" s="7">
        <f>[2]Activity_UPS!C118</f>
        <v>0</v>
      </c>
      <c r="D118" s="7">
        <f>[2]Activity_UPS!D118</f>
        <v>0</v>
      </c>
      <c r="E118" s="7">
        <f>[2]Activity_UPS!E118</f>
        <v>0</v>
      </c>
      <c r="F118" s="7">
        <f>[2]Activity_UPS!F118</f>
        <v>0</v>
      </c>
      <c r="G118" s="7">
        <f>[2]Activity_UPS!G118</f>
        <v>0</v>
      </c>
      <c r="H118" s="7">
        <f>[2]Activity_UPS!H118</f>
        <v>0</v>
      </c>
      <c r="I118" s="7">
        <f>[2]Activity_UPS!I118</f>
        <v>0</v>
      </c>
      <c r="J118" s="7">
        <f>[2]Activity_UPS!J118</f>
        <v>0</v>
      </c>
      <c r="K118" s="7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1" t="str">
        <f>[2]Activity_UPS!B119</f>
        <v>UPS_NUC_ABWR_UTR_NEW</v>
      </c>
      <c r="C119" s="7">
        <f>[2]Activity_UPS!C119</f>
        <v>0</v>
      </c>
      <c r="D119" s="7">
        <f>[2]Activity_UPS!D119</f>
        <v>0</v>
      </c>
      <c r="E119" s="7">
        <f>[2]Activity_UPS!E119</f>
        <v>0</v>
      </c>
      <c r="F119" s="7">
        <f>[2]Activity_UPS!F119</f>
        <v>0</v>
      </c>
      <c r="G119" s="7">
        <f>[2]Activity_UPS!G119</f>
        <v>0</v>
      </c>
      <c r="H119" s="7">
        <f>[2]Activity_UPS!H119</f>
        <v>0</v>
      </c>
      <c r="I119" s="7">
        <f>[2]Activity_UPS!I119</f>
        <v>0</v>
      </c>
      <c r="J119" s="7">
        <f>[2]Activity_UPS!J119</f>
        <v>0</v>
      </c>
      <c r="K119" s="7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1" t="str">
        <f>[2]Activity_UPS!B120</f>
        <v>UPS_NUC_ADS_TRU_NEW</v>
      </c>
      <c r="C120" s="7">
        <f>[2]Activity_UPS!C120</f>
        <v>0</v>
      </c>
      <c r="D120" s="7">
        <f>[2]Activity_UPS!D120</f>
        <v>0</v>
      </c>
      <c r="E120" s="7">
        <f>[2]Activity_UPS!E120</f>
        <v>0</v>
      </c>
      <c r="F120" s="7">
        <f>[2]Activity_UPS!F120</f>
        <v>0</v>
      </c>
      <c r="G120" s="7">
        <f>[2]Activity_UPS!G120</f>
        <v>0</v>
      </c>
      <c r="H120" s="7">
        <f>[2]Activity_UPS!H120</f>
        <v>0</v>
      </c>
      <c r="I120" s="7">
        <f>[2]Activity_UPS!I120</f>
        <v>0</v>
      </c>
      <c r="J120" s="7">
        <f>[2]Activity_UPS!J120</f>
        <v>0</v>
      </c>
      <c r="K120" s="7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1" t="str">
        <f>[2]Activity_UPS!B121</f>
        <v>UPS_NUC_ADS_MA_NEW</v>
      </c>
      <c r="C121" s="7">
        <f>[2]Activity_UPS!C121</f>
        <v>0</v>
      </c>
      <c r="D121" s="7">
        <f>[2]Activity_UPS!D121</f>
        <v>0</v>
      </c>
      <c r="E121" s="7">
        <f>[2]Activity_UPS!E121</f>
        <v>0</v>
      </c>
      <c r="F121" s="7">
        <f>[2]Activity_UPS!F121</f>
        <v>0</v>
      </c>
      <c r="G121" s="7">
        <f>[2]Activity_UPS!G121</f>
        <v>0</v>
      </c>
      <c r="H121" s="7">
        <f>[2]Activity_UPS!H121</f>
        <v>0</v>
      </c>
      <c r="I121" s="7">
        <f>[2]Activity_UPS!I121</f>
        <v>0</v>
      </c>
      <c r="J121" s="7">
        <f>[2]Activity_UPS!J121</f>
        <v>0</v>
      </c>
      <c r="K121" s="7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1" t="str">
        <f>[2]Activity_UPS!B122</f>
        <v>UPS_REP_PUREX_LWR_UOX_EXS</v>
      </c>
      <c r="C122" s="7">
        <f>[2]Activity_UPS!C122</f>
        <v>0</v>
      </c>
      <c r="D122" s="7">
        <f>[2]Activity_UPS!D122</f>
        <v>0</v>
      </c>
      <c r="E122" s="7">
        <f>[2]Activity_UPS!E122</f>
        <v>0</v>
      </c>
      <c r="F122" s="7">
        <f>[2]Activity_UPS!F122</f>
        <v>0</v>
      </c>
      <c r="G122" s="7">
        <f>[2]Activity_UPS!G122</f>
        <v>0</v>
      </c>
      <c r="H122" s="7">
        <f>[2]Activity_UPS!H122</f>
        <v>0</v>
      </c>
      <c r="I122" s="7">
        <f>[2]Activity_UPS!I122</f>
        <v>0</v>
      </c>
      <c r="J122" s="7">
        <f>[2]Activity_UPS!J122</f>
        <v>0</v>
      </c>
      <c r="K122" s="7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1" t="str">
        <f>[2]Activity_UPS!B123</f>
        <v>UPS_REP_UREX_LWR_UOX_EXS</v>
      </c>
      <c r="C123" s="7">
        <f>[2]Activity_UPS!C123</f>
        <v>0</v>
      </c>
      <c r="D123" s="7">
        <f>[2]Activity_UPS!D123</f>
        <v>0</v>
      </c>
      <c r="E123" s="7">
        <f>[2]Activity_UPS!E123</f>
        <v>0</v>
      </c>
      <c r="F123" s="7">
        <f>[2]Activity_UPS!F123</f>
        <v>0</v>
      </c>
      <c r="G123" s="7">
        <f>[2]Activity_UPS!G123</f>
        <v>0</v>
      </c>
      <c r="H123" s="7">
        <f>[2]Activity_UPS!H123</f>
        <v>0</v>
      </c>
      <c r="I123" s="7">
        <f>[2]Activity_UPS!I123</f>
        <v>0</v>
      </c>
      <c r="J123" s="7">
        <f>[2]Activity_UPS!J123</f>
        <v>0</v>
      </c>
      <c r="K123" s="7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1" t="str">
        <f>[2]Activity_UPS!B124</f>
        <v>UPS_REP_PUREX_LWR_MOX_EXS</v>
      </c>
      <c r="C124" s="7">
        <f>[2]Activity_UPS!C124</f>
        <v>0</v>
      </c>
      <c r="D124" s="7">
        <f>[2]Activity_UPS!D124</f>
        <v>0</v>
      </c>
      <c r="E124" s="7">
        <f>[2]Activity_UPS!E124</f>
        <v>0</v>
      </c>
      <c r="F124" s="7">
        <f>[2]Activity_UPS!F124</f>
        <v>0</v>
      </c>
      <c r="G124" s="7">
        <f>[2]Activity_UPS!G124</f>
        <v>0</v>
      </c>
      <c r="H124" s="7">
        <f>[2]Activity_UPS!H124</f>
        <v>0</v>
      </c>
      <c r="I124" s="7">
        <f>[2]Activity_UPS!I124</f>
        <v>0</v>
      </c>
      <c r="J124" s="7">
        <f>[2]Activity_UPS!J124</f>
        <v>0</v>
      </c>
      <c r="K124" s="7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1" t="str">
        <f>[2]Activity_UPS!B125</f>
        <v>UPS_REP_ADV_PUREX_LWR_UOX_EXS</v>
      </c>
      <c r="C125" s="7">
        <f>[2]Activity_UPS!C125</f>
        <v>0</v>
      </c>
      <c r="D125" s="7">
        <f>[2]Activity_UPS!D125</f>
        <v>0</v>
      </c>
      <c r="E125" s="7">
        <f>[2]Activity_UPS!E125</f>
        <v>0</v>
      </c>
      <c r="F125" s="7">
        <f>[2]Activity_UPS!F125</f>
        <v>0</v>
      </c>
      <c r="G125" s="7">
        <f>[2]Activity_UPS!G125</f>
        <v>0</v>
      </c>
      <c r="H125" s="7">
        <f>[2]Activity_UPS!H125</f>
        <v>0</v>
      </c>
      <c r="I125" s="7">
        <f>[2]Activity_UPS!I125</f>
        <v>0</v>
      </c>
      <c r="J125" s="7">
        <f>[2]Activity_UPS!J125</f>
        <v>0</v>
      </c>
      <c r="K125" s="7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1" t="str">
        <f>[2]Activity_UPS!B126</f>
        <v>UPS_REP_ADV_PUREX_LWR_MOX_EXS</v>
      </c>
      <c r="C126" s="7">
        <f>[2]Activity_UPS!C126</f>
        <v>0</v>
      </c>
      <c r="D126" s="7">
        <f>[2]Activity_UPS!D126</f>
        <v>0</v>
      </c>
      <c r="E126" s="7">
        <f>[2]Activity_UPS!E126</f>
        <v>0</v>
      </c>
      <c r="F126" s="7">
        <f>[2]Activity_UPS!F126</f>
        <v>0</v>
      </c>
      <c r="G126" s="7">
        <f>[2]Activity_UPS!G126</f>
        <v>0</v>
      </c>
      <c r="H126" s="7">
        <f>[2]Activity_UPS!H126</f>
        <v>0</v>
      </c>
      <c r="I126" s="7">
        <f>[2]Activity_UPS!I126</f>
        <v>0</v>
      </c>
      <c r="J126" s="7">
        <f>[2]Activity_UPS!J126</f>
        <v>0</v>
      </c>
      <c r="K126" s="7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1" t="str">
        <f>[2]Activity_UPS!B127</f>
        <v>UPS_REP_ADV_PUREX_FR_MOX_EXS</v>
      </c>
      <c r="C127" s="7">
        <f>[2]Activity_UPS!C127</f>
        <v>0</v>
      </c>
      <c r="D127" s="7">
        <f>[2]Activity_UPS!D127</f>
        <v>0</v>
      </c>
      <c r="E127" s="7">
        <f>[2]Activity_UPS!E127</f>
        <v>0</v>
      </c>
      <c r="F127" s="7">
        <f>[2]Activity_UPS!F127</f>
        <v>0</v>
      </c>
      <c r="G127" s="7">
        <f>[2]Activity_UPS!G127</f>
        <v>0</v>
      </c>
      <c r="H127" s="7">
        <f>[2]Activity_UPS!H127</f>
        <v>0</v>
      </c>
      <c r="I127" s="7">
        <f>[2]Activity_UPS!I127</f>
        <v>0</v>
      </c>
      <c r="J127" s="7">
        <f>[2]Activity_UPS!J127</f>
        <v>0</v>
      </c>
      <c r="K127" s="7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1" t="str">
        <f>[2]Activity_UPS!B128</f>
        <v>UPS_TRA_ADS_MA_EXS</v>
      </c>
      <c r="C128" s="7">
        <f>[2]Activity_UPS!C128</f>
        <v>0</v>
      </c>
      <c r="D128" s="7">
        <f>[2]Activity_UPS!D128</f>
        <v>0</v>
      </c>
      <c r="E128" s="7">
        <f>[2]Activity_UPS!E128</f>
        <v>0</v>
      </c>
      <c r="F128" s="7">
        <f>[2]Activity_UPS!F128</f>
        <v>0</v>
      </c>
      <c r="G128" s="7">
        <f>[2]Activity_UPS!G128</f>
        <v>0</v>
      </c>
      <c r="H128" s="7">
        <f>[2]Activity_UPS!H128</f>
        <v>0</v>
      </c>
      <c r="I128" s="7">
        <f>[2]Activity_UPS!I128</f>
        <v>0</v>
      </c>
      <c r="J128" s="7">
        <f>[2]Activity_UPS!J128</f>
        <v>0</v>
      </c>
      <c r="K128" s="7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1" t="str">
        <f>[2]Activity_UPS!B129</f>
        <v>UPS_TRA_FR_MOX_EXS</v>
      </c>
      <c r="C129" s="7">
        <f>[2]Activity_UPS!C129</f>
        <v>0</v>
      </c>
      <c r="D129" s="7">
        <f>[2]Activity_UPS!D129</f>
        <v>0</v>
      </c>
      <c r="E129" s="7">
        <f>[2]Activity_UPS!E129</f>
        <v>0</v>
      </c>
      <c r="F129" s="7">
        <f>[2]Activity_UPS!F129</f>
        <v>0</v>
      </c>
      <c r="G129" s="7">
        <f>[2]Activity_UPS!G129</f>
        <v>0</v>
      </c>
      <c r="H129" s="7">
        <f>[2]Activity_UPS!H129</f>
        <v>0</v>
      </c>
      <c r="I129" s="7">
        <f>[2]Activity_UPS!I129</f>
        <v>0</v>
      </c>
      <c r="J129" s="7">
        <f>[2]Activity_UPS!J129</f>
        <v>0</v>
      </c>
      <c r="K129" s="7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1" t="str">
        <f>[2]Activity_UPS!B130</f>
        <v>UPS_TRA_LWR_MOX_EXS</v>
      </c>
      <c r="C130" s="7">
        <f>[2]Activity_UPS!C130</f>
        <v>0</v>
      </c>
      <c r="D130" s="7">
        <f>[2]Activity_UPS!D130</f>
        <v>0</v>
      </c>
      <c r="E130" s="7">
        <f>[2]Activity_UPS!E130</f>
        <v>0</v>
      </c>
      <c r="F130" s="7">
        <f>[2]Activity_UPS!F130</f>
        <v>0</v>
      </c>
      <c r="G130" s="7">
        <f>[2]Activity_UPS!G130</f>
        <v>0</v>
      </c>
      <c r="H130" s="7">
        <f>[2]Activity_UPS!H130</f>
        <v>0</v>
      </c>
      <c r="I130" s="7">
        <f>[2]Activity_UPS!I130</f>
        <v>0</v>
      </c>
      <c r="J130" s="7">
        <f>[2]Activity_UPS!J130</f>
        <v>0</v>
      </c>
      <c r="K130" s="7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1" t="str">
        <f>[2]Activity_UPS!B131</f>
        <v>UPS_WDP_SPENT_LWR_UOX_EXS</v>
      </c>
      <c r="C131" s="7">
        <f>[2]Activity_UPS!C131</f>
        <v>2449.362543751145</v>
      </c>
      <c r="D131" s="7">
        <f>[2]Activity_UPS!D131</f>
        <v>2248.3960073810581</v>
      </c>
      <c r="E131" s="7">
        <f>[2]Activity_UPS!E131</f>
        <v>1920.23572923142</v>
      </c>
      <c r="F131" s="7">
        <f>[2]Activity_UPS!F131</f>
        <v>2068.209434330865</v>
      </c>
      <c r="G131" s="7">
        <f>[2]Activity_UPS!G131</f>
        <v>1965.8040017303931</v>
      </c>
      <c r="H131" s="7">
        <f>[2]Activity_UPS!H131</f>
        <v>1866.8464706077521</v>
      </c>
      <c r="I131" s="7">
        <f>[2]Activity_UPS!I131</f>
        <v>1771.164445889051</v>
      </c>
      <c r="J131" s="7">
        <f>[2]Activity_UPS!J131</f>
        <v>1678.4131374265089</v>
      </c>
      <c r="K131" s="7">
        <f>[2]Activity_UPS!K131</f>
        <v>1588.764940294016</v>
      </c>
      <c r="O131" s="12"/>
    </row>
    <row r="132" spans="1:15" ht="14.5" customHeight="1">
      <c r="A132" s="1" t="str">
        <f>[2]Activity_UPS!A132</f>
        <v>EUR</v>
      </c>
      <c r="B132" s="1" t="str">
        <f>[2]Activity_UPS!B132</f>
        <v>UPS_WDP_SPENT_LWR_MOX_EXS</v>
      </c>
      <c r="C132" s="7">
        <f>[2]Activity_UPS!C132</f>
        <v>0</v>
      </c>
      <c r="D132" s="7">
        <f>[2]Activity_UPS!D132</f>
        <v>0</v>
      </c>
      <c r="E132" s="7">
        <f>[2]Activity_UPS!E132</f>
        <v>0</v>
      </c>
      <c r="F132" s="7">
        <f>[2]Activity_UPS!F132</f>
        <v>0</v>
      </c>
      <c r="G132" s="7">
        <f>[2]Activity_UPS!G132</f>
        <v>0</v>
      </c>
      <c r="H132" s="7">
        <f>[2]Activity_UPS!H132</f>
        <v>0</v>
      </c>
      <c r="I132" s="7">
        <f>[2]Activity_UPS!I132</f>
        <v>0</v>
      </c>
      <c r="J132" s="7">
        <f>[2]Activity_UPS!J132</f>
        <v>0</v>
      </c>
      <c r="K132" s="7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1" t="str">
        <f>[2]Activity_UPS!B133</f>
        <v>UPS_WDP_SPENT_FR_MOX_EXS</v>
      </c>
      <c r="C133" s="7">
        <f>[2]Activity_UPS!C133</f>
        <v>0</v>
      </c>
      <c r="D133" s="7">
        <f>[2]Activity_UPS!D133</f>
        <v>0</v>
      </c>
      <c r="E133" s="7">
        <f>[2]Activity_UPS!E133</f>
        <v>0</v>
      </c>
      <c r="F133" s="7">
        <f>[2]Activity_UPS!F133</f>
        <v>0</v>
      </c>
      <c r="G133" s="7">
        <f>[2]Activity_UPS!G133</f>
        <v>0</v>
      </c>
      <c r="H133" s="7">
        <f>[2]Activity_UPS!H133</f>
        <v>0</v>
      </c>
      <c r="I133" s="7">
        <f>[2]Activity_UPS!I133</f>
        <v>0</v>
      </c>
      <c r="J133" s="7">
        <f>[2]Activity_UPS!J133</f>
        <v>0</v>
      </c>
      <c r="K133" s="7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1" t="str">
        <f>[2]Activity_UPS!B134</f>
        <v>UPS_WDP_HLW_PUREX_LWR_UOX_EXS</v>
      </c>
      <c r="C134" s="7">
        <f>[2]Activity_UPS!C134</f>
        <v>0</v>
      </c>
      <c r="D134" s="7">
        <f>[2]Activity_UPS!D134</f>
        <v>0</v>
      </c>
      <c r="E134" s="7">
        <f>[2]Activity_UPS!E134</f>
        <v>0</v>
      </c>
      <c r="F134" s="7">
        <f>[2]Activity_UPS!F134</f>
        <v>0</v>
      </c>
      <c r="G134" s="7">
        <f>[2]Activity_UPS!G134</f>
        <v>0</v>
      </c>
      <c r="H134" s="7">
        <f>[2]Activity_UPS!H134</f>
        <v>0</v>
      </c>
      <c r="I134" s="7">
        <f>[2]Activity_UPS!I134</f>
        <v>0</v>
      </c>
      <c r="J134" s="7">
        <f>[2]Activity_UPS!J134</f>
        <v>0</v>
      </c>
      <c r="K134" s="7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1" t="str">
        <f>[2]Activity_UPS!B135</f>
        <v>UPS_WDP_HLW_UREX_LWR_UOX_EXS</v>
      </c>
      <c r="C135" s="7">
        <f>[2]Activity_UPS!C135</f>
        <v>0</v>
      </c>
      <c r="D135" s="7">
        <f>[2]Activity_UPS!D135</f>
        <v>0</v>
      </c>
      <c r="E135" s="7">
        <f>[2]Activity_UPS!E135</f>
        <v>0</v>
      </c>
      <c r="F135" s="7">
        <f>[2]Activity_UPS!F135</f>
        <v>0</v>
      </c>
      <c r="G135" s="7">
        <f>[2]Activity_UPS!G135</f>
        <v>0</v>
      </c>
      <c r="H135" s="7">
        <f>[2]Activity_UPS!H135</f>
        <v>0</v>
      </c>
      <c r="I135" s="7">
        <f>[2]Activity_UPS!I135</f>
        <v>0</v>
      </c>
      <c r="J135" s="7">
        <f>[2]Activity_UPS!J135</f>
        <v>0</v>
      </c>
      <c r="K135" s="7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1" t="str">
        <f>[2]Activity_UPS!B136</f>
        <v>UPS_WDP_HLW_UREX_LWR_MOX_EXS</v>
      </c>
      <c r="C136" s="7">
        <f>[2]Activity_UPS!C136</f>
        <v>0</v>
      </c>
      <c r="D136" s="7">
        <f>[2]Activity_UPS!D136</f>
        <v>0</v>
      </c>
      <c r="E136" s="7">
        <f>[2]Activity_UPS!E136</f>
        <v>0</v>
      </c>
      <c r="F136" s="7">
        <f>[2]Activity_UPS!F136</f>
        <v>0</v>
      </c>
      <c r="G136" s="7">
        <f>[2]Activity_UPS!G136</f>
        <v>0</v>
      </c>
      <c r="H136" s="7">
        <f>[2]Activity_UPS!H136</f>
        <v>0</v>
      </c>
      <c r="I136" s="7">
        <f>[2]Activity_UPS!I136</f>
        <v>0</v>
      </c>
      <c r="J136" s="7">
        <f>[2]Activity_UPS!J136</f>
        <v>0</v>
      </c>
      <c r="K136" s="7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1" t="str">
        <f>[2]Activity_UPS!B137</f>
        <v>UPS_WDP_HLW_ADV_PUREX_LWR_UOX_EXS</v>
      </c>
      <c r="C137" s="7">
        <f>[2]Activity_UPS!C137</f>
        <v>0</v>
      </c>
      <c r="D137" s="7">
        <f>[2]Activity_UPS!D137</f>
        <v>0</v>
      </c>
      <c r="E137" s="7">
        <f>[2]Activity_UPS!E137</f>
        <v>0</v>
      </c>
      <c r="F137" s="7">
        <f>[2]Activity_UPS!F137</f>
        <v>0</v>
      </c>
      <c r="G137" s="7">
        <f>[2]Activity_UPS!G137</f>
        <v>0</v>
      </c>
      <c r="H137" s="7">
        <f>[2]Activity_UPS!H137</f>
        <v>0</v>
      </c>
      <c r="I137" s="7">
        <f>[2]Activity_UPS!I137</f>
        <v>0</v>
      </c>
      <c r="J137" s="7">
        <f>[2]Activity_UPS!J137</f>
        <v>0</v>
      </c>
      <c r="K137" s="7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1" t="str">
        <f>[2]Activity_UPS!B138</f>
        <v>UPS_WDP_HLW_ADV_PUREX_LWR_MOX_EXS</v>
      </c>
      <c r="C138" s="7">
        <f>[2]Activity_UPS!C138</f>
        <v>0</v>
      </c>
      <c r="D138" s="7">
        <f>[2]Activity_UPS!D138</f>
        <v>0</v>
      </c>
      <c r="E138" s="7">
        <f>[2]Activity_UPS!E138</f>
        <v>0</v>
      </c>
      <c r="F138" s="7">
        <f>[2]Activity_UPS!F138</f>
        <v>0</v>
      </c>
      <c r="G138" s="7">
        <f>[2]Activity_UPS!G138</f>
        <v>0</v>
      </c>
      <c r="H138" s="7">
        <f>[2]Activity_UPS!H138</f>
        <v>0</v>
      </c>
      <c r="I138" s="7">
        <f>[2]Activity_UPS!I138</f>
        <v>0</v>
      </c>
      <c r="J138" s="7">
        <f>[2]Activity_UPS!J138</f>
        <v>0</v>
      </c>
      <c r="K138" s="7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1" t="str">
        <f>[2]Activity_UPS!B139</f>
        <v>UPS_WDP_HLW_ADV_PUREX_FR_MOX_EXS</v>
      </c>
      <c r="C139" s="7">
        <f>[2]Activity_UPS!C139</f>
        <v>0</v>
      </c>
      <c r="D139" s="7">
        <f>[2]Activity_UPS!D139</f>
        <v>0</v>
      </c>
      <c r="E139" s="7">
        <f>[2]Activity_UPS!E139</f>
        <v>0</v>
      </c>
      <c r="F139" s="7">
        <f>[2]Activity_UPS!F139</f>
        <v>0</v>
      </c>
      <c r="G139" s="7">
        <f>[2]Activity_UPS!G139</f>
        <v>0</v>
      </c>
      <c r="H139" s="7">
        <f>[2]Activity_UPS!H139</f>
        <v>0</v>
      </c>
      <c r="I139" s="7">
        <f>[2]Activity_UPS!I139</f>
        <v>0</v>
      </c>
      <c r="J139" s="7">
        <f>[2]Activity_UPS!J139</f>
        <v>0</v>
      </c>
      <c r="K139" s="7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1" t="str">
        <f>[2]Activity_UPS!B140</f>
        <v>UPS_WDP_HLW_PYRO_ABWR_TRU_EXS</v>
      </c>
      <c r="C140" s="7">
        <f>[2]Activity_UPS!C140</f>
        <v>999965063.78704047</v>
      </c>
      <c r="D140" s="7">
        <f>[2]Activity_UPS!D140</f>
        <v>999964660.94287574</v>
      </c>
      <c r="E140" s="7">
        <f>[2]Activity_UPS!E140</f>
        <v>999970865.3495965</v>
      </c>
      <c r="F140" s="7">
        <f>[2]Activity_UPS!F140</f>
        <v>999980345.18148041</v>
      </c>
      <c r="G140" s="7">
        <f>[2]Activity_UPS!G140</f>
        <v>999990033.40993595</v>
      </c>
      <c r="H140" s="7">
        <f>[2]Activity_UPS!H140</f>
        <v>999994246.41481233</v>
      </c>
      <c r="I140" s="7">
        <f>[2]Activity_UPS!I140</f>
        <v>0</v>
      </c>
      <c r="J140" s="7">
        <f>[2]Activity_UPS!J140</f>
        <v>0</v>
      </c>
      <c r="K140" s="7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1" t="str">
        <f>[2]Activity_UPS!B141</f>
        <v>UPS_WDP_HLW_PYRO_ABWR_UTR_EXS</v>
      </c>
      <c r="C141" s="7">
        <f>[2]Activity_UPS!C141</f>
        <v>0</v>
      </c>
      <c r="D141" s="7">
        <f>[2]Activity_UPS!D141</f>
        <v>0</v>
      </c>
      <c r="E141" s="7">
        <f>[2]Activity_UPS!E141</f>
        <v>0</v>
      </c>
      <c r="F141" s="7">
        <f>[2]Activity_UPS!F141</f>
        <v>0</v>
      </c>
      <c r="G141" s="7">
        <f>[2]Activity_UPS!G141</f>
        <v>0</v>
      </c>
      <c r="H141" s="7">
        <f>[2]Activity_UPS!H141</f>
        <v>0</v>
      </c>
      <c r="I141" s="7">
        <f>[2]Activity_UPS!I141</f>
        <v>0</v>
      </c>
      <c r="J141" s="7">
        <f>[2]Activity_UPS!J141</f>
        <v>0</v>
      </c>
      <c r="K141" s="7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1" t="str">
        <f>[2]Activity_UPS!B142</f>
        <v>UPS_WDP_HLW_PYRO_ADS_TRU_EXS</v>
      </c>
      <c r="C142" s="7">
        <f>[2]Activity_UPS!C142</f>
        <v>0</v>
      </c>
      <c r="D142" s="7">
        <f>[2]Activity_UPS!D142</f>
        <v>0</v>
      </c>
      <c r="E142" s="7">
        <f>[2]Activity_UPS!E142</f>
        <v>0</v>
      </c>
      <c r="F142" s="7">
        <f>[2]Activity_UPS!F142</f>
        <v>0</v>
      </c>
      <c r="G142" s="7">
        <f>[2]Activity_UPS!G142</f>
        <v>0</v>
      </c>
      <c r="H142" s="7">
        <f>[2]Activity_UPS!H142</f>
        <v>0</v>
      </c>
      <c r="I142" s="7">
        <f>[2]Activity_UPS!I142</f>
        <v>0</v>
      </c>
      <c r="J142" s="7">
        <f>[2]Activity_UPS!J142</f>
        <v>0</v>
      </c>
      <c r="K142" s="7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1" t="str">
        <f>[2]Activity_UPS!B143</f>
        <v>UPS_WDP_HLW_PYRO_ADS_MA_EXS</v>
      </c>
      <c r="C143" s="7">
        <f>[2]Activity_UPS!C143</f>
        <v>0</v>
      </c>
      <c r="D143" s="7">
        <f>[2]Activity_UPS!D143</f>
        <v>0</v>
      </c>
      <c r="E143" s="7">
        <f>[2]Activity_UPS!E143</f>
        <v>0</v>
      </c>
      <c r="F143" s="7">
        <f>[2]Activity_UPS!F143</f>
        <v>0</v>
      </c>
      <c r="G143" s="7">
        <f>[2]Activity_UPS!G143</f>
        <v>0</v>
      </c>
      <c r="H143" s="7">
        <f>[2]Activity_UPS!H143</f>
        <v>0</v>
      </c>
      <c r="I143" s="7">
        <f>[2]Activity_UPS!I143</f>
        <v>0</v>
      </c>
      <c r="J143" s="7">
        <f>[2]Activity_UPS!J143</f>
        <v>0</v>
      </c>
      <c r="K143" s="7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1" t="str">
        <f>[2]Activity_UPS!B144</f>
        <v>UPS_WDP_PUREX_UREX_EXS</v>
      </c>
      <c r="C144" s="7">
        <f>[2]Activity_UPS!C144</f>
        <v>0</v>
      </c>
      <c r="D144" s="7">
        <f>[2]Activity_UPS!D144</f>
        <v>0</v>
      </c>
      <c r="E144" s="7">
        <f>[2]Activity_UPS!E144</f>
        <v>0</v>
      </c>
      <c r="F144" s="7">
        <f>[2]Activity_UPS!F144</f>
        <v>0</v>
      </c>
      <c r="G144" s="7">
        <f>[2]Activity_UPS!G144</f>
        <v>0</v>
      </c>
      <c r="H144" s="7">
        <f>[2]Activity_UPS!H144</f>
        <v>0</v>
      </c>
      <c r="I144" s="7">
        <f>[2]Activity_UPS!I144</f>
        <v>0</v>
      </c>
      <c r="J144" s="7">
        <f>[2]Activity_UPS!J144</f>
        <v>0</v>
      </c>
      <c r="K144" s="7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1" t="str">
        <f>[2]Activity_UPS!B145</f>
        <v>UPS_SF_NGA_CU_NEW</v>
      </c>
      <c r="C145" s="7">
        <f>[2]Activity_UPS!C145</f>
        <v>0</v>
      </c>
      <c r="D145" s="7">
        <f>[2]Activity_UPS!D145</f>
        <v>0</v>
      </c>
      <c r="E145" s="7">
        <f>[2]Activity_UPS!E145</f>
        <v>0</v>
      </c>
      <c r="F145" s="7">
        <f>[2]Activity_UPS!F145</f>
        <v>0</v>
      </c>
      <c r="G145" s="7">
        <f>[2]Activity_UPS!G145</f>
        <v>0</v>
      </c>
      <c r="H145" s="7">
        <f>[2]Activity_UPS!H145</f>
        <v>0</v>
      </c>
      <c r="I145" s="7">
        <f>[2]Activity_UPS!I145</f>
        <v>0</v>
      </c>
      <c r="J145" s="7">
        <f>[2]Activity_UPS!J145</f>
        <v>0</v>
      </c>
      <c r="K145" s="7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1" t="str">
        <f>[2]Activity_UPS!B146</f>
        <v>UPS_SF_NGA_CT_NEW</v>
      </c>
      <c r="C146" s="7">
        <f>[2]Activity_UPS!C146</f>
        <v>0</v>
      </c>
      <c r="D146" s="7">
        <f>[2]Activity_UPS!D146</f>
        <v>0</v>
      </c>
      <c r="E146" s="7">
        <f>[2]Activity_UPS!E146</f>
        <v>0</v>
      </c>
      <c r="F146" s="7">
        <f>[2]Activity_UPS!F146</f>
        <v>0</v>
      </c>
      <c r="G146" s="7">
        <f>[2]Activity_UPS!G146</f>
        <v>0</v>
      </c>
      <c r="H146" s="7">
        <f>[2]Activity_UPS!H146</f>
        <v>0</v>
      </c>
      <c r="I146" s="7">
        <f>[2]Activity_UPS!I146</f>
        <v>0</v>
      </c>
      <c r="J146" s="7">
        <f>[2]Activity_UPS!J146</f>
        <v>0</v>
      </c>
      <c r="K146" s="7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1" t="str">
        <f>[2]Activity_UPS!B147</f>
        <v>UPS_SF_KER_CU_NEW</v>
      </c>
      <c r="C147" s="7">
        <f>[2]Activity_UPS!C147</f>
        <v>0</v>
      </c>
      <c r="D147" s="7">
        <f>[2]Activity_UPS!D147</f>
        <v>0</v>
      </c>
      <c r="E147" s="7">
        <f>[2]Activity_UPS!E147</f>
        <v>0</v>
      </c>
      <c r="F147" s="7">
        <f>[2]Activity_UPS!F147</f>
        <v>0</v>
      </c>
      <c r="G147" s="7">
        <f>[2]Activity_UPS!G147</f>
        <v>0</v>
      </c>
      <c r="H147" s="7">
        <f>[2]Activity_UPS!H147</f>
        <v>0</v>
      </c>
      <c r="I147" s="7">
        <f>[2]Activity_UPS!I147</f>
        <v>0</v>
      </c>
      <c r="J147" s="7">
        <f>[2]Activity_UPS!J147</f>
        <v>0</v>
      </c>
      <c r="K147" s="7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1" t="str">
        <f>[2]Activity_UPS!B148</f>
        <v>UPS_SF_KER_CT_NEW</v>
      </c>
      <c r="C148" s="7">
        <f>[2]Activity_UPS!C148</f>
        <v>0</v>
      </c>
      <c r="D148" s="7">
        <f>[2]Activity_UPS!D148</f>
        <v>0</v>
      </c>
      <c r="E148" s="7">
        <f>[2]Activity_UPS!E148</f>
        <v>0</v>
      </c>
      <c r="F148" s="7">
        <f>[2]Activity_UPS!F148</f>
        <v>0</v>
      </c>
      <c r="G148" s="7">
        <f>[2]Activity_UPS!G148</f>
        <v>0</v>
      </c>
      <c r="H148" s="7">
        <f>[2]Activity_UPS!H148</f>
        <v>0</v>
      </c>
      <c r="I148" s="7">
        <f>[2]Activity_UPS!I148</f>
        <v>0</v>
      </c>
      <c r="J148" s="7">
        <f>[2]Activity_UPS!J148</f>
        <v>0</v>
      </c>
      <c r="K148" s="7">
        <f>[2]Activity_UPS!K148</f>
        <v>0</v>
      </c>
      <c r="O148" s="12"/>
    </row>
    <row r="149" spans="1:15">
      <c r="A149" s="1" t="str">
        <f>[2]Activity_UPS!A149</f>
        <v>EUR</v>
      </c>
      <c r="B149" s="1" t="str">
        <f>[2]Activity_UPS!B149</f>
        <v>UPS_SF_DST_CU_NEW</v>
      </c>
      <c r="C149" s="7">
        <f>[2]Activity_UPS!C149</f>
        <v>0</v>
      </c>
      <c r="D149" s="7">
        <f>[2]Activity_UPS!D149</f>
        <v>0</v>
      </c>
      <c r="E149" s="7">
        <f>[2]Activity_UPS!E149</f>
        <v>0</v>
      </c>
      <c r="F149" s="7">
        <f>[2]Activity_UPS!F149</f>
        <v>0</v>
      </c>
      <c r="G149" s="7">
        <f>[2]Activity_UPS!G149</f>
        <v>0</v>
      </c>
      <c r="H149" s="7">
        <f>[2]Activity_UPS!H149</f>
        <v>0</v>
      </c>
      <c r="I149" s="7">
        <f>[2]Activity_UPS!I149</f>
        <v>0</v>
      </c>
      <c r="J149" s="7">
        <f>[2]Activity_UPS!J149</f>
        <v>0</v>
      </c>
      <c r="K149" s="7">
        <f>[2]Activity_UPS!K149</f>
        <v>630.7338051831648</v>
      </c>
      <c r="O149" s="12"/>
    </row>
    <row r="150" spans="1:15">
      <c r="A150" s="1" t="str">
        <f>[2]Activity_UPS!A150</f>
        <v>EUR</v>
      </c>
      <c r="B150" s="1" t="str">
        <f>[2]Activity_UPS!B150</f>
        <v>UPS_SF_DST_CT_NEW</v>
      </c>
      <c r="C150" s="7">
        <f>[2]Activity_UPS!C150</f>
        <v>0</v>
      </c>
      <c r="D150" s="7">
        <f>[2]Activity_UPS!D150</f>
        <v>0</v>
      </c>
      <c r="E150" s="7">
        <f>[2]Activity_UPS!E150</f>
        <v>0</v>
      </c>
      <c r="F150" s="7">
        <f>[2]Activity_UPS!F150</f>
        <v>0</v>
      </c>
      <c r="G150" s="7">
        <f>[2]Activity_UPS!G150</f>
        <v>0</v>
      </c>
      <c r="H150" s="7">
        <f>[2]Activity_UPS!H150</f>
        <v>0</v>
      </c>
      <c r="I150" s="7">
        <f>[2]Activity_UPS!I150</f>
        <v>0</v>
      </c>
      <c r="J150" s="7">
        <f>[2]Activity_UPS!J150</f>
        <v>311.27306671179019</v>
      </c>
      <c r="K150" s="7">
        <f>[2]Activity_UPS!K150</f>
        <v>311.27306671179019</v>
      </c>
      <c r="O150" s="12"/>
    </row>
    <row r="151" spans="1:15">
      <c r="A151" s="1" t="str">
        <f>[2]Activity_UPS!A151</f>
        <v>EUR</v>
      </c>
      <c r="B151" s="1" t="str">
        <f>[2]Activity_UPS!B151</f>
        <v>UPS_SF_KER_COELCSYS_EM_NEW</v>
      </c>
      <c r="C151" s="7">
        <f>[2]Activity_UPS!C151</f>
        <v>0</v>
      </c>
      <c r="D151" s="7">
        <f>[2]Activity_UPS!D151</f>
        <v>0</v>
      </c>
      <c r="E151" s="7">
        <f>[2]Activity_UPS!E151</f>
        <v>0</v>
      </c>
      <c r="F151" s="7">
        <f>[2]Activity_UPS!F151</f>
        <v>0</v>
      </c>
      <c r="G151" s="7">
        <f>[2]Activity_UPS!G151</f>
        <v>0</v>
      </c>
      <c r="H151" s="7">
        <f>[2]Activity_UPS!H151</f>
        <v>0</v>
      </c>
      <c r="I151" s="7">
        <f>[2]Activity_UPS!I151</f>
        <v>0</v>
      </c>
      <c r="J151" s="7">
        <f>[2]Activity_UPS!J151</f>
        <v>0</v>
      </c>
      <c r="K151" s="7">
        <f>[2]Activity_UPS!K151</f>
        <v>0</v>
      </c>
      <c r="O151" s="12"/>
    </row>
    <row r="152" spans="1:15">
      <c r="A152" s="1" t="str">
        <f>[2]Activity_UPS!A152</f>
        <v>EUR</v>
      </c>
      <c r="B152" s="1" t="str">
        <f>[2]Activity_UPS!B152</f>
        <v>UPS_SF_DST_COELCSYS_EM_NEW</v>
      </c>
      <c r="C152" s="7">
        <f>[2]Activity_UPS!C152</f>
        <v>0</v>
      </c>
      <c r="D152" s="7">
        <f>[2]Activity_UPS!D152</f>
        <v>0</v>
      </c>
      <c r="E152" s="7">
        <f>[2]Activity_UPS!E152</f>
        <v>0</v>
      </c>
      <c r="F152" s="7">
        <f>[2]Activity_UPS!F152</f>
        <v>0</v>
      </c>
      <c r="G152" s="7">
        <f>[2]Activity_UPS!G152</f>
        <v>0</v>
      </c>
      <c r="H152" s="7">
        <f>[2]Activity_UPS!H152</f>
        <v>0</v>
      </c>
      <c r="I152" s="7">
        <f>[2]Activity_UPS!I152</f>
        <v>0</v>
      </c>
      <c r="J152" s="7">
        <f>[2]Activity_UPS!J152</f>
        <v>0</v>
      </c>
      <c r="K152" s="7">
        <f>[2]Activity_UPS!K152</f>
        <v>0</v>
      </c>
    </row>
    <row r="153" spans="1:15">
      <c r="A153" s="1" t="str">
        <f>[2]Activity_UPS!A153</f>
        <v>EUR</v>
      </c>
      <c r="B153" s="1" t="str">
        <f>[2]Activity_UPS!B153</f>
        <v>UPS_SF_GSL_CU_NEW</v>
      </c>
      <c r="C153" s="7">
        <f>[2]Activity_UPS!C153</f>
        <v>0</v>
      </c>
      <c r="D153" s="7">
        <f>[2]Activity_UPS!D153</f>
        <v>0</v>
      </c>
      <c r="E153" s="7">
        <f>[2]Activity_UPS!E153</f>
        <v>0</v>
      </c>
      <c r="F153" s="7">
        <f>[2]Activity_UPS!F153</f>
        <v>0</v>
      </c>
      <c r="G153" s="7">
        <f>[2]Activity_UPS!G153</f>
        <v>0</v>
      </c>
      <c r="H153" s="7">
        <f>[2]Activity_UPS!H153</f>
        <v>0</v>
      </c>
      <c r="I153" s="7">
        <f>[2]Activity_UPS!I153</f>
        <v>0</v>
      </c>
      <c r="J153" s="7">
        <f>[2]Activity_UPS!J153</f>
        <v>0</v>
      </c>
      <c r="K153" s="7">
        <f>[2]Activity_UPS!K153</f>
        <v>0</v>
      </c>
    </row>
    <row r="154" spans="1:15">
      <c r="A154" s="1" t="str">
        <f>[2]Activity_UPS!A154</f>
        <v>EUR</v>
      </c>
      <c r="B154" s="1" t="str">
        <f>[2]Activity_UPS!B154</f>
        <v>UPS_SF_GSL_CT_NEW</v>
      </c>
      <c r="C154" s="7">
        <f>[2]Activity_UPS!C154</f>
        <v>0</v>
      </c>
      <c r="D154" s="7">
        <f>[2]Activity_UPS!D154</f>
        <v>0</v>
      </c>
      <c r="E154" s="7">
        <f>[2]Activity_UPS!E154</f>
        <v>0</v>
      </c>
      <c r="F154" s="7">
        <f>[2]Activity_UPS!F154</f>
        <v>0</v>
      </c>
      <c r="G154" s="7">
        <f>[2]Activity_UPS!G154</f>
        <v>0</v>
      </c>
      <c r="H154" s="7">
        <f>[2]Activity_UPS!H154</f>
        <v>0</v>
      </c>
      <c r="I154" s="7">
        <f>[2]Activity_UPS!I154</f>
        <v>0</v>
      </c>
      <c r="J154" s="7">
        <f>[2]Activity_UPS!J154</f>
        <v>0</v>
      </c>
      <c r="K154" s="7">
        <f>[2]Activity_UPS!K154</f>
        <v>0</v>
      </c>
    </row>
    <row r="155" spans="1:15">
      <c r="A155" s="1" t="str">
        <f>[2]Activity_UPS!A155</f>
        <v>EUR</v>
      </c>
      <c r="B155" s="1" t="str">
        <f>[2]Activity_UPS!B155</f>
        <v>UPS_SF_GSL_COELCSYS_EM_NEW</v>
      </c>
      <c r="C155" s="7">
        <f>[2]Activity_UPS!C155</f>
        <v>0</v>
      </c>
      <c r="D155" s="7">
        <f>[2]Activity_UPS!D155</f>
        <v>0</v>
      </c>
      <c r="E155" s="7">
        <f>[2]Activity_UPS!E155</f>
        <v>0</v>
      </c>
      <c r="F155" s="7">
        <f>[2]Activity_UPS!F155</f>
        <v>0</v>
      </c>
      <c r="G155" s="7">
        <f>[2]Activity_UPS!G155</f>
        <v>0</v>
      </c>
      <c r="H155" s="7">
        <f>[2]Activity_UPS!H155</f>
        <v>0</v>
      </c>
      <c r="I155" s="7">
        <f>[2]Activity_UPS!I155</f>
        <v>0</v>
      </c>
      <c r="J155" s="7">
        <f>[2]Activity_UPS!J155</f>
        <v>0</v>
      </c>
      <c r="K155" s="7">
        <f>[2]Activity_UPS!K155</f>
        <v>0</v>
      </c>
    </row>
    <row r="156" spans="1:15">
      <c r="A156" s="1" t="str">
        <f>[2]Activity_UPS!A156</f>
        <v>EUR</v>
      </c>
      <c r="B156" s="1" t="str">
        <f>[2]Activity_UPS!B156</f>
        <v>UPS_SLU2BIOGAS_NEW</v>
      </c>
      <c r="C156" s="7">
        <f>[2]Activity_UPS!C156</f>
        <v>0</v>
      </c>
      <c r="D156" s="7">
        <f>[2]Activity_UPS!D156</f>
        <v>0</v>
      </c>
      <c r="E156" s="7">
        <f>[2]Activity_UPS!E156</f>
        <v>0</v>
      </c>
      <c r="F156" s="7">
        <f>[2]Activity_UPS!F156</f>
        <v>0</v>
      </c>
      <c r="G156" s="7">
        <f>[2]Activity_UPS!G156</f>
        <v>0</v>
      </c>
      <c r="H156" s="7">
        <f>[2]Activity_UPS!H156</f>
        <v>0</v>
      </c>
      <c r="I156" s="7">
        <f>[2]Activity_UPS!I156</f>
        <v>25.456</v>
      </c>
      <c r="J156" s="7">
        <f>[2]Activity_UPS!J156</f>
        <v>28.593599999999999</v>
      </c>
      <c r="K156" s="7">
        <f>[2]Activity_UPS!K156</f>
        <v>31.731200000000008</v>
      </c>
    </row>
    <row r="157" spans="1:15">
      <c r="A157" s="1" t="str">
        <f>[2]Activity_UPS!A157</f>
        <v>EUR</v>
      </c>
      <c r="B157" s="1" t="str">
        <f>[2]Activity_UPS!B157</f>
        <v>UPS_WOD2NGA_NEW</v>
      </c>
      <c r="C157" s="7">
        <f>[2]Activity_UPS!C157</f>
        <v>0</v>
      </c>
      <c r="D157" s="7">
        <f>[2]Activity_UPS!D157</f>
        <v>0</v>
      </c>
      <c r="E157" s="7">
        <f>[2]Activity_UPS!E157</f>
        <v>0</v>
      </c>
      <c r="F157" s="7">
        <f>[2]Activity_UPS!F157</f>
        <v>0</v>
      </c>
      <c r="G157" s="7">
        <f>[2]Activity_UPS!G157</f>
        <v>0</v>
      </c>
      <c r="H157" s="7">
        <f>[2]Activity_UPS!H157</f>
        <v>0</v>
      </c>
      <c r="I157" s="7">
        <f>[2]Activity_UPS!I157</f>
        <v>0</v>
      </c>
      <c r="J157" s="7">
        <f>[2]Activity_UPS!J157</f>
        <v>954.049324642638</v>
      </c>
      <c r="K157" s="7">
        <f>[2]Activity_UPS!K157</f>
        <v>1492.9499999999989</v>
      </c>
    </row>
    <row r="158" spans="1:15">
      <c r="A158" s="1" t="str">
        <f>[2]Activity_UPS!A158</f>
        <v>EUR</v>
      </c>
      <c r="B158" s="1" t="str">
        <f>[2]Activity_UPS!B158</f>
        <v>UPS_COA2DST_NEW</v>
      </c>
      <c r="C158" s="7">
        <f>[2]Activity_UPS!C158</f>
        <v>0</v>
      </c>
      <c r="D158" s="7">
        <f>[2]Activity_UPS!D158</f>
        <v>0</v>
      </c>
      <c r="E158" s="7">
        <f>[2]Activity_UPS!E158</f>
        <v>0</v>
      </c>
      <c r="F158" s="7">
        <f>[2]Activity_UPS!F158</f>
        <v>0</v>
      </c>
      <c r="G158" s="7">
        <f>[2]Activity_UPS!G158</f>
        <v>0</v>
      </c>
      <c r="H158" s="7">
        <f>[2]Activity_UPS!H158</f>
        <v>0</v>
      </c>
      <c r="I158" s="7">
        <f>[2]Activity_UPS!I158</f>
        <v>0</v>
      </c>
      <c r="J158" s="7">
        <f>[2]Activity_UPS!J158</f>
        <v>0</v>
      </c>
      <c r="K158" s="7">
        <f>[2]Activity_UPS!K158</f>
        <v>0</v>
      </c>
    </row>
    <row r="159" spans="1:15">
      <c r="A159" s="1" t="str">
        <f>[2]Activity_UPS!A159</f>
        <v>EUR</v>
      </c>
      <c r="B159" s="1" t="str">
        <f>[2]Activity_UPS!B159</f>
        <v>UPS_COA2NGA_NEW</v>
      </c>
      <c r="C159" s="7">
        <f>[2]Activity_UPS!C159</f>
        <v>0</v>
      </c>
      <c r="D159" s="7">
        <f>[2]Activity_UPS!D159</f>
        <v>0</v>
      </c>
      <c r="E159" s="7">
        <f>[2]Activity_UPS!E159</f>
        <v>0</v>
      </c>
      <c r="F159" s="7">
        <f>[2]Activity_UPS!F159</f>
        <v>0</v>
      </c>
      <c r="G159" s="7">
        <f>[2]Activity_UPS!G159</f>
        <v>0</v>
      </c>
      <c r="H159" s="7">
        <f>[2]Activity_UPS!H159</f>
        <v>0</v>
      </c>
      <c r="I159" s="7">
        <f>[2]Activity_UPS!I159</f>
        <v>0</v>
      </c>
      <c r="J159" s="7">
        <f>[2]Activity_UPS!J159</f>
        <v>0</v>
      </c>
      <c r="K159" s="7">
        <f>[2]Activity_UPS!K159</f>
        <v>0</v>
      </c>
    </row>
    <row r="160" spans="1:15">
      <c r="A160" s="1" t="str">
        <f>[2]Activity_UPS!A160</f>
        <v>EUR</v>
      </c>
      <c r="B160" s="1" t="str">
        <f>[2]Activity_UPS!B160</f>
        <v>UPS_COA2MTH_NEW</v>
      </c>
      <c r="C160" s="7">
        <f>[2]Activity_UPS!C160</f>
        <v>0</v>
      </c>
      <c r="D160" s="7">
        <f>[2]Activity_UPS!D160</f>
        <v>146.8027863288207</v>
      </c>
      <c r="E160" s="7">
        <f>[2]Activity_UPS!E160</f>
        <v>146.8027863288207</v>
      </c>
      <c r="F160" s="7">
        <f>[2]Activity_UPS!F160</f>
        <v>146.8027863288207</v>
      </c>
      <c r="G160" s="7">
        <f>[2]Activity_UPS!G160</f>
        <v>0</v>
      </c>
      <c r="H160" s="7">
        <f>[2]Activity_UPS!H160</f>
        <v>0</v>
      </c>
      <c r="I160" s="7">
        <f>[2]Activity_UPS!I160</f>
        <v>0</v>
      </c>
      <c r="J160" s="7">
        <f>[2]Activity_UPS!J160</f>
        <v>0</v>
      </c>
      <c r="K160" s="7">
        <f>[2]Activity_UPS!K160</f>
        <v>0</v>
      </c>
    </row>
    <row r="161" spans="1:11">
      <c r="A161" s="1" t="str">
        <f>[2]Activity_UPS!A161</f>
        <v>EUR</v>
      </c>
      <c r="B161" s="1" t="str">
        <f>[2]Activity_UPS!B161</f>
        <v>UPS_NGA2DST_NEW</v>
      </c>
      <c r="C161" s="7">
        <f>[2]Activity_UPS!C161</f>
        <v>0</v>
      </c>
      <c r="D161" s="7">
        <f>[2]Activity_UPS!D161</f>
        <v>0</v>
      </c>
      <c r="E161" s="7">
        <f>[2]Activity_UPS!E161</f>
        <v>0</v>
      </c>
      <c r="F161" s="7">
        <f>[2]Activity_UPS!F161</f>
        <v>0</v>
      </c>
      <c r="G161" s="7">
        <f>[2]Activity_UPS!G161</f>
        <v>0</v>
      </c>
      <c r="H161" s="7">
        <f>[2]Activity_UPS!H161</f>
        <v>0</v>
      </c>
      <c r="I161" s="7">
        <f>[2]Activity_UPS!I161</f>
        <v>0</v>
      </c>
      <c r="J161" s="7">
        <f>[2]Activity_UPS!J161</f>
        <v>0</v>
      </c>
      <c r="K161" s="7">
        <f>[2]Activity_UPS!K161</f>
        <v>0</v>
      </c>
    </row>
    <row r="162" spans="1:11">
      <c r="A162" s="1" t="str">
        <f>[2]Activity_UPS!A162</f>
        <v>EUR</v>
      </c>
      <c r="B162" s="1" t="str">
        <f>[2]Activity_UPS!B162</f>
        <v>UPS_NGA2MTH_NEW</v>
      </c>
      <c r="C162" s="7">
        <f>[2]Activity_UPS!C162</f>
        <v>917.90264763683285</v>
      </c>
      <c r="D162" s="7">
        <f>[2]Activity_UPS!D162</f>
        <v>1467.359134035172</v>
      </c>
      <c r="E162" s="7">
        <f>[2]Activity_UPS!E162</f>
        <v>1466.903270717047</v>
      </c>
      <c r="F162" s="7">
        <f>[2]Activity_UPS!F162</f>
        <v>1227.001714561007</v>
      </c>
      <c r="G162" s="7">
        <f>[2]Activity_UPS!G162</f>
        <v>257.36824682014031</v>
      </c>
      <c r="H162" s="7">
        <f>[2]Activity_UPS!H162</f>
        <v>134.13492250595019</v>
      </c>
      <c r="I162" s="7">
        <f>[2]Activity_UPS!I162</f>
        <v>0</v>
      </c>
      <c r="J162" s="7">
        <f>[2]Activity_UPS!J162</f>
        <v>0</v>
      </c>
      <c r="K162" s="7">
        <f>[2]Activity_UPS!K162</f>
        <v>617.43770014567519</v>
      </c>
    </row>
    <row r="163" spans="1:11">
      <c r="A163" s="1">
        <f>[2]Activity_UPS!A163</f>
        <v>0</v>
      </c>
      <c r="B163" s="1">
        <f>[2]Activity_UPS!B163</f>
        <v>0</v>
      </c>
      <c r="C163" s="7">
        <f>[2]Activity_UPS!C163</f>
        <v>0</v>
      </c>
      <c r="D163" s="7">
        <f>[2]Activity_UPS!D163</f>
        <v>0</v>
      </c>
      <c r="E163" s="7">
        <f>[2]Activity_UPS!E163</f>
        <v>0</v>
      </c>
      <c r="F163" s="7">
        <f>[2]Activity_UPS!F163</f>
        <v>0</v>
      </c>
      <c r="G163" s="7">
        <f>[2]Activity_UPS!G163</f>
        <v>0</v>
      </c>
      <c r="H163" s="7">
        <f>[2]Activity_UPS!H163</f>
        <v>0</v>
      </c>
      <c r="I163" s="7">
        <f>[2]Activity_UPS!I163</f>
        <v>0</v>
      </c>
      <c r="J163" s="7">
        <f>[2]Activity_UPS!J163</f>
        <v>0</v>
      </c>
      <c r="K163" s="7">
        <f>[2]Activity_UPS!K163</f>
        <v>0</v>
      </c>
    </row>
    <row r="164" spans="1:11">
      <c r="A164" s="1">
        <f>[2]Activity_UPS!A164</f>
        <v>0</v>
      </c>
      <c r="B164" s="1">
        <f>[2]Activity_UPS!B164</f>
        <v>0</v>
      </c>
      <c r="C164" s="7">
        <f>[2]Activity_UPS!C164</f>
        <v>0</v>
      </c>
      <c r="D164" s="7">
        <f>[2]Activity_UPS!D164</f>
        <v>0</v>
      </c>
      <c r="E164" s="7">
        <f>[2]Activity_UPS!E164</f>
        <v>0</v>
      </c>
      <c r="F164" s="7">
        <f>[2]Activity_UPS!F164</f>
        <v>0</v>
      </c>
      <c r="G164" s="7">
        <f>[2]Activity_UPS!G164</f>
        <v>0</v>
      </c>
      <c r="H164" s="7">
        <f>[2]Activity_UPS!H164</f>
        <v>0</v>
      </c>
      <c r="I164" s="7">
        <f>[2]Activity_UPS!I164</f>
        <v>0</v>
      </c>
      <c r="J164" s="7">
        <f>[2]Activity_UPS!J164</f>
        <v>0</v>
      </c>
      <c r="K164" s="7">
        <f>[2]Activity_UPS!K164</f>
        <v>0</v>
      </c>
    </row>
    <row r="165" spans="1:11">
      <c r="A165" s="1">
        <f>[2]Activity_UPS!A165</f>
        <v>0</v>
      </c>
      <c r="B165" s="1">
        <f>[2]Activity_UPS!B165</f>
        <v>0</v>
      </c>
      <c r="C165" s="7">
        <f>[2]Activity_UPS!C165</f>
        <v>0</v>
      </c>
      <c r="D165" s="7">
        <f>[2]Activity_UPS!D165</f>
        <v>0</v>
      </c>
      <c r="E165" s="7">
        <f>[2]Activity_UPS!E165</f>
        <v>0</v>
      </c>
      <c r="F165" s="7">
        <f>[2]Activity_UPS!F165</f>
        <v>0</v>
      </c>
      <c r="G165" s="7">
        <f>[2]Activity_UPS!G165</f>
        <v>0</v>
      </c>
      <c r="H165" s="7">
        <f>[2]Activity_UPS!H165</f>
        <v>0</v>
      </c>
      <c r="I165" s="7">
        <f>[2]Activity_UPS!I165</f>
        <v>0</v>
      </c>
      <c r="J165" s="7">
        <f>[2]Activity_UPS!J165</f>
        <v>0</v>
      </c>
      <c r="K165" s="7">
        <f>[2]Activity_UPS!K165</f>
        <v>0</v>
      </c>
    </row>
    <row r="166" spans="1:11">
      <c r="A166" s="1">
        <f>[2]Activity_UPS!A166</f>
        <v>0</v>
      </c>
      <c r="B166" s="1">
        <f>[2]Activity_UPS!B166</f>
        <v>0</v>
      </c>
      <c r="C166" s="7">
        <f>[2]Activity_UPS!C166</f>
        <v>0</v>
      </c>
      <c r="D166" s="7">
        <f>[2]Activity_UPS!D166</f>
        <v>0</v>
      </c>
      <c r="E166" s="7">
        <f>[2]Activity_UPS!E166</f>
        <v>0</v>
      </c>
      <c r="F166" s="7">
        <f>[2]Activity_UPS!F166</f>
        <v>0</v>
      </c>
      <c r="G166" s="7">
        <f>[2]Activity_UPS!G166</f>
        <v>0</v>
      </c>
      <c r="H166" s="7">
        <f>[2]Activity_UPS!H166</f>
        <v>0</v>
      </c>
      <c r="I166" s="7">
        <f>[2]Activity_UPS!I166</f>
        <v>0</v>
      </c>
      <c r="J166" s="7">
        <f>[2]Activity_UPS!J166</f>
        <v>0</v>
      </c>
      <c r="K166" s="7">
        <f>[2]Activity_UPS!K166</f>
        <v>0</v>
      </c>
    </row>
    <row r="167" spans="1:11">
      <c r="A167" s="1">
        <f>[2]Activity_UPS!A167</f>
        <v>0</v>
      </c>
      <c r="B167" s="1">
        <f>[2]Activity_UPS!B167</f>
        <v>0</v>
      </c>
      <c r="C167" s="7">
        <f>[2]Activity_UPS!C167</f>
        <v>0</v>
      </c>
      <c r="D167" s="7">
        <f>[2]Activity_UPS!D167</f>
        <v>0</v>
      </c>
      <c r="E167" s="7">
        <f>[2]Activity_UPS!E167</f>
        <v>0</v>
      </c>
      <c r="F167" s="7">
        <f>[2]Activity_UPS!F167</f>
        <v>0</v>
      </c>
      <c r="G167" s="7">
        <f>[2]Activity_UPS!G167</f>
        <v>0</v>
      </c>
      <c r="H167" s="7">
        <f>[2]Activity_UPS!H167</f>
        <v>0</v>
      </c>
      <c r="I167" s="7">
        <f>[2]Activity_UPS!I167</f>
        <v>0</v>
      </c>
      <c r="J167" s="7">
        <f>[2]Activity_UPS!J167</f>
        <v>0</v>
      </c>
      <c r="K167" s="7">
        <f>[2]Activity_UPS!K167</f>
        <v>0</v>
      </c>
    </row>
    <row r="168" spans="1:11">
      <c r="A168" s="1">
        <f>[2]Activity_UPS!A168</f>
        <v>0</v>
      </c>
      <c r="B168" s="1">
        <f>[2]Activity_UPS!B168</f>
        <v>0</v>
      </c>
      <c r="C168" s="7">
        <f>[2]Activity_UPS!C168</f>
        <v>0</v>
      </c>
      <c r="D168" s="7">
        <f>[2]Activity_UPS!D168</f>
        <v>0</v>
      </c>
      <c r="E168" s="7">
        <f>[2]Activity_UPS!E168</f>
        <v>0</v>
      </c>
      <c r="F168" s="7">
        <f>[2]Activity_UPS!F168</f>
        <v>0</v>
      </c>
      <c r="G168" s="7">
        <f>[2]Activity_UPS!G168</f>
        <v>0</v>
      </c>
      <c r="H168" s="7">
        <f>[2]Activity_UPS!H168</f>
        <v>0</v>
      </c>
      <c r="I168" s="7">
        <f>[2]Activity_UPS!I168</f>
        <v>0</v>
      </c>
      <c r="J168" s="7">
        <f>[2]Activity_UPS!J168</f>
        <v>0</v>
      </c>
      <c r="K168" s="7">
        <f>[2]Activity_UPS!K168</f>
        <v>0</v>
      </c>
    </row>
    <row r="169" spans="1:11">
      <c r="A169" s="1">
        <f>[2]Activity_UPS!A169</f>
        <v>0</v>
      </c>
      <c r="B169" s="1">
        <f>[2]Activity_UPS!B169</f>
        <v>0</v>
      </c>
      <c r="C169" s="7">
        <f>[2]Activity_UPS!C169</f>
        <v>0</v>
      </c>
      <c r="D169" s="7">
        <f>[2]Activity_UPS!D169</f>
        <v>0</v>
      </c>
      <c r="E169" s="7">
        <f>[2]Activity_UPS!E169</f>
        <v>0</v>
      </c>
      <c r="F169" s="7">
        <f>[2]Activity_UPS!F169</f>
        <v>0</v>
      </c>
      <c r="G169" s="7">
        <f>[2]Activity_UPS!G169</f>
        <v>0</v>
      </c>
      <c r="H169" s="7">
        <f>[2]Activity_UPS!H169</f>
        <v>0</v>
      </c>
      <c r="I169" s="7">
        <f>[2]Activity_UPS!I169</f>
        <v>0</v>
      </c>
      <c r="J169" s="7">
        <f>[2]Activity_UPS!J169</f>
        <v>0</v>
      </c>
      <c r="K169" s="7">
        <f>[2]Activity_UPS!K169</f>
        <v>0</v>
      </c>
    </row>
    <row r="170" spans="1:11">
      <c r="A170" s="1">
        <f>[2]Activity_UPS!A170</f>
        <v>0</v>
      </c>
      <c r="B170" s="1">
        <f>[2]Activity_UPS!B170</f>
        <v>0</v>
      </c>
      <c r="C170" s="7">
        <f>[2]Activity_UPS!C170</f>
        <v>0</v>
      </c>
      <c r="D170" s="7">
        <f>[2]Activity_UPS!D170</f>
        <v>0</v>
      </c>
      <c r="E170" s="7">
        <f>[2]Activity_UPS!E170</f>
        <v>0</v>
      </c>
      <c r="F170" s="7">
        <f>[2]Activity_UPS!F170</f>
        <v>0</v>
      </c>
      <c r="G170" s="7">
        <f>[2]Activity_UPS!G170</f>
        <v>0</v>
      </c>
      <c r="H170" s="7">
        <f>[2]Activity_UPS!H170</f>
        <v>0</v>
      </c>
      <c r="I170" s="7">
        <f>[2]Activity_UPS!I170</f>
        <v>0</v>
      </c>
      <c r="J170" s="7">
        <f>[2]Activity_UPS!J170</f>
        <v>0</v>
      </c>
      <c r="K170" s="7">
        <f>[2]Activity_UPS!K170</f>
        <v>0</v>
      </c>
    </row>
    <row r="171" spans="1:11">
      <c r="A171" s="1">
        <f>[2]Activity_UPS!A171</f>
        <v>0</v>
      </c>
      <c r="B171" s="1">
        <f>[2]Activity_UPS!B171</f>
        <v>0</v>
      </c>
      <c r="C171" s="7">
        <f>[2]Activity_UPS!C171</f>
        <v>0</v>
      </c>
      <c r="D171" s="7">
        <f>[2]Activity_UPS!D171</f>
        <v>0</v>
      </c>
      <c r="E171" s="7">
        <f>[2]Activity_UPS!E171</f>
        <v>0</v>
      </c>
      <c r="F171" s="7">
        <f>[2]Activity_UPS!F171</f>
        <v>0</v>
      </c>
      <c r="G171" s="7">
        <f>[2]Activity_UPS!G171</f>
        <v>0</v>
      </c>
      <c r="H171" s="7">
        <f>[2]Activity_UPS!H171</f>
        <v>0</v>
      </c>
      <c r="I171" s="7">
        <f>[2]Activity_UPS!I171</f>
        <v>0</v>
      </c>
      <c r="J171" s="7">
        <f>[2]Activity_UPS!J171</f>
        <v>0</v>
      </c>
      <c r="K171" s="7">
        <f>[2]Activity_UPS!K171</f>
        <v>0</v>
      </c>
    </row>
    <row r="172" spans="1:11">
      <c r="A172" s="1">
        <f>[2]Activity_UPS!A172</f>
        <v>0</v>
      </c>
      <c r="B172" s="1">
        <f>[2]Activity_UPS!B172</f>
        <v>0</v>
      </c>
      <c r="C172" s="7">
        <f>[2]Activity_UPS!C172</f>
        <v>0</v>
      </c>
      <c r="D172" s="7">
        <f>[2]Activity_UPS!D172</f>
        <v>0</v>
      </c>
      <c r="E172" s="7">
        <f>[2]Activity_UPS!E172</f>
        <v>0</v>
      </c>
      <c r="F172" s="7">
        <f>[2]Activity_UPS!F172</f>
        <v>0</v>
      </c>
      <c r="G172" s="7">
        <f>[2]Activity_UPS!G172</f>
        <v>0</v>
      </c>
      <c r="H172" s="7">
        <f>[2]Activity_UPS!H172</f>
        <v>0</v>
      </c>
      <c r="I172" s="7">
        <f>[2]Activity_UPS!I172</f>
        <v>0</v>
      </c>
      <c r="J172" s="7">
        <f>[2]Activity_UPS!J172</f>
        <v>0</v>
      </c>
      <c r="K172" s="7">
        <f>[2]Activity_UPS!K172</f>
        <v>0</v>
      </c>
    </row>
    <row r="173" spans="1:11">
      <c r="A173" s="1">
        <f>[2]Activity_UPS!A173</f>
        <v>0</v>
      </c>
      <c r="B173" s="1">
        <f>[2]Activity_UPS!B173</f>
        <v>0</v>
      </c>
      <c r="C173" s="7">
        <f>[2]Activity_UPS!C173</f>
        <v>0</v>
      </c>
      <c r="D173" s="7">
        <f>[2]Activity_UPS!D173</f>
        <v>0</v>
      </c>
      <c r="E173" s="7">
        <f>[2]Activity_UPS!E173</f>
        <v>0</v>
      </c>
      <c r="F173" s="7">
        <f>[2]Activity_UPS!F173</f>
        <v>0</v>
      </c>
      <c r="G173" s="7">
        <f>[2]Activity_UPS!G173</f>
        <v>0</v>
      </c>
      <c r="H173" s="7">
        <f>[2]Activity_UPS!H173</f>
        <v>0</v>
      </c>
      <c r="I173" s="7">
        <f>[2]Activity_UPS!I173</f>
        <v>0</v>
      </c>
      <c r="J173" s="7">
        <f>[2]Activity_UPS!J173</f>
        <v>0</v>
      </c>
      <c r="K173" s="7">
        <f>[2]Activity_UPS!K173</f>
        <v>0</v>
      </c>
    </row>
    <row r="174" spans="1:11">
      <c r="A174" s="1">
        <f>[2]Activity_UPS!A174</f>
        <v>0</v>
      </c>
      <c r="B174" s="1">
        <f>[2]Activity_UPS!B174</f>
        <v>0</v>
      </c>
      <c r="C174" s="7">
        <f>[2]Activity_UPS!C174</f>
        <v>0</v>
      </c>
      <c r="D174" s="7">
        <f>[2]Activity_UPS!D174</f>
        <v>0</v>
      </c>
      <c r="E174" s="7">
        <f>[2]Activity_UPS!E174</f>
        <v>0</v>
      </c>
      <c r="F174" s="7">
        <f>[2]Activity_UPS!F174</f>
        <v>0</v>
      </c>
      <c r="G174" s="7">
        <f>[2]Activity_UPS!G174</f>
        <v>0</v>
      </c>
      <c r="H174" s="7">
        <f>[2]Activity_UPS!H174</f>
        <v>0</v>
      </c>
      <c r="I174" s="7">
        <f>[2]Activity_UPS!I174</f>
        <v>0</v>
      </c>
      <c r="J174" s="7">
        <f>[2]Activity_UPS!J174</f>
        <v>0</v>
      </c>
      <c r="K174" s="7">
        <f>[2]Activity_UPS!K174</f>
        <v>0</v>
      </c>
    </row>
    <row r="175" spans="1:11">
      <c r="A175" s="1">
        <f>[2]Activity_UPS!A175</f>
        <v>0</v>
      </c>
      <c r="B175" s="1">
        <f>[2]Activity_UPS!B175</f>
        <v>0</v>
      </c>
      <c r="C175" s="7">
        <f>[2]Activity_UPS!C175</f>
        <v>0</v>
      </c>
      <c r="D175" s="7">
        <f>[2]Activity_UPS!D175</f>
        <v>0</v>
      </c>
      <c r="E175" s="7">
        <f>[2]Activity_UPS!E175</f>
        <v>0</v>
      </c>
      <c r="F175" s="7">
        <f>[2]Activity_UPS!F175</f>
        <v>0</v>
      </c>
      <c r="G175" s="7">
        <f>[2]Activity_UPS!G175</f>
        <v>0</v>
      </c>
      <c r="H175" s="7">
        <f>[2]Activity_UPS!H175</f>
        <v>0</v>
      </c>
      <c r="I175" s="7">
        <f>[2]Activity_UPS!I175</f>
        <v>0</v>
      </c>
      <c r="J175" s="7">
        <f>[2]Activity_UPS!J175</f>
        <v>0</v>
      </c>
      <c r="K175" s="7">
        <f>[2]Activity_UPS!K175</f>
        <v>0</v>
      </c>
    </row>
    <row r="176" spans="1:11">
      <c r="A176" s="1">
        <f>[2]Activity_UPS!A176</f>
        <v>0</v>
      </c>
      <c r="B176" s="1">
        <f>[2]Activity_UPS!B176</f>
        <v>0</v>
      </c>
      <c r="C176" s="7">
        <f>[2]Activity_UPS!C176</f>
        <v>0</v>
      </c>
      <c r="D176" s="7">
        <f>[2]Activity_UPS!D176</f>
        <v>0</v>
      </c>
      <c r="E176" s="7">
        <f>[2]Activity_UPS!E176</f>
        <v>0</v>
      </c>
      <c r="F176" s="7">
        <f>[2]Activity_UPS!F176</f>
        <v>0</v>
      </c>
      <c r="G176" s="7">
        <f>[2]Activity_UPS!G176</f>
        <v>0</v>
      </c>
      <c r="H176" s="7">
        <f>[2]Activity_UPS!H176</f>
        <v>0</v>
      </c>
      <c r="I176" s="7">
        <f>[2]Activity_UPS!I176</f>
        <v>0</v>
      </c>
      <c r="J176" s="7">
        <f>[2]Activity_UPS!J176</f>
        <v>0</v>
      </c>
      <c r="K176" s="7">
        <f>[2]Activity_UPS!K176</f>
        <v>0</v>
      </c>
    </row>
    <row r="177" spans="1:11">
      <c r="A177" s="1">
        <f>[2]Activity_UPS!A177</f>
        <v>0</v>
      </c>
      <c r="B177" s="1">
        <f>[2]Activity_UPS!B177</f>
        <v>0</v>
      </c>
      <c r="C177" s="7">
        <f>[2]Activity_UPS!C177</f>
        <v>0</v>
      </c>
      <c r="D177" s="7">
        <f>[2]Activity_UPS!D177</f>
        <v>0</v>
      </c>
      <c r="E177" s="7">
        <f>[2]Activity_UPS!E177</f>
        <v>0</v>
      </c>
      <c r="F177" s="7">
        <f>[2]Activity_UPS!F177</f>
        <v>0</v>
      </c>
      <c r="G177" s="7">
        <f>[2]Activity_UPS!G177</f>
        <v>0</v>
      </c>
      <c r="H177" s="7">
        <f>[2]Activity_UPS!H177</f>
        <v>0</v>
      </c>
      <c r="I177" s="7">
        <f>[2]Activity_UPS!I177</f>
        <v>0</v>
      </c>
      <c r="J177" s="7">
        <f>[2]Activity_UPS!J177</f>
        <v>0</v>
      </c>
      <c r="K177" s="7">
        <f>[2]Activity_UPS!K177</f>
        <v>0</v>
      </c>
    </row>
    <row r="178" spans="1:11">
      <c r="A178" s="1">
        <f>[2]Activity_UPS!A178</f>
        <v>0</v>
      </c>
      <c r="B178" s="1">
        <f>[2]Activity_UPS!B178</f>
        <v>0</v>
      </c>
      <c r="C178" s="7">
        <f>[2]Activity_UPS!C178</f>
        <v>0</v>
      </c>
      <c r="D178" s="7">
        <f>[2]Activity_UPS!D178</f>
        <v>0</v>
      </c>
      <c r="E178" s="7">
        <f>[2]Activity_UPS!E178</f>
        <v>0</v>
      </c>
      <c r="F178" s="7">
        <f>[2]Activity_UPS!F178</f>
        <v>0</v>
      </c>
      <c r="G178" s="7">
        <f>[2]Activity_UPS!G178</f>
        <v>0</v>
      </c>
      <c r="H178" s="7">
        <f>[2]Activity_UPS!H178</f>
        <v>0</v>
      </c>
      <c r="I178" s="7">
        <f>[2]Activity_UPS!I178</f>
        <v>0</v>
      </c>
      <c r="J178" s="7">
        <f>[2]Activity_UPS!J178</f>
        <v>0</v>
      </c>
      <c r="K178" s="7">
        <f>[2]Activity_UPS!K178</f>
        <v>0</v>
      </c>
    </row>
    <row r="179" spans="1:11">
      <c r="A179" s="1">
        <f>[2]Activity_UPS!A179</f>
        <v>0</v>
      </c>
      <c r="B179" s="1">
        <f>[2]Activity_UPS!B179</f>
        <v>0</v>
      </c>
      <c r="C179" s="7">
        <f>[2]Activity_UPS!C179</f>
        <v>0</v>
      </c>
      <c r="D179" s="7">
        <f>[2]Activity_UPS!D179</f>
        <v>0</v>
      </c>
      <c r="E179" s="7">
        <f>[2]Activity_UPS!E179</f>
        <v>0</v>
      </c>
      <c r="F179" s="7">
        <f>[2]Activity_UPS!F179</f>
        <v>0</v>
      </c>
      <c r="G179" s="7">
        <f>[2]Activity_UPS!G179</f>
        <v>0</v>
      </c>
      <c r="H179" s="7">
        <f>[2]Activity_UPS!H179</f>
        <v>0</v>
      </c>
      <c r="I179" s="7">
        <f>[2]Activity_UPS!I179</f>
        <v>0</v>
      </c>
      <c r="J179" s="7">
        <f>[2]Activity_UPS!J179</f>
        <v>0</v>
      </c>
      <c r="K179" s="7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abSelected="1" topLeftCell="K1" zoomScale="70" zoomScaleNormal="70" workbookViewId="0">
      <selection activeCell="AF47" sqref="AF47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23" bestFit="1" customWidth="1"/>
    <col min="6" max="6" width="12.7265625" style="23" bestFit="1" customWidth="1"/>
    <col min="7" max="13" width="13.453125" style="23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10">
        <f>[2]Emissions!E1</f>
        <v>2010</v>
      </c>
      <c r="F1" s="10">
        <f>[2]Emissions!F1</f>
        <v>2015</v>
      </c>
      <c r="G1" s="10">
        <f>[2]Emissions!G1</f>
        <v>2020</v>
      </c>
      <c r="H1" s="10">
        <f>[2]Emissions!H1</f>
        <v>2025</v>
      </c>
      <c r="I1" s="10">
        <f>[2]Emissions!I1</f>
        <v>2030</v>
      </c>
      <c r="J1" s="10">
        <f>[2]Emissions!J1</f>
        <v>2035</v>
      </c>
      <c r="K1" s="10">
        <f>[2]Emissions!K1</f>
        <v>2040</v>
      </c>
      <c r="L1" s="10">
        <f>[2]Emissions!L1</f>
        <v>2045</v>
      </c>
      <c r="M1" s="10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1">
        <f>[2]Emissions!E2549</f>
        <v>0</v>
      </c>
      <c r="F2" s="31">
        <f>[2]Emissions!F2549</f>
        <v>0</v>
      </c>
      <c r="G2" s="31">
        <f>[2]Emissions!G2549</f>
        <v>0</v>
      </c>
      <c r="H2" s="31">
        <f>[2]Emissions!H2549</f>
        <v>0</v>
      </c>
      <c r="I2" s="31">
        <f>[2]Emissions!I2549</f>
        <v>0</v>
      </c>
      <c r="J2" s="31">
        <f>[2]Emissions!J2549</f>
        <v>0</v>
      </c>
      <c r="K2" s="31">
        <f>[2]Emissions!K2549</f>
        <v>0</v>
      </c>
      <c r="L2" s="31">
        <f>[2]Emissions!L2549</f>
        <v>0</v>
      </c>
      <c r="M2" s="31">
        <f>[2]Emissions!M2549</f>
        <v>0</v>
      </c>
      <c r="O2" s="2" t="s">
        <v>73</v>
      </c>
      <c r="P2" s="6">
        <f>(SUMIF($C:$C,"*UPS_CO2",E:E)*0.000001)+(SUMIF($C:$C,"*UPS_CO2_PRC",E:E)*0.000001)</f>
        <v>0.21366243776669047</v>
      </c>
      <c r="Q2" s="6">
        <f t="shared" ref="Q2:X2" si="5">(SUMIF($C:$C,"*UPS_CO2",F:F)*0.000001)+(SUMIF($C:$C,"*UPS_CO2_PRC",F:F)*0.000001)</f>
        <v>0.24948716584048641</v>
      </c>
      <c r="R2" s="6">
        <f t="shared" si="5"/>
        <v>0.22534861194184114</v>
      </c>
      <c r="S2" s="6">
        <f t="shared" si="5"/>
        <v>0.19927730351353809</v>
      </c>
      <c r="T2" s="14">
        <f t="shared" si="5"/>
        <v>7.0921908438126777E-2</v>
      </c>
      <c r="U2" s="14">
        <f t="shared" si="5"/>
        <v>7.3030392192344973E-2</v>
      </c>
      <c r="V2" s="14">
        <f t="shared" si="5"/>
        <v>2.2423217463780173E-2</v>
      </c>
      <c r="W2" s="14">
        <f t="shared" si="5"/>
        <v>1.6551978517981004E-2</v>
      </c>
      <c r="X2" s="14">
        <f t="shared" si="5"/>
        <v>1.6847174210309675E-2</v>
      </c>
      <c r="Y2" s="6"/>
      <c r="Z2" s="2" t="s">
        <v>73</v>
      </c>
      <c r="AI2" t="s">
        <v>143</v>
      </c>
      <c r="AJ2" s="23">
        <f t="shared" ref="AJ2:AR2" si="6">SUMIF($C:$C,"*TOT_CH4*",E:E)/1000</f>
        <v>0.33487365322484297</v>
      </c>
      <c r="AK2" s="23">
        <f t="shared" si="6"/>
        <v>0.34992006121679364</v>
      </c>
      <c r="AL2" s="23">
        <f t="shared" si="6"/>
        <v>0.30836406331182603</v>
      </c>
      <c r="AM2" s="23">
        <f t="shared" si="6"/>
        <v>0.29750463042438025</v>
      </c>
      <c r="AN2" s="23">
        <f t="shared" si="6"/>
        <v>0.19754145743264698</v>
      </c>
      <c r="AO2" s="23">
        <f t="shared" si="6"/>
        <v>0.17377084671106732</v>
      </c>
      <c r="AP2" s="23">
        <f t="shared" si="6"/>
        <v>0.14108187510718581</v>
      </c>
      <c r="AQ2" s="23">
        <f t="shared" si="6"/>
        <v>7.0461186684005334E-2</v>
      </c>
      <c r="AR2" s="37">
        <f t="shared" si="6"/>
        <v>0.14441976337525181</v>
      </c>
      <c r="AT2" s="2" t="s">
        <v>73</v>
      </c>
      <c r="AU2" s="6">
        <f t="shared" ref="AU2:BC2" si="7">SUMIF($C:$C,"*UPS_CH4",E:E)/1000000</f>
        <v>3.8401604298678232E-3</v>
      </c>
      <c r="AV2" s="6">
        <f t="shared" si="7"/>
        <v>7.3621472828818623E-3</v>
      </c>
      <c r="AW2" s="6">
        <f t="shared" si="7"/>
        <v>7.0463774008788548E-3</v>
      </c>
      <c r="AX2" s="6">
        <f t="shared" si="7"/>
        <v>7.2927835857441942E-3</v>
      </c>
      <c r="AY2" s="6">
        <f t="shared" si="7"/>
        <v>5.4422900839996282E-4</v>
      </c>
      <c r="AZ2" s="6">
        <f t="shared" si="7"/>
        <v>6.4451605295008413E-4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1">
        <f>[2]Emissions!E2546</f>
        <v>0</v>
      </c>
      <c r="F3" s="31">
        <f>[2]Emissions!F2546</f>
        <v>0</v>
      </c>
      <c r="G3" s="31">
        <f>[2]Emissions!G2546</f>
        <v>0</v>
      </c>
      <c r="H3" s="31">
        <f>[2]Emissions!H2546</f>
        <v>0</v>
      </c>
      <c r="I3" s="31">
        <f>[2]Emissions!I2546</f>
        <v>0</v>
      </c>
      <c r="J3" s="31">
        <f>[2]Emissions!J2546</f>
        <v>0</v>
      </c>
      <c r="K3" s="31">
        <f>[2]Emissions!K2546</f>
        <v>0</v>
      </c>
      <c r="L3" s="31">
        <f>[2]Emissions!L2546</f>
        <v>0</v>
      </c>
      <c r="M3" s="31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23">
        <f t="shared" ref="AJ3:AR3" si="9">SUMIF($C:$C,"*TOT_N2O*",E:E)/1000</f>
        <v>1.3140144363758485E-2</v>
      </c>
      <c r="AK3" s="23">
        <f t="shared" si="9"/>
        <v>1.5713170470342593E-2</v>
      </c>
      <c r="AL3" s="23">
        <f t="shared" si="9"/>
        <v>1.6977312545087428E-2</v>
      </c>
      <c r="AM3" s="23">
        <f t="shared" si="9"/>
        <v>1.8064860921873475E-2</v>
      </c>
      <c r="AN3" s="23">
        <f t="shared" si="9"/>
        <v>1.2061954698269798E-2</v>
      </c>
      <c r="AO3" s="23">
        <f t="shared" si="9"/>
        <v>1.0524227533368248E-2</v>
      </c>
      <c r="AP3" s="23">
        <f t="shared" si="9"/>
        <v>8.3496890773430109E-3</v>
      </c>
      <c r="AQ3" s="23">
        <f t="shared" si="9"/>
        <v>5.0782360449662875E-3</v>
      </c>
      <c r="AR3" s="37">
        <f t="shared" si="9"/>
        <v>1.4813680653330795E-2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1">
        <f>[2]Emissions!E2543</f>
        <v>0</v>
      </c>
      <c r="F4" s="31">
        <f>[2]Emissions!F2543</f>
        <v>0</v>
      </c>
      <c r="G4" s="31">
        <f>[2]Emissions!G2543</f>
        <v>0</v>
      </c>
      <c r="H4" s="31">
        <f>[2]Emissions!H2543</f>
        <v>0</v>
      </c>
      <c r="I4" s="31">
        <f>[2]Emissions!I2543</f>
        <v>0</v>
      </c>
      <c r="J4" s="31">
        <f>[2]Emissions!J2543</f>
        <v>0</v>
      </c>
      <c r="K4" s="31">
        <f>[2]Emissions!K2543</f>
        <v>0</v>
      </c>
      <c r="L4" s="31">
        <f>[2]Emissions!L2543</f>
        <v>0</v>
      </c>
      <c r="M4" s="31">
        <f>[2]Emissions!M2543</f>
        <v>0</v>
      </c>
      <c r="O4" s="2" t="s">
        <v>74</v>
      </c>
      <c r="P4" s="14">
        <f>(IF(SUMIF($C:$C,"*ELC_CO2*",E:E)*0.000001&gt;0,SUMIF($C:$C,"*ELC_CO2*",E:E)*0.000001,0))</f>
        <v>1.4375702265735688</v>
      </c>
      <c r="Q4" s="14">
        <f t="shared" ref="Q4:R4" si="11">(IF(SUMIF($C:$C,"*ELC_CO2*",F:F)*0.000001&gt;0,SUMIF($C:$C,"*ELC_CO2*",F:F)*0.000001,0))</f>
        <v>1.215025714875595</v>
      </c>
      <c r="R4" s="14">
        <f t="shared" si="11"/>
        <v>0.86272361413839738</v>
      </c>
      <c r="S4" s="14">
        <f t="shared" ref="S4:X4" si="12">(SUMIF($C:$C,"*ELC_CO2*",H:H))*0.000001</f>
        <v>0.41222407447714093</v>
      </c>
      <c r="T4" s="14">
        <f t="shared" si="12"/>
        <v>0.18589657662345074</v>
      </c>
      <c r="U4" s="14">
        <f t="shared" si="12"/>
        <v>2.1326646258924744E-2</v>
      </c>
      <c r="V4" s="14">
        <f t="shared" si="12"/>
        <v>-7.6999130603922295E-3</v>
      </c>
      <c r="W4" s="14">
        <f t="shared" si="12"/>
        <v>-4.793816840824839E-2</v>
      </c>
      <c r="X4" s="5">
        <f t="shared" si="12"/>
        <v>-0.28266132460407595</v>
      </c>
      <c r="Y4" s="6"/>
      <c r="Z4" s="2" t="s">
        <v>74</v>
      </c>
      <c r="AA4" s="13">
        <f>1-AA14/P4</f>
        <v>2.6134533032947549E-2</v>
      </c>
      <c r="AB4" s="13">
        <f>1-AB14/Q4</f>
        <v>-1.0678197971911496E-2</v>
      </c>
      <c r="AC4" s="13">
        <f>1-AC14/R4</f>
        <v>-2.9298358648553124E-2</v>
      </c>
      <c r="AD4" s="13"/>
      <c r="AE4" s="13"/>
      <c r="AF4" s="13"/>
      <c r="AG4" s="13"/>
      <c r="AI4" t="s">
        <v>196</v>
      </c>
      <c r="AJ4" s="37">
        <f>AJ2*0.025</f>
        <v>8.3718413306210753E-3</v>
      </c>
      <c r="AK4" s="37">
        <f t="shared" ref="AK4:AR4" si="13">AK2*0.025</f>
        <v>8.7480015304198418E-3</v>
      </c>
      <c r="AL4" s="37">
        <f t="shared" si="13"/>
        <v>7.7091015827956515E-3</v>
      </c>
      <c r="AM4" s="37">
        <f t="shared" si="13"/>
        <v>7.4376157606095067E-3</v>
      </c>
      <c r="AN4" s="37">
        <f t="shared" si="13"/>
        <v>4.9385364358161751E-3</v>
      </c>
      <c r="AO4" s="37">
        <f t="shared" si="13"/>
        <v>4.3442711677766834E-3</v>
      </c>
      <c r="AP4" s="37">
        <f t="shared" si="13"/>
        <v>3.5270468776796454E-3</v>
      </c>
      <c r="AQ4" s="37">
        <f t="shared" si="13"/>
        <v>1.7615296671001333E-3</v>
      </c>
      <c r="AR4" s="30">
        <f t="shared" si="13"/>
        <v>3.6104940843812955E-3</v>
      </c>
      <c r="AT4" s="2" t="s">
        <v>74</v>
      </c>
      <c r="AU4" s="6">
        <f t="shared" ref="AU4:BC4" si="14">(SUMIF($C:$C,"*ELC_CH4",E:E)*0.000001)</f>
        <v>0.20377743864897677</v>
      </c>
      <c r="AV4" s="6">
        <f t="shared" si="14"/>
        <v>0.21479189838897964</v>
      </c>
      <c r="AW4" s="6">
        <f t="shared" si="14"/>
        <v>0.18515272090914678</v>
      </c>
      <c r="AX4" s="6">
        <f t="shared" si="14"/>
        <v>0.15370673617493205</v>
      </c>
      <c r="AY4" s="6">
        <f t="shared" si="14"/>
        <v>9.1231604469180758E-2</v>
      </c>
      <c r="AZ4" s="6">
        <f t="shared" si="14"/>
        <v>6.9320201771136458E-2</v>
      </c>
      <c r="BA4" s="6">
        <f t="shared" si="14"/>
        <v>3.8551591934578154E-2</v>
      </c>
      <c r="BB4" s="6">
        <f t="shared" si="14"/>
        <v>3.4018859774070091E-2</v>
      </c>
      <c r="BC4" s="6">
        <f t="shared" si="14"/>
        <v>0.12035224007204376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1">
        <f>[2]Emissions!E2537</f>
        <v>0</v>
      </c>
      <c r="F5" s="31">
        <f>[2]Emissions!F2537</f>
        <v>0</v>
      </c>
      <c r="G5" s="31">
        <f>[2]Emissions!G2537</f>
        <v>0</v>
      </c>
      <c r="H5" s="31">
        <f>[2]Emissions!H2537</f>
        <v>0</v>
      </c>
      <c r="I5" s="31">
        <f>[2]Emissions!I2537</f>
        <v>0</v>
      </c>
      <c r="J5" s="31">
        <f>[2]Emissions!J2537</f>
        <v>0</v>
      </c>
      <c r="K5" s="31">
        <f>[2]Emissions!K2537</f>
        <v>0</v>
      </c>
      <c r="L5" s="31">
        <f>[2]Emissions!L2537</f>
        <v>0</v>
      </c>
      <c r="M5" s="31">
        <f>[2]Emissions!M2537</f>
        <v>0</v>
      </c>
      <c r="O5" s="2" t="s">
        <v>75</v>
      </c>
      <c r="P5" s="14">
        <f t="shared" ref="P5:X5" si="15">(SUMIF($C:$C,"*AGR_CO2*",E:E))*0.000001</f>
        <v>6.6184681305865162E-2</v>
      </c>
      <c r="Q5" s="14">
        <f t="shared" si="15"/>
        <v>6.4677012758966715E-2</v>
      </c>
      <c r="R5" s="14">
        <f t="shared" si="15"/>
        <v>6.7046319771618665E-2</v>
      </c>
      <c r="S5" s="14">
        <f t="shared" si="15"/>
        <v>6.1750902665892601E-2</v>
      </c>
      <c r="T5" s="14">
        <f t="shared" si="15"/>
        <v>5.6479740820160579E-2</v>
      </c>
      <c r="U5" s="14">
        <f t="shared" si="15"/>
        <v>5.7223738182985075E-2</v>
      </c>
      <c r="V5" s="14">
        <f t="shared" si="15"/>
        <v>5.5468596391971499E-2</v>
      </c>
      <c r="W5" s="14">
        <f t="shared" si="15"/>
        <v>5.4803075706831045E-2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-5.7646552326856115E-2</v>
      </c>
      <c r="AB5" s="13">
        <f t="shared" si="16"/>
        <v>8.7774813906810634E-2</v>
      </c>
      <c r="AC5" s="13">
        <f t="shared" si="16"/>
        <v>-5.8969384775314104E-2</v>
      </c>
      <c r="AD5" s="13"/>
      <c r="AE5" s="13"/>
      <c r="AF5" s="13"/>
      <c r="AG5" s="13"/>
      <c r="AI5" t="s">
        <v>197</v>
      </c>
      <c r="AJ5" s="37">
        <f>AJ3*0.298</f>
        <v>3.9157630204000281E-3</v>
      </c>
      <c r="AK5" s="37">
        <f t="shared" ref="AK5:AR5" si="17">AK3*0.298</f>
        <v>4.6825248001620924E-3</v>
      </c>
      <c r="AL5" s="37">
        <f t="shared" si="17"/>
        <v>5.0592391384360535E-3</v>
      </c>
      <c r="AM5" s="37">
        <f t="shared" si="17"/>
        <v>5.3833285547182953E-3</v>
      </c>
      <c r="AN5" s="37">
        <f t="shared" si="17"/>
        <v>3.5944625000843993E-3</v>
      </c>
      <c r="AO5" s="37">
        <f t="shared" si="17"/>
        <v>3.1362198049437375E-3</v>
      </c>
      <c r="AP5" s="37">
        <f t="shared" si="17"/>
        <v>2.4882073450482171E-3</v>
      </c>
      <c r="AQ5" s="37">
        <f t="shared" si="17"/>
        <v>1.5133143413999536E-3</v>
      </c>
      <c r="AR5" s="30">
        <f t="shared" si="17"/>
        <v>4.4144768346925769E-3</v>
      </c>
      <c r="AT5" s="2" t="s">
        <v>75</v>
      </c>
      <c r="AU5" s="6">
        <f t="shared" ref="AU5:BC5" si="18">(SUMIF($C:$C,"*AGR_CH4",E:E)*0.000001)</f>
        <v>2.5179855544769118E-3</v>
      </c>
      <c r="AV5" s="6">
        <f t="shared" si="18"/>
        <v>2.4977865193894244E-3</v>
      </c>
      <c r="AW5" s="6">
        <f t="shared" si="18"/>
        <v>2.6364719974279194E-3</v>
      </c>
      <c r="AX5" s="6">
        <f t="shared" si="18"/>
        <v>2.3829850797490973E-3</v>
      </c>
      <c r="AY5" s="6">
        <f t="shared" si="18"/>
        <v>2.2105819037704665E-3</v>
      </c>
      <c r="AZ5" s="6">
        <f t="shared" si="18"/>
        <v>2.2605807924541681E-3</v>
      </c>
      <c r="BA5" s="6">
        <f t="shared" si="18"/>
        <v>2.2063174553813383E-3</v>
      </c>
      <c r="BB5" s="6">
        <f t="shared" si="18"/>
        <v>2.2143164984976737E-3</v>
      </c>
      <c r="BC5" s="6">
        <f t="shared" si="18"/>
        <v>2.2867761903899715E-3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1">
        <f>[2]Emissions!E2540</f>
        <v>0</v>
      </c>
      <c r="F6" s="31">
        <f>[2]Emissions!F2540</f>
        <v>0</v>
      </c>
      <c r="G6" s="31">
        <f>[2]Emissions!G2540</f>
        <v>0</v>
      </c>
      <c r="H6" s="31">
        <f>[2]Emissions!H2540</f>
        <v>0</v>
      </c>
      <c r="I6" s="31">
        <f>[2]Emissions!I2540</f>
        <v>0</v>
      </c>
      <c r="J6" s="31">
        <f>[2]Emissions!J2540</f>
        <v>0</v>
      </c>
      <c r="K6" s="31">
        <f>[2]Emissions!K2540</f>
        <v>0</v>
      </c>
      <c r="L6" s="31">
        <f>[2]Emissions!L2540</f>
        <v>0</v>
      </c>
      <c r="M6" s="31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0.45380947418568379</v>
      </c>
      <c r="R6" s="14">
        <f t="shared" si="19"/>
        <v>0.43465427765463982</v>
      </c>
      <c r="S6" s="14">
        <f t="shared" si="19"/>
        <v>0.4482662804298711</v>
      </c>
      <c r="T6" s="14">
        <f t="shared" si="19"/>
        <v>0.29281643103394989</v>
      </c>
      <c r="U6" s="14">
        <f t="shared" si="19"/>
        <v>0.30027624254809293</v>
      </c>
      <c r="V6" s="14">
        <f t="shared" si="19"/>
        <v>8.9873146259222048E-2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7.868202441376182E-2</v>
      </c>
      <c r="AB6" s="13">
        <f t="shared" si="16"/>
        <v>0.10755499160361859</v>
      </c>
      <c r="AC6" s="13">
        <f t="shared" si="16"/>
        <v>8.2029050414567317E-2</v>
      </c>
      <c r="AD6" s="13"/>
      <c r="AE6" s="13"/>
      <c r="AF6" s="13"/>
      <c r="AG6" s="13"/>
      <c r="AI6" t="s">
        <v>193</v>
      </c>
      <c r="AJ6" s="5">
        <f t="shared" ref="AJ6:AR6" si="20">P13</f>
        <v>4.0454076381420636</v>
      </c>
      <c r="AK6" s="5">
        <f t="shared" si="20"/>
        <v>3.7443102028704263</v>
      </c>
      <c r="AL6" s="5">
        <f t="shared" si="20"/>
        <v>3.2515379033101741</v>
      </c>
      <c r="AM6" s="5">
        <f t="shared" si="20"/>
        <v>2.8775103089240996</v>
      </c>
      <c r="AN6" s="5">
        <f t="shared" si="20"/>
        <v>1.8783373850799021</v>
      </c>
      <c r="AO6" s="5">
        <f t="shared" si="20"/>
        <v>1.4082898068999934</v>
      </c>
      <c r="AP6" s="5">
        <f t="shared" si="20"/>
        <v>0.93775023175974814</v>
      </c>
      <c r="AQ6" s="5">
        <f t="shared" si="20"/>
        <v>0.47062385924925582</v>
      </c>
      <c r="AR6" s="5">
        <f t="shared" si="20"/>
        <v>-5.3886810350982119E-3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6.0425353479435201E-2</v>
      </c>
      <c r="AW6" s="6">
        <f t="shared" si="21"/>
        <v>5.7483002049322128E-2</v>
      </c>
      <c r="AX6" s="6">
        <f t="shared" si="21"/>
        <v>6.1235676137088371E-2</v>
      </c>
      <c r="AY6" s="6">
        <f t="shared" si="21"/>
        <v>2.8791962741733252E-2</v>
      </c>
      <c r="AZ6" s="6">
        <f t="shared" si="21"/>
        <v>2.9839187655649198E-2</v>
      </c>
      <c r="BA6" s="6">
        <f t="shared" si="21"/>
        <v>3.862480163892313E-2</v>
      </c>
      <c r="BB6" s="6">
        <f t="shared" si="21"/>
        <v>5.6016107873311854E-3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1">
        <f>[2]Emissions!E2534</f>
        <v>0</v>
      </c>
      <c r="F7" s="31">
        <f>[2]Emissions!F2534</f>
        <v>0</v>
      </c>
      <c r="G7" s="31">
        <f>[2]Emissions!G2534</f>
        <v>0</v>
      </c>
      <c r="H7" s="31">
        <f>[2]Emissions!H2534</f>
        <v>0</v>
      </c>
      <c r="I7" s="31">
        <f>[2]Emissions!I2534</f>
        <v>0</v>
      </c>
      <c r="J7" s="31">
        <f>[2]Emissions!J2534</f>
        <v>0</v>
      </c>
      <c r="K7" s="31">
        <f>[2]Emissions!K2534</f>
        <v>0</v>
      </c>
      <c r="L7" s="31">
        <f>[2]Emissions!L2534</f>
        <v>0</v>
      </c>
      <c r="M7" s="31">
        <f>[2]Emissions!M2534</f>
        <v>0</v>
      </c>
      <c r="O7" s="2" t="s">
        <v>77</v>
      </c>
      <c r="P7" s="14">
        <f t="shared" ref="P7:X7" si="22">(SUMIF($C:$C,"*COM_CO2*",E:E))*0.000001</f>
        <v>0.19895277447208809</v>
      </c>
      <c r="Q7" s="14">
        <f t="shared" si="22"/>
        <v>0.19100367251616682</v>
      </c>
      <c r="R7" s="14">
        <f t="shared" si="22"/>
        <v>0.17473236390211977</v>
      </c>
      <c r="S7" s="14">
        <f t="shared" si="22"/>
        <v>0.19245714992430429</v>
      </c>
      <c r="T7" s="14">
        <f t="shared" si="22"/>
        <v>0.13096418137350968</v>
      </c>
      <c r="U7" s="14">
        <f t="shared" si="22"/>
        <v>6.2400113923424386E-2</v>
      </c>
      <c r="V7" s="14">
        <f t="shared" si="22"/>
        <v>3.491414205823231E-2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9.8152663478540125E-3</v>
      </c>
      <c r="AB7" s="13">
        <f t="shared" si="16"/>
        <v>7.3316247440119442E-2</v>
      </c>
      <c r="AC7" s="13">
        <f t="shared" si="16"/>
        <v>7.8590843707764702E-2</v>
      </c>
      <c r="AD7" s="13"/>
      <c r="AE7" s="13"/>
      <c r="AF7" s="13"/>
      <c r="AG7" s="13"/>
      <c r="AI7" t="s">
        <v>194</v>
      </c>
      <c r="AJ7">
        <v>3.8210000000000002</v>
      </c>
      <c r="AK7">
        <v>3.4809999999999999</v>
      </c>
      <c r="AL7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1.2354618814099314E-2</v>
      </c>
      <c r="AW7" s="6">
        <f t="shared" si="23"/>
        <v>1.2147304435208487E-2</v>
      </c>
      <c r="AX7" s="6">
        <f t="shared" si="23"/>
        <v>9.2978926307406926E-3</v>
      </c>
      <c r="AY7" s="6">
        <f t="shared" si="23"/>
        <v>9.1587111504850723E-3</v>
      </c>
      <c r="AZ7" s="6">
        <f t="shared" si="23"/>
        <v>8.5832740415970298E-3</v>
      </c>
      <c r="BA7" s="6">
        <f t="shared" si="23"/>
        <v>9.4110966982468153E-3</v>
      </c>
      <c r="BB7" s="6">
        <f t="shared" si="23"/>
        <v>2.7951069616304327E-3</v>
      </c>
      <c r="BC7" s="6">
        <f t="shared" si="23"/>
        <v>0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1">
        <f>[2]Emissions!E637</f>
        <v>0</v>
      </c>
      <c r="F8" s="31">
        <f>[2]Emissions!F637</f>
        <v>0</v>
      </c>
      <c r="G8" s="31">
        <f>[2]Emissions!G637</f>
        <v>0</v>
      </c>
      <c r="H8" s="31">
        <f>[2]Emissions!H637</f>
        <v>0</v>
      </c>
      <c r="I8" s="31">
        <f>[2]Emissions!I637</f>
        <v>0</v>
      </c>
      <c r="J8" s="31">
        <f>[2]Emissions!J637</f>
        <v>0</v>
      </c>
      <c r="K8" s="31">
        <f>[2]Emissions!K637</f>
        <v>0</v>
      </c>
      <c r="L8" s="31">
        <f>[2]Emissions!L637</f>
        <v>0</v>
      </c>
      <c r="M8" s="31">
        <f>[2]Emissions!M637</f>
        <v>0</v>
      </c>
      <c r="O8" s="2" t="s">
        <v>78</v>
      </c>
      <c r="P8" s="14">
        <f t="shared" ref="P8:X8" si="24">(SUMIF($C:$C,"*TRA_CO2*",E:E))*0.000001</f>
        <v>0.98054238702980823</v>
      </c>
      <c r="Q8" s="14">
        <f t="shared" si="24"/>
        <v>1.0079795460382204</v>
      </c>
      <c r="R8" s="14">
        <f t="shared" si="24"/>
        <v>0.94446801263275715</v>
      </c>
      <c r="S8" s="14">
        <f t="shared" si="24"/>
        <v>0.97173217122387423</v>
      </c>
      <c r="T8" s="14">
        <f t="shared" si="24"/>
        <v>0.6889655157785044</v>
      </c>
      <c r="U8" s="14">
        <f t="shared" si="24"/>
        <v>0.49330239885214117</v>
      </c>
      <c r="V8" s="14">
        <f t="shared" si="24"/>
        <v>0.36479117945558881</v>
      </c>
      <c r="W8" s="14">
        <f t="shared" si="24"/>
        <v>0.11657547107358734</v>
      </c>
      <c r="X8" s="14">
        <f t="shared" si="24"/>
        <v>1.0217123359655328E-2</v>
      </c>
      <c r="Y8" s="6"/>
      <c r="Z8" s="2" t="s">
        <v>78</v>
      </c>
      <c r="AA8" s="13">
        <f t="shared" si="16"/>
        <v>2.4009555671653526E-2</v>
      </c>
      <c r="AB8" s="13">
        <f t="shared" si="16"/>
        <v>4.462347099701458E-2</v>
      </c>
      <c r="AC8" s="13">
        <f t="shared" si="16"/>
        <v>8.308170481499233E-2</v>
      </c>
      <c r="AD8" s="13"/>
      <c r="AE8" s="13"/>
      <c r="AF8" s="13"/>
      <c r="AG8" s="13"/>
      <c r="AI8" t="s">
        <v>195</v>
      </c>
      <c r="AJ8" s="13">
        <f>AJ6/AJ7-1</f>
        <v>5.873008064435048E-2</v>
      </c>
      <c r="AK8" s="13">
        <f t="shared" ref="AK8:AL8" si="25">AK6/AK7-1</f>
        <v>7.5642115159559431E-2</v>
      </c>
      <c r="AL8" s="13">
        <f t="shared" si="25"/>
        <v>7.8453699273689503E-2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4.182752544828558E-2</v>
      </c>
      <c r="AW8" s="6">
        <f t="shared" si="26"/>
        <v>3.9166738692741024E-2</v>
      </c>
      <c r="AX8" s="6">
        <f t="shared" si="26"/>
        <v>4.0297656348737727E-2</v>
      </c>
      <c r="AY8" s="6">
        <f t="shared" si="26"/>
        <v>2.9212010050618933E-2</v>
      </c>
      <c r="AZ8" s="6">
        <f t="shared" si="26"/>
        <v>2.2978786920365389E-2</v>
      </c>
      <c r="BA8" s="6">
        <f t="shared" si="26"/>
        <v>1.843763080598804E-2</v>
      </c>
      <c r="BB8" s="6">
        <f t="shared" si="26"/>
        <v>9.9978547244745364E-3</v>
      </c>
      <c r="BC8" s="6">
        <f t="shared" si="26"/>
        <v>4.1975821319205743E-4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1">
        <f>[2]Emissions!E634</f>
        <v>0</v>
      </c>
      <c r="F9" s="31">
        <f>[2]Emissions!F634</f>
        <v>0</v>
      </c>
      <c r="G9" s="31">
        <f>[2]Emissions!G634</f>
        <v>0</v>
      </c>
      <c r="H9" s="31">
        <f>[2]Emissions!H634</f>
        <v>0</v>
      </c>
      <c r="I9" s="31">
        <f>[2]Emissions!I634</f>
        <v>0</v>
      </c>
      <c r="J9" s="31">
        <f>[2]Emissions!J634</f>
        <v>0.16387786519992431</v>
      </c>
      <c r="K9" s="31">
        <f>[2]Emissions!K634</f>
        <v>0.1638778651999242</v>
      </c>
      <c r="L9" s="31">
        <f>[2]Emissions!L634</f>
        <v>0.16387786519992451</v>
      </c>
      <c r="M9" s="31">
        <f>[2]Emissions!M634</f>
        <v>8.1938932599962142E-2</v>
      </c>
      <c r="O9" s="2" t="s">
        <v>80</v>
      </c>
      <c r="P9" s="14">
        <f>(SUMIF($C:$C,"*IND_CO2",E:E)+SUMIF($C:$C,"*IND_CO2_PRC",E:E))*0.000001</f>
        <v>0.60470893200969034</v>
      </c>
      <c r="Q9" s="14">
        <f t="shared" ref="Q9:X9" si="27">(SUMIF($C:$C,"*IND_CO2",F:F)+SUMIF($C:$C,"*IND_CO2_PRC",F:F))*0.000001</f>
        <v>0.56325543506358744</v>
      </c>
      <c r="R9" s="14">
        <f t="shared" si="27"/>
        <v>0.54739194711376959</v>
      </c>
      <c r="S9" s="14">
        <f t="shared" si="27"/>
        <v>0.6079993287973815</v>
      </c>
      <c r="T9" s="14">
        <f t="shared" si="27"/>
        <v>0.52204388112640143</v>
      </c>
      <c r="U9" s="14">
        <f t="shared" si="27"/>
        <v>0.4766957710183779</v>
      </c>
      <c r="V9" s="14">
        <f t="shared" si="27"/>
        <v>0.45835605320365108</v>
      </c>
      <c r="W9" s="14">
        <f t="shared" si="27"/>
        <v>0.41019506338286993</v>
      </c>
      <c r="X9" s="5">
        <f t="shared" si="27"/>
        <v>0.26576991630781904</v>
      </c>
      <c r="Y9" s="13"/>
      <c r="Z9" s="2" t="s">
        <v>80</v>
      </c>
      <c r="AA9" s="13">
        <f t="shared" si="16"/>
        <v>-0.12450794755104289</v>
      </c>
      <c r="AB9" s="13">
        <f t="shared" si="16"/>
        <v>-0.12559943594405976</v>
      </c>
      <c r="AC9" s="13">
        <f t="shared" si="16"/>
        <v>-0.12533624809056776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4.8863934117534175E-2</v>
      </c>
      <c r="AV9" s="6">
        <f t="shared" si="28"/>
        <v>5.2483065927208292E-2</v>
      </c>
      <c r="AW9" s="6">
        <f t="shared" si="28"/>
        <v>4.4644559871643258E-2</v>
      </c>
      <c r="AX9" s="6">
        <f t="shared" si="28"/>
        <v>5.8838884533685659E-2</v>
      </c>
      <c r="AY9" s="6">
        <f t="shared" si="28"/>
        <v>5.4273464935486251E-2</v>
      </c>
      <c r="AZ9" s="6">
        <f t="shared" si="28"/>
        <v>5.345781411985237E-2</v>
      </c>
      <c r="BA9" s="6">
        <f t="shared" si="28"/>
        <v>5.2112015660947128E-2</v>
      </c>
      <c r="BB9" s="6">
        <f t="shared" si="28"/>
        <v>2.8793221287119003E-2</v>
      </c>
      <c r="BC9" s="6">
        <f t="shared" si="28"/>
        <v>2.1074453451026483E-2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1">
        <f>[2]Emissions!E640</f>
        <v>0</v>
      </c>
      <c r="F10" s="31">
        <f>[2]Emissions!F640</f>
        <v>0</v>
      </c>
      <c r="G10" s="31">
        <f>[2]Emissions!G640</f>
        <v>0</v>
      </c>
      <c r="H10" s="31">
        <f>[2]Emissions!H640</f>
        <v>0</v>
      </c>
      <c r="I10" s="31">
        <f>[2]Emissions!I640</f>
        <v>0</v>
      </c>
      <c r="J10" s="31">
        <f>[2]Emissions!J640</f>
        <v>0</v>
      </c>
      <c r="K10" s="31">
        <f>[2]Emissions!K640</f>
        <v>0</v>
      </c>
      <c r="L10" s="31">
        <f>[2]Emissions!L640</f>
        <v>0</v>
      </c>
      <c r="M10" s="31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0.16010312071012756</v>
      </c>
      <c r="T10" s="14">
        <f t="shared" si="29"/>
        <v>0.16227462668174322</v>
      </c>
      <c r="U10" s="14">
        <f t="shared" si="29"/>
        <v>0.16087779536188709</v>
      </c>
      <c r="V10" s="14">
        <f t="shared" si="29"/>
        <v>0.16227147900585895</v>
      </c>
      <c r="W10" s="14">
        <f t="shared" si="29"/>
        <v>0.1613401676723544</v>
      </c>
      <c r="X10" s="14">
        <f t="shared" si="29"/>
        <v>0.13758403688859969</v>
      </c>
      <c r="Y10" s="6"/>
      <c r="Z10" s="6"/>
      <c r="AA10" s="6"/>
      <c r="AB10" s="6"/>
      <c r="AT10" s="2" t="s">
        <v>54</v>
      </c>
      <c r="AU10" s="6">
        <f>SUM(AU2:AU9)</f>
        <v>0.38199953399680309</v>
      </c>
      <c r="AV10" s="6">
        <f t="shared" ref="AV10:BC10" si="30">SUM(AV2:AV9)</f>
        <v>0.39174239586027937</v>
      </c>
      <c r="AW10" s="6">
        <f t="shared" si="30"/>
        <v>0.34827717535636848</v>
      </c>
      <c r="AX10" s="6">
        <f t="shared" si="30"/>
        <v>0.3330526144906778</v>
      </c>
      <c r="AY10" s="6">
        <f t="shared" si="30"/>
        <v>0.21542256425967471</v>
      </c>
      <c r="AZ10" s="6">
        <f t="shared" si="30"/>
        <v>0.18708436135400472</v>
      </c>
      <c r="BA10" s="6">
        <f t="shared" si="30"/>
        <v>0.15934345419406459</v>
      </c>
      <c r="BB10" s="6">
        <f t="shared" si="30"/>
        <v>8.3420970033122932E-2</v>
      </c>
      <c r="BC10" s="6">
        <f t="shared" si="30"/>
        <v>0.14413322792665226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1">
        <f>[2]Emissions!E2077</f>
        <v>25.181639344262301</v>
      </c>
      <c r="F11" s="31">
        <f>[2]Emissions!F2077</f>
        <v>12.59081967213115</v>
      </c>
      <c r="G11" s="31">
        <f>[2]Emissions!G2077</f>
        <v>0</v>
      </c>
      <c r="H11" s="31">
        <f>[2]Emissions!H2077</f>
        <v>0</v>
      </c>
      <c r="I11" s="31">
        <f>[2]Emissions!I2077</f>
        <v>0</v>
      </c>
      <c r="J11" s="31">
        <f>[2]Emissions!J2077</f>
        <v>0</v>
      </c>
      <c r="K11" s="31">
        <f>[2]Emissions!K2077</f>
        <v>0</v>
      </c>
      <c r="L11" s="31">
        <f>[2]Emissions!L2077</f>
        <v>0</v>
      </c>
      <c r="M11" s="31">
        <f>[2]Emissions!M2077</f>
        <v>0</v>
      </c>
      <c r="Y11" s="6"/>
      <c r="Z11" s="10" t="s">
        <v>201</v>
      </c>
      <c r="AA11" s="34">
        <v>2010</v>
      </c>
      <c r="AB11" s="34">
        <v>2015</v>
      </c>
      <c r="AC11" s="34">
        <v>2020</v>
      </c>
      <c r="AD11" s="34"/>
      <c r="AE11" s="34">
        <v>2030</v>
      </c>
      <c r="AF11" s="3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1">
        <f>[2]Emissions!E2416</f>
        <v>0</v>
      </c>
      <c r="F12" s="31">
        <f>[2]Emissions!F2416</f>
        <v>0</v>
      </c>
      <c r="G12" s="31">
        <f>[2]Emissions!G2416</f>
        <v>0</v>
      </c>
      <c r="H12" s="31">
        <f>[2]Emissions!H2416</f>
        <v>0</v>
      </c>
      <c r="I12" s="31">
        <f>[2]Emissions!I2416</f>
        <v>0</v>
      </c>
      <c r="J12" s="31">
        <f>[2]Emissions!J2416</f>
        <v>0</v>
      </c>
      <c r="K12" s="31">
        <f>[2]Emissions!K2416</f>
        <v>0</v>
      </c>
      <c r="L12" s="31">
        <f>[2]Emissions!L2416</f>
        <v>0</v>
      </c>
      <c r="M12" s="31">
        <f>[2]Emissions!M2416</f>
        <v>0</v>
      </c>
      <c r="O12" s="2" t="s">
        <v>82</v>
      </c>
      <c r="P12" s="5">
        <f t="shared" ref="P12:X12" si="31">SUM(P2:P9)</f>
        <v>4.0454076381420645</v>
      </c>
      <c r="Q12" s="5">
        <f t="shared" si="31"/>
        <v>3.7452380212787064</v>
      </c>
      <c r="R12" s="5">
        <f t="shared" si="31"/>
        <v>3.2563651471551438</v>
      </c>
      <c r="S12" s="5">
        <f t="shared" si="31"/>
        <v>2.8937072110320026</v>
      </c>
      <c r="T12" s="5">
        <f t="shared" si="31"/>
        <v>1.9480882351941033</v>
      </c>
      <c r="U12" s="5">
        <f t="shared" si="31"/>
        <v>1.4842553029762913</v>
      </c>
      <c r="V12" s="5">
        <f t="shared" si="31"/>
        <v>1.0181264217720536</v>
      </c>
      <c r="W12" s="5">
        <f t="shared" si="31"/>
        <v>0.55018742027302092</v>
      </c>
      <c r="X12" s="5">
        <f t="shared" si="31"/>
        <v>6.4249307483546902E-2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1">
        <f>[2]Emissions!E2299</f>
        <v>1090.6149635692641</v>
      </c>
      <c r="F13" s="31">
        <f>[2]Emissions!F2299</f>
        <v>545.30748178463205</v>
      </c>
      <c r="G13" s="31">
        <f>[2]Emissions!G2299</f>
        <v>0</v>
      </c>
      <c r="H13" s="31">
        <f>[2]Emissions!H2299</f>
        <v>0</v>
      </c>
      <c r="I13" s="31">
        <f>[2]Emissions!I2299</f>
        <v>0</v>
      </c>
      <c r="J13" s="31">
        <f>[2]Emissions!J2299</f>
        <v>0</v>
      </c>
      <c r="K13" s="31">
        <f>[2]Emissions!K2299</f>
        <v>0</v>
      </c>
      <c r="L13" s="31">
        <f>[2]Emissions!L2299</f>
        <v>0</v>
      </c>
      <c r="M13" s="31">
        <f>[2]Emissions!M2299</f>
        <v>0</v>
      </c>
      <c r="O13" s="2" t="s">
        <v>83</v>
      </c>
      <c r="P13" s="5">
        <f>(SUMIF($C:$C,"*TOT_CO2",E:E))*0.000001</f>
        <v>4.0454076381420636</v>
      </c>
      <c r="Q13" s="5">
        <f t="shared" ref="Q13:X13" si="34">(SUMIF($C:$C,"*TOT_CO2",F:F))*0.000001</f>
        <v>3.7443102028704263</v>
      </c>
      <c r="R13" s="5">
        <f t="shared" si="34"/>
        <v>3.2515379033101741</v>
      </c>
      <c r="S13" s="5">
        <f t="shared" si="34"/>
        <v>2.8775103089240996</v>
      </c>
      <c r="T13" s="5">
        <f t="shared" si="34"/>
        <v>1.8783373850799021</v>
      </c>
      <c r="U13" s="5">
        <f t="shared" si="34"/>
        <v>1.4082898068999934</v>
      </c>
      <c r="V13" s="5">
        <f t="shared" si="34"/>
        <v>0.93775023175974814</v>
      </c>
      <c r="W13" s="5">
        <f t="shared" si="34"/>
        <v>0.47062385924925582</v>
      </c>
      <c r="X13" s="5">
        <f t="shared" si="34"/>
        <v>-5.3886810350982119E-3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1.2438832429867823E-3</v>
      </c>
      <c r="AV13" s="6">
        <f t="shared" si="35"/>
        <v>1.739353842790412E-3</v>
      </c>
      <c r="AW13" s="6">
        <f t="shared" si="35"/>
        <v>1.7077768545901112E-3</v>
      </c>
      <c r="AX13" s="6">
        <f t="shared" si="35"/>
        <v>2.0879102730766447E-3</v>
      </c>
      <c r="AY13" s="6">
        <f t="shared" si="35"/>
        <v>5.4422900839996269E-5</v>
      </c>
      <c r="AZ13" s="6">
        <f t="shared" si="35"/>
        <v>6.4451605295008408E-5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1">
        <f>[2]Emissions!E2293</f>
        <v>0</v>
      </c>
      <c r="F14" s="31">
        <f>[2]Emissions!F2293</f>
        <v>0</v>
      </c>
      <c r="G14" s="31">
        <f>[2]Emissions!G2293</f>
        <v>0</v>
      </c>
      <c r="H14" s="31">
        <f>[2]Emissions!H2293</f>
        <v>0</v>
      </c>
      <c r="I14" s="31">
        <f>[2]Emissions!I2293</f>
        <v>0</v>
      </c>
      <c r="J14" s="31">
        <f>[2]Emissions!J2293</f>
        <v>0</v>
      </c>
      <c r="K14" s="31">
        <f>[2]Emissions!K2293</f>
        <v>0</v>
      </c>
      <c r="L14" s="31">
        <f>[2]Emissions!L2293</f>
        <v>0</v>
      </c>
      <c r="M14" s="31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-9.278184082801566E-4</v>
      </c>
      <c r="R14" s="5">
        <f t="shared" si="36"/>
        <v>-4.8272438449696864E-3</v>
      </c>
      <c r="S14" s="5">
        <f t="shared" si="36"/>
        <v>-1.6196902107902922E-2</v>
      </c>
      <c r="T14" s="5">
        <f t="shared" si="36"/>
        <v>-6.9750850114201235E-2</v>
      </c>
      <c r="U14" s="5">
        <f t="shared" si="36"/>
        <v>-7.5965496076297878E-2</v>
      </c>
      <c r="V14" s="5">
        <f t="shared" si="36"/>
        <v>-8.0376190012305448E-2</v>
      </c>
      <c r="W14" s="5">
        <f t="shared" si="36"/>
        <v>-7.9563561023765106E-2</v>
      </c>
      <c r="X14" s="5">
        <f>X13-X12</f>
        <v>-6.9637988518645111E-2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4.0723191251566426</v>
      </c>
      <c r="AK14" s="5">
        <f t="shared" si="37"/>
        <v>3.7717357925555466</v>
      </c>
      <c r="AL14" s="5">
        <f t="shared" si="37"/>
        <v>3.2756530144138529</v>
      </c>
      <c r="AM14" s="5">
        <f t="shared" si="37"/>
        <v>2.9000971851490682</v>
      </c>
      <c r="AN14" s="5">
        <f t="shared" si="37"/>
        <v>1.8899999999999983</v>
      </c>
      <c r="AO14" s="5">
        <f t="shared" si="37"/>
        <v>1.4175000000000024</v>
      </c>
      <c r="AP14" s="5">
        <f t="shared" si="37"/>
        <v>0.94499999999999884</v>
      </c>
      <c r="AQ14" s="5">
        <f t="shared" si="37"/>
        <v>0.47249999999999981</v>
      </c>
      <c r="AR14" s="5">
        <f t="shared" si="37"/>
        <v>2.1626078705594408E-16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1">
        <f>[2]Emissions!E2245</f>
        <v>21.584169642857141</v>
      </c>
      <c r="F15" s="31">
        <f>[2]Emissions!F2245</f>
        <v>10.792084821428571</v>
      </c>
      <c r="G15" s="31">
        <f>[2]Emissions!G2245</f>
        <v>0</v>
      </c>
      <c r="H15" s="31">
        <f>[2]Emissions!H2245</f>
        <v>0</v>
      </c>
      <c r="I15" s="31">
        <f>[2]Emissions!I2245</f>
        <v>0</v>
      </c>
      <c r="J15" s="31">
        <f>[2]Emissions!J2245</f>
        <v>0</v>
      </c>
      <c r="K15" s="31">
        <f>[2]Emissions!K2245</f>
        <v>0</v>
      </c>
      <c r="L15" s="31">
        <f>[2]Emissions!L2245</f>
        <v>0</v>
      </c>
      <c r="M15" s="31">
        <f>[2]Emissions!M2245</f>
        <v>0</v>
      </c>
      <c r="O15" s="2" t="s">
        <v>202</v>
      </c>
      <c r="P15" s="6">
        <f t="shared" ref="P15:X15" si="39">SUM(P5:P9)</f>
        <v>2.3941749738018054</v>
      </c>
      <c r="Q15" s="6">
        <f t="shared" si="39"/>
        <v>2.280725140562625</v>
      </c>
      <c r="R15" s="6">
        <f t="shared" si="39"/>
        <v>2.1682929210749053</v>
      </c>
      <c r="S15" s="6">
        <f t="shared" si="39"/>
        <v>2.2822058330413237</v>
      </c>
      <c r="T15" s="6">
        <f t="shared" si="39"/>
        <v>1.691269750132526</v>
      </c>
      <c r="U15" s="6">
        <f t="shared" si="39"/>
        <v>1.3898982645250215</v>
      </c>
      <c r="V15" s="6">
        <f t="shared" si="39"/>
        <v>1.0034031173686657</v>
      </c>
      <c r="W15" s="6">
        <f t="shared" si="39"/>
        <v>0.58157361016328835</v>
      </c>
      <c r="X15" s="6">
        <f t="shared" si="39"/>
        <v>0.33006345787731317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2.8225525373165108E-2</v>
      </c>
      <c r="AV15" s="6">
        <f t="shared" si="40"/>
        <v>2.9613035874668604E-2</v>
      </c>
      <c r="AW15" s="6">
        <f t="shared" si="40"/>
        <v>2.5023367208099185E-2</v>
      </c>
      <c r="AX15" s="6">
        <f t="shared" si="40"/>
        <v>2.0645868738629461E-2</v>
      </c>
      <c r="AY15" s="6">
        <f t="shared" si="40"/>
        <v>1.215445709356347E-2</v>
      </c>
      <c r="AZ15" s="6">
        <f t="shared" si="40"/>
        <v>9.1080595787711629E-3</v>
      </c>
      <c r="BA15" s="6">
        <f t="shared" si="40"/>
        <v>5.0598964414133819E-3</v>
      </c>
      <c r="BB15" s="6">
        <f t="shared" si="40"/>
        <v>4.4649753453467013E-3</v>
      </c>
      <c r="BC15" s="6">
        <f t="shared" si="40"/>
        <v>1.5796231509455742E-2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1">
        <f>[2]Emissions!E2158</f>
        <v>0</v>
      </c>
      <c r="F16" s="31">
        <f>[2]Emissions!F2158</f>
        <v>0</v>
      </c>
      <c r="G16" s="31">
        <f>[2]Emissions!G2158</f>
        <v>0</v>
      </c>
      <c r="H16" s="31">
        <f>[2]Emissions!H2158</f>
        <v>2.7543951801372479</v>
      </c>
      <c r="I16" s="31">
        <f>[2]Emissions!I2158</f>
        <v>2.7543951801372479</v>
      </c>
      <c r="J16" s="31">
        <f>[2]Emissions!J2158</f>
        <v>2.7543951801372479</v>
      </c>
      <c r="K16" s="31">
        <f>[2]Emissions!K2158</f>
        <v>0</v>
      </c>
      <c r="L16" s="31">
        <f>[2]Emissions!L2158</f>
        <v>0</v>
      </c>
      <c r="M16" s="31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6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7.332984553815806E-4</v>
      </c>
      <c r="AV16" s="6">
        <f t="shared" si="41"/>
        <v>7.3949440372311141E-4</v>
      </c>
      <c r="AW16" s="6">
        <f t="shared" si="41"/>
        <v>7.0333516217619047E-4</v>
      </c>
      <c r="AX16" s="6">
        <f t="shared" si="41"/>
        <v>5.9055699428594492E-4</v>
      </c>
      <c r="AY16" s="6">
        <f t="shared" si="41"/>
        <v>5.8281557029538436E-4</v>
      </c>
      <c r="AZ16" s="6">
        <f t="shared" si="41"/>
        <v>6.4018748972405944E-4</v>
      </c>
      <c r="BA16" s="6">
        <f t="shared" si="41"/>
        <v>7.2003523240460137E-4</v>
      </c>
      <c r="BB16" s="6">
        <f t="shared" si="41"/>
        <v>7.2631457505563661E-4</v>
      </c>
      <c r="BC16" s="6">
        <f t="shared" si="41"/>
        <v>6.9394800193987123E-4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1">
        <f>[2]Emissions!E2151</f>
        <v>6.2045804195804202</v>
      </c>
      <c r="F17" s="31">
        <f>[2]Emissions!F2151</f>
        <v>3.1022902097902101</v>
      </c>
      <c r="G17" s="31">
        <f>[2]Emissions!G2151</f>
        <v>0</v>
      </c>
      <c r="H17" s="31">
        <f>[2]Emissions!H2151</f>
        <v>0</v>
      </c>
      <c r="I17" s="31">
        <f>[2]Emissions!I2151</f>
        <v>0</v>
      </c>
      <c r="J17" s="31">
        <f>[2]Emissions!J2151</f>
        <v>0</v>
      </c>
      <c r="K17" s="31">
        <f>[2]Emissions!K2151</f>
        <v>0</v>
      </c>
      <c r="L17" s="31">
        <f>[2]Emissions!L2151</f>
        <v>0</v>
      </c>
      <c r="M17" s="31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6"/>
      <c r="AE17" s="18"/>
      <c r="AF17" s="18"/>
      <c r="AH17" s="23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1.0997709505999998E-2</v>
      </c>
      <c r="AV17" s="6">
        <f t="shared" si="42"/>
        <v>9.6318237713782558E-3</v>
      </c>
      <c r="AW17" s="6">
        <f t="shared" si="42"/>
        <v>9.207507452272435E-3</v>
      </c>
      <c r="AX17" s="6">
        <f t="shared" si="42"/>
        <v>9.7034847754534723E-3</v>
      </c>
      <c r="AY17" s="6">
        <f t="shared" si="42"/>
        <v>6.647795220513876E-3</v>
      </c>
      <c r="AZ17" s="6">
        <f t="shared" si="42"/>
        <v>6.7901921403746499E-3</v>
      </c>
      <c r="BA17" s="6">
        <f t="shared" si="42"/>
        <v>8.068392030383573E-3</v>
      </c>
      <c r="BB17" s="6">
        <f t="shared" si="42"/>
        <v>2.8008053936655927E-3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1">
        <f>[2]Emissions!E2274</f>
        <v>68195.297436305715</v>
      </c>
      <c r="F18" s="31">
        <f>[2]Emissions!F2274</f>
        <v>64785.532564490437</v>
      </c>
      <c r="G18" s="31">
        <f>[2]Emissions!G2274</f>
        <v>0</v>
      </c>
      <c r="H18" s="31">
        <f>[2]Emissions!H2274</f>
        <v>0</v>
      </c>
      <c r="I18" s="31">
        <f>[2]Emissions!I2274</f>
        <v>0</v>
      </c>
      <c r="J18" s="31">
        <f>[2]Emissions!J2274</f>
        <v>0</v>
      </c>
      <c r="K18" s="31">
        <f>[2]Emissions!K2274</f>
        <v>0</v>
      </c>
      <c r="L18" s="31">
        <f>[2]Emissions!L2274</f>
        <v>0</v>
      </c>
      <c r="M18" s="31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6"/>
      <c r="AE18" s="18"/>
      <c r="AF18" s="18"/>
      <c r="AG18" s="6"/>
      <c r="AH18" s="23"/>
      <c r="AI18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1.7475600592575312E-3</v>
      </c>
      <c r="AW18" s="6">
        <f t="shared" si="43"/>
        <v>1.712109465251272E-3</v>
      </c>
      <c r="AX18" s="6">
        <f t="shared" si="43"/>
        <v>1.4564945359101312E-3</v>
      </c>
      <c r="AY18" s="6">
        <f t="shared" si="43"/>
        <v>1.7521714033518273E-3</v>
      </c>
      <c r="AZ18" s="6">
        <f t="shared" si="43"/>
        <v>1.5945504832869692E-3</v>
      </c>
      <c r="BA18" s="6">
        <f t="shared" si="43"/>
        <v>2.2452727504413948E-3</v>
      </c>
      <c r="BB18" s="6">
        <f t="shared" si="43"/>
        <v>1.397553480815217E-3</v>
      </c>
      <c r="BC18" s="6">
        <f t="shared" si="43"/>
        <v>0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1">
        <f>[2]Emissions!E2205</f>
        <v>0</v>
      </c>
      <c r="F19" s="31">
        <f>[2]Emissions!F2205</f>
        <v>0</v>
      </c>
      <c r="G19" s="31">
        <f>[2]Emissions!G2205</f>
        <v>0</v>
      </c>
      <c r="H19" s="31">
        <f>[2]Emissions!H2205</f>
        <v>0</v>
      </c>
      <c r="I19" s="31">
        <f>[2]Emissions!I2205</f>
        <v>0</v>
      </c>
      <c r="J19" s="31">
        <f>[2]Emissions!J2205</f>
        <v>0</v>
      </c>
      <c r="K19" s="31">
        <f>[2]Emissions!K2205</f>
        <v>0</v>
      </c>
      <c r="L19" s="31">
        <f>[2]Emissions!L2205</f>
        <v>0</v>
      </c>
      <c r="M19" s="31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6"/>
      <c r="AE19" s="18"/>
      <c r="AF19" s="18"/>
      <c r="AG19" s="6"/>
      <c r="AH19" s="23"/>
      <c r="AI19" s="6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8.1961302960780712E-3</v>
      </c>
      <c r="AV19" s="6">
        <f t="shared" si="44"/>
        <v>8.3900546798911756E-3</v>
      </c>
      <c r="AW19" s="6">
        <f t="shared" si="44"/>
        <v>7.8557374319397823E-3</v>
      </c>
      <c r="AX19" s="6">
        <f t="shared" si="44"/>
        <v>8.1196439654544188E-3</v>
      </c>
      <c r="AY19" s="6">
        <f t="shared" si="44"/>
        <v>5.8024847601193122E-3</v>
      </c>
      <c r="AZ19" s="6">
        <f t="shared" si="44"/>
        <v>4.070307559018967E-3</v>
      </c>
      <c r="BA19" s="6">
        <f t="shared" si="44"/>
        <v>2.9600781980069612E-3</v>
      </c>
      <c r="BB19" s="6">
        <f t="shared" si="44"/>
        <v>1.0918765476460592E-3</v>
      </c>
      <c r="BC19" s="6">
        <f t="shared" si="44"/>
        <v>3.4791926135554661E-4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1">
        <f>[2]Emissions!E2198</f>
        <v>0</v>
      </c>
      <c r="F20" s="31">
        <f>[2]Emissions!F2198</f>
        <v>30.853907277936951</v>
      </c>
      <c r="G20" s="31">
        <f>[2]Emissions!G2198</f>
        <v>30.853907277936951</v>
      </c>
      <c r="H20" s="31">
        <f>[2]Emissions!H2198</f>
        <v>30.853907277936951</v>
      </c>
      <c r="I20" s="31">
        <f>[2]Emissions!I2198</f>
        <v>30.853907277936951</v>
      </c>
      <c r="J20" s="31">
        <f>[2]Emissions!J2198</f>
        <v>0</v>
      </c>
      <c r="K20" s="31">
        <f>[2]Emissions!K2198</f>
        <v>0</v>
      </c>
      <c r="L20" s="31">
        <f>[2]Emissions!L2198</f>
        <v>0</v>
      </c>
      <c r="M20" s="31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6"/>
      <c r="AE20" s="18"/>
      <c r="AF20" s="18"/>
      <c r="AG20" s="6"/>
      <c r="AH20" s="23"/>
      <c r="AI20" s="6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7.0956131010561328E-3</v>
      </c>
      <c r="AV20" s="6">
        <f t="shared" si="45"/>
        <v>7.4875791109980886E-3</v>
      </c>
      <c r="AW20" s="6">
        <f t="shared" si="45"/>
        <v>6.4372651897213395E-3</v>
      </c>
      <c r="AX20" s="6">
        <f t="shared" si="45"/>
        <v>8.410272991727254E-3</v>
      </c>
      <c r="AY20" s="6">
        <f t="shared" si="45"/>
        <v>7.6781107593354506E-3</v>
      </c>
      <c r="AZ20" s="6">
        <f t="shared" si="45"/>
        <v>7.7647433423389733E-3</v>
      </c>
      <c r="BA20" s="6">
        <f t="shared" si="45"/>
        <v>7.5879904092294786E-3</v>
      </c>
      <c r="BB20" s="6">
        <f t="shared" si="45"/>
        <v>4.3386254344177496E-3</v>
      </c>
      <c r="BC20" s="6">
        <f t="shared" si="45"/>
        <v>2.7393193468601305E-3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1">
        <f>[2]Emissions!E2111</f>
        <v>20453.440700513569</v>
      </c>
      <c r="F21" s="31">
        <f>[2]Emissions!F2111</f>
        <v>51570.314035281612</v>
      </c>
      <c r="G21" s="31">
        <f>[2]Emissions!G2111</f>
        <v>71252.553494205451</v>
      </c>
      <c r="H21" s="31">
        <f>[2]Emissions!H2111</f>
        <v>51914.648692318588</v>
      </c>
      <c r="I21" s="31">
        <f>[2]Emissions!I2111</f>
        <v>20797.77535755057</v>
      </c>
      <c r="J21" s="31">
        <f>[2]Emissions!J2111</f>
        <v>1115.5358986267399</v>
      </c>
      <c r="K21" s="31">
        <f>[2]Emissions!K2111</f>
        <v>0</v>
      </c>
      <c r="L21" s="31">
        <f>[2]Emissions!L2111</f>
        <v>0</v>
      </c>
      <c r="M21" s="31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6">
        <f>SUM(AA16:AA20)</f>
        <v>2.4050000000000002</v>
      </c>
      <c r="AB21" s="6">
        <f t="shared" ref="AB21:AC21" si="46">SUM(AB16:AB20)</f>
        <v>2.238</v>
      </c>
      <c r="AC21" s="6">
        <f t="shared" si="46"/>
        <v>2.113</v>
      </c>
      <c r="AD21" s="2" t="s">
        <v>199</v>
      </c>
      <c r="AE21" s="18">
        <v>1.859</v>
      </c>
      <c r="AF21" s="18">
        <v>0.28100000000000003</v>
      </c>
      <c r="AG21" s="6"/>
      <c r="AH21" s="23"/>
      <c r="AI21" s="6"/>
      <c r="AJ21" s="25"/>
      <c r="AM21" s="25"/>
      <c r="AP21" s="25"/>
      <c r="AS21" s="4"/>
      <c r="AT21" s="2" t="s">
        <v>54</v>
      </c>
      <c r="AU21" s="6">
        <f>SUM(AU13:AU20)</f>
        <v>5.8260062633076079E-2</v>
      </c>
      <c r="AV21" s="6">
        <f t="shared" ref="AV21:BC21" si="47">SUM(AV13:AV20)</f>
        <v>5.9348901742707176E-2</v>
      </c>
      <c r="AW21" s="6">
        <f t="shared" si="47"/>
        <v>5.2647098764050319E-2</v>
      </c>
      <c r="AX21" s="6">
        <f t="shared" si="47"/>
        <v>5.1014232274537323E-2</v>
      </c>
      <c r="AY21" s="6">
        <f t="shared" si="47"/>
        <v>3.4672257708019315E-2</v>
      </c>
      <c r="AZ21" s="6">
        <f t="shared" si="47"/>
        <v>3.0032492198809789E-2</v>
      </c>
      <c r="BA21" s="6">
        <f t="shared" si="47"/>
        <v>2.6641665061879392E-2</v>
      </c>
      <c r="BB21" s="6">
        <f t="shared" si="47"/>
        <v>1.4820150776946955E-2</v>
      </c>
      <c r="BC21" s="6">
        <f t="shared" si="47"/>
        <v>1.9577418119611292E-2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1">
        <f>[2]Emissions!E2463</f>
        <v>0</v>
      </c>
      <c r="F22" s="31">
        <f>[2]Emissions!F2463</f>
        <v>0</v>
      </c>
      <c r="G22" s="31">
        <f>[2]Emissions!G2463</f>
        <v>0</v>
      </c>
      <c r="H22" s="31">
        <f>[2]Emissions!H2463</f>
        <v>0</v>
      </c>
      <c r="I22" s="31">
        <f>[2]Emissions!I2463</f>
        <v>0</v>
      </c>
      <c r="J22" s="31">
        <f>[2]Emissions!J2463</f>
        <v>0</v>
      </c>
      <c r="K22" s="31">
        <f>[2]Emissions!K2463</f>
        <v>0</v>
      </c>
      <c r="L22" s="31">
        <f>[2]Emissions!L2463</f>
        <v>0</v>
      </c>
      <c r="M22" s="31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6"/>
      <c r="AH22" s="23"/>
      <c r="AI22" s="6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1">
        <f>[2]Emissions!E2428</f>
        <v>0</v>
      </c>
      <c r="F23" s="31">
        <f>[2]Emissions!F2428</f>
        <v>0</v>
      </c>
      <c r="G23" s="31">
        <f>[2]Emissions!G2428</f>
        <v>0</v>
      </c>
      <c r="H23" s="31">
        <f>[2]Emissions!H2428</f>
        <v>0</v>
      </c>
      <c r="I23" s="31">
        <f>[2]Emissions!I2428</f>
        <v>0</v>
      </c>
      <c r="J23" s="31">
        <f>[2]Emissions!J2428</f>
        <v>0</v>
      </c>
      <c r="K23" s="31">
        <f>[2]Emissions!K2428</f>
        <v>0</v>
      </c>
      <c r="L23" s="31">
        <f>[2]Emissions!L2428</f>
        <v>0</v>
      </c>
      <c r="M23" s="31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6"/>
      <c r="AH23" s="23"/>
      <c r="AI23" s="6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1">
        <f>[2]Emissions!E2323</f>
        <v>0</v>
      </c>
      <c r="F24" s="31">
        <f>[2]Emissions!F2323</f>
        <v>0</v>
      </c>
      <c r="G24" s="31">
        <f>[2]Emissions!G2323</f>
        <v>0</v>
      </c>
      <c r="H24" s="31">
        <f>[2]Emissions!H2323</f>
        <v>0</v>
      </c>
      <c r="I24" s="31">
        <f>[2]Emissions!I2323</f>
        <v>0</v>
      </c>
      <c r="J24" s="31">
        <f>[2]Emissions!J2323</f>
        <v>0</v>
      </c>
      <c r="K24" s="31">
        <f>[2]Emissions!K2323</f>
        <v>0</v>
      </c>
      <c r="L24" s="31">
        <f>[2]Emissions!L2323</f>
        <v>0</v>
      </c>
      <c r="M24" s="31">
        <f>[2]Emissions!M2323</f>
        <v>0</v>
      </c>
      <c r="AG24" s="6"/>
      <c r="AH24" s="23"/>
      <c r="AI24" s="6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1">
        <f>[2]Emissions!E2457</f>
        <v>0</v>
      </c>
      <c r="F25" s="31">
        <f>[2]Emissions!F2457</f>
        <v>0</v>
      </c>
      <c r="G25" s="31">
        <f>[2]Emissions!G2457</f>
        <v>0</v>
      </c>
      <c r="H25" s="31">
        <f>[2]Emissions!H2457</f>
        <v>0</v>
      </c>
      <c r="I25" s="31">
        <f>[2]Emissions!I2457</f>
        <v>0</v>
      </c>
      <c r="J25" s="31">
        <f>[2]Emissions!J2457</f>
        <v>0</v>
      </c>
      <c r="K25" s="31">
        <f>[2]Emissions!K2457</f>
        <v>0</v>
      </c>
      <c r="L25" s="31">
        <f>[2]Emissions!L2457</f>
        <v>0</v>
      </c>
      <c r="M25" s="31">
        <f>[2]Emissions!M2457</f>
        <v>0</v>
      </c>
      <c r="AH25" s="23"/>
      <c r="AI25" s="6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1">
        <f>[2]Emissions!E2422</f>
        <v>0</v>
      </c>
      <c r="F26" s="31">
        <f>[2]Emissions!F2422</f>
        <v>0</v>
      </c>
      <c r="G26" s="31">
        <f>[2]Emissions!G2422</f>
        <v>0</v>
      </c>
      <c r="H26" s="31">
        <f>[2]Emissions!H2422</f>
        <v>0</v>
      </c>
      <c r="I26" s="31">
        <f>[2]Emissions!I2422</f>
        <v>0</v>
      </c>
      <c r="J26" s="31">
        <f>[2]Emissions!J2422</f>
        <v>0</v>
      </c>
      <c r="K26" s="31">
        <f>[2]Emissions!K2422</f>
        <v>0</v>
      </c>
      <c r="L26" s="31">
        <f>[2]Emissions!L2422</f>
        <v>0</v>
      </c>
      <c r="M26" s="31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1">
        <f>[2]Emissions!E2317</f>
        <v>0</v>
      </c>
      <c r="F27" s="31">
        <f>[2]Emissions!F2317</f>
        <v>0</v>
      </c>
      <c r="G27" s="31">
        <f>[2]Emissions!G2317</f>
        <v>0</v>
      </c>
      <c r="H27" s="31">
        <f>[2]Emissions!H2317</f>
        <v>0</v>
      </c>
      <c r="I27" s="31">
        <f>[2]Emissions!I2317</f>
        <v>3182.8951855397881</v>
      </c>
      <c r="J27" s="31">
        <f>[2]Emissions!J2317</f>
        <v>3182.8951855397881</v>
      </c>
      <c r="K27" s="31">
        <f>[2]Emissions!K2317</f>
        <v>13854.42207001</v>
      </c>
      <c r="L27" s="31">
        <f>[2]Emissions!L2317</f>
        <v>13854.42207001</v>
      </c>
      <c r="M27" s="31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1">
        <f>[2]Emissions!E2451</f>
        <v>0</v>
      </c>
      <c r="F28" s="31">
        <f>[2]Emissions!F2451</f>
        <v>0</v>
      </c>
      <c r="G28" s="31">
        <f>[2]Emissions!G2451</f>
        <v>0</v>
      </c>
      <c r="H28" s="31">
        <f>[2]Emissions!H2451</f>
        <v>0</v>
      </c>
      <c r="I28" s="31">
        <f>[2]Emissions!I2451</f>
        <v>0</v>
      </c>
      <c r="J28" s="31">
        <f>[2]Emissions!J2451</f>
        <v>0</v>
      </c>
      <c r="K28" s="31">
        <f>[2]Emissions!K2451</f>
        <v>0</v>
      </c>
      <c r="L28" s="31">
        <f>[2]Emissions!L2451</f>
        <v>0</v>
      </c>
      <c r="M28" s="31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1">
        <f>[2]Emissions!E2311</f>
        <v>6.2730523787878791</v>
      </c>
      <c r="F29" s="31">
        <f>[2]Emissions!F2311</f>
        <v>3.1365261893939391</v>
      </c>
      <c r="G29" s="31">
        <f>[2]Emissions!G2311</f>
        <v>0</v>
      </c>
      <c r="H29" s="31">
        <f>[2]Emissions!H2311</f>
        <v>0</v>
      </c>
      <c r="I29" s="31">
        <f>[2]Emissions!I2311</f>
        <v>0</v>
      </c>
      <c r="J29" s="31">
        <f>[2]Emissions!J2311</f>
        <v>0</v>
      </c>
      <c r="K29" s="31">
        <f>[2]Emissions!K2311</f>
        <v>0</v>
      </c>
      <c r="L29" s="31">
        <f>[2]Emissions!L2311</f>
        <v>0</v>
      </c>
      <c r="M29" s="31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1">
        <f>[2]Emissions!E2502</f>
        <v>0</v>
      </c>
      <c r="F30" s="31">
        <f>[2]Emissions!F2502</f>
        <v>0</v>
      </c>
      <c r="G30" s="31">
        <f>[2]Emissions!G2502</f>
        <v>0</v>
      </c>
      <c r="H30" s="31">
        <f>[2]Emissions!H2502</f>
        <v>0</v>
      </c>
      <c r="I30" s="31">
        <f>[2]Emissions!I2502</f>
        <v>0</v>
      </c>
      <c r="J30" s="31">
        <f>[2]Emissions!J2502</f>
        <v>0</v>
      </c>
      <c r="K30" s="31">
        <f>[2]Emissions!K2502</f>
        <v>0</v>
      </c>
      <c r="L30" s="31">
        <f>[2]Emissions!L2502</f>
        <v>0</v>
      </c>
      <c r="M30" s="31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1">
        <f>[2]Emissions!E2390</f>
        <v>0</v>
      </c>
      <c r="F31" s="31">
        <f>[2]Emissions!F2390</f>
        <v>0</v>
      </c>
      <c r="G31" s="31">
        <f>[2]Emissions!G2390</f>
        <v>0</v>
      </c>
      <c r="H31" s="31">
        <f>[2]Emissions!H2390</f>
        <v>0</v>
      </c>
      <c r="I31" s="31">
        <f>[2]Emissions!I2390</f>
        <v>0</v>
      </c>
      <c r="J31" s="31">
        <f>[2]Emissions!J2390</f>
        <v>0</v>
      </c>
      <c r="K31" s="31">
        <f>[2]Emissions!K2390</f>
        <v>0</v>
      </c>
      <c r="L31" s="31">
        <f>[2]Emissions!L2390</f>
        <v>0</v>
      </c>
      <c r="M31" s="31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1">
        <f>[2]Emissions!E2362</f>
        <v>71058.926386826453</v>
      </c>
      <c r="F32" s="31">
        <f>[2]Emissions!F2362</f>
        <v>104526.0301401191</v>
      </c>
      <c r="G32" s="31">
        <f>[2]Emissions!G2362</f>
        <v>92575.229573894059</v>
      </c>
      <c r="H32" s="31">
        <f>[2]Emissions!H2362</f>
        <v>31001.23074450986</v>
      </c>
      <c r="I32" s="31">
        <f>[2]Emissions!I2362</f>
        <v>0</v>
      </c>
      <c r="J32" s="31">
        <f>[2]Emissions!J2362</f>
        <v>0</v>
      </c>
      <c r="K32" s="31">
        <f>[2]Emissions!K2362</f>
        <v>0</v>
      </c>
      <c r="L32" s="31">
        <f>[2]Emissions!L2362</f>
        <v>0</v>
      </c>
      <c r="M32" s="31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1">
        <f>[2]Emissions!E2531</f>
        <v>0</v>
      </c>
      <c r="F33" s="31">
        <f>[2]Emissions!F2531</f>
        <v>0</v>
      </c>
      <c r="G33" s="31">
        <f>[2]Emissions!G2531</f>
        <v>0</v>
      </c>
      <c r="H33" s="31">
        <f>[2]Emissions!H2531</f>
        <v>0</v>
      </c>
      <c r="I33" s="31">
        <f>[2]Emissions!I2531</f>
        <v>0</v>
      </c>
      <c r="J33" s="31">
        <f>[2]Emissions!J2531</f>
        <v>0</v>
      </c>
      <c r="K33" s="31">
        <f>[2]Emissions!K2531</f>
        <v>0</v>
      </c>
      <c r="L33" s="31">
        <f>[2]Emissions!L2531</f>
        <v>0</v>
      </c>
      <c r="M33" s="31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1">
        <f>[2]Emissions!E2496</f>
        <v>0</v>
      </c>
      <c r="F34" s="31">
        <f>[2]Emissions!F2496</f>
        <v>0</v>
      </c>
      <c r="G34" s="31">
        <f>[2]Emissions!G2496</f>
        <v>0</v>
      </c>
      <c r="H34" s="31">
        <f>[2]Emissions!H2496</f>
        <v>0</v>
      </c>
      <c r="I34" s="31">
        <f>[2]Emissions!I2496</f>
        <v>0</v>
      </c>
      <c r="J34" s="31">
        <f>[2]Emissions!J2496</f>
        <v>0</v>
      </c>
      <c r="K34" s="31">
        <f>[2]Emissions!K2496</f>
        <v>0</v>
      </c>
      <c r="L34" s="31">
        <f>[2]Emissions!L2496</f>
        <v>0</v>
      </c>
      <c r="M34" s="31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1">
        <f>[2]Emissions!E2329</f>
        <v>0</v>
      </c>
      <c r="F35" s="31">
        <f>[2]Emissions!F2329</f>
        <v>0</v>
      </c>
      <c r="G35" s="31">
        <f>[2]Emissions!G2329</f>
        <v>0</v>
      </c>
      <c r="H35" s="31">
        <f>[2]Emissions!H2329</f>
        <v>0</v>
      </c>
      <c r="I35" s="31">
        <f>[2]Emissions!I2329</f>
        <v>0</v>
      </c>
      <c r="J35" s="31">
        <f>[2]Emissions!J2329</f>
        <v>0</v>
      </c>
      <c r="K35" s="31">
        <f>[2]Emissions!K2329</f>
        <v>0</v>
      </c>
      <c r="L35" s="31">
        <f>[2]Emissions!L2329</f>
        <v>0</v>
      </c>
      <c r="M35" s="31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1">
        <f>[2]Emissions!E2519</f>
        <v>0</v>
      </c>
      <c r="F36" s="31">
        <f>[2]Emissions!F2519</f>
        <v>0</v>
      </c>
      <c r="G36" s="31">
        <f>[2]Emissions!G2519</f>
        <v>0</v>
      </c>
      <c r="H36" s="31">
        <f>[2]Emissions!H2519</f>
        <v>0</v>
      </c>
      <c r="I36" s="31">
        <f>[2]Emissions!I2519</f>
        <v>0</v>
      </c>
      <c r="J36" s="31">
        <f>[2]Emissions!J2519</f>
        <v>0</v>
      </c>
      <c r="K36" s="31">
        <f>[2]Emissions!K2519</f>
        <v>0</v>
      </c>
      <c r="L36" s="31">
        <f>[2]Emissions!L2519</f>
        <v>0</v>
      </c>
      <c r="M36" s="31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1">
        <f>[2]Emissions!E2513</f>
        <v>0</v>
      </c>
      <c r="F37" s="31">
        <f>[2]Emissions!F2513</f>
        <v>0</v>
      </c>
      <c r="G37" s="31">
        <f>[2]Emissions!G2513</f>
        <v>0</v>
      </c>
      <c r="H37" s="31">
        <f>[2]Emissions!H2513</f>
        <v>0</v>
      </c>
      <c r="I37" s="31">
        <f>[2]Emissions!I2513</f>
        <v>0</v>
      </c>
      <c r="J37" s="31">
        <f>[2]Emissions!J2513</f>
        <v>0</v>
      </c>
      <c r="K37" s="31">
        <f>[2]Emissions!K2513</f>
        <v>0</v>
      </c>
      <c r="L37" s="31">
        <f>[2]Emissions!L2513</f>
        <v>0</v>
      </c>
      <c r="M37" s="31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1">
        <f>[2]Emissions!E2367</f>
        <v>48573.715614889457</v>
      </c>
      <c r="F38" s="31">
        <f>[2]Emissions!F2367</f>
        <v>41045.079487182782</v>
      </c>
      <c r="G38" s="31">
        <f>[2]Emissions!G2367</f>
        <v>36438.45754235873</v>
      </c>
      <c r="H38" s="31">
        <f>[2]Emissions!H2367</f>
        <v>22821.52335210501</v>
      </c>
      <c r="I38" s="31">
        <f>[2]Emissions!I2367</f>
        <v>0</v>
      </c>
      <c r="J38" s="31">
        <f>[2]Emissions!J2367</f>
        <v>0</v>
      </c>
      <c r="K38" s="31">
        <f>[2]Emissions!K2367</f>
        <v>0</v>
      </c>
      <c r="L38" s="31">
        <f>[2]Emissions!L2367</f>
        <v>0</v>
      </c>
      <c r="M38" s="31">
        <f>[2]Emissions!M2367</f>
        <v>7043.6064241635768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1">
        <f>[2]Emissions!E2250</f>
        <v>0</v>
      </c>
      <c r="F39" s="31">
        <f>[2]Emissions!F2250</f>
        <v>608.06945093978106</v>
      </c>
      <c r="G39" s="31">
        <f>[2]Emissions!G2250</f>
        <v>608.06945093978106</v>
      </c>
      <c r="H39" s="31">
        <f>[2]Emissions!H2250</f>
        <v>4.847162846715328</v>
      </c>
      <c r="I39" s="31">
        <f>[2]Emissions!I2250</f>
        <v>30.1759647810219</v>
      </c>
      <c r="J39" s="31">
        <f>[2]Emissions!J2250</f>
        <v>0</v>
      </c>
      <c r="K39" s="31">
        <f>[2]Emissions!K2250</f>
        <v>0</v>
      </c>
      <c r="L39" s="31">
        <f>[2]Emissions!L2250</f>
        <v>0</v>
      </c>
      <c r="M39" s="31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1">
        <f>[2]Emissions!E2445</f>
        <v>0</v>
      </c>
      <c r="F40" s="31">
        <f>[2]Emissions!F2445</f>
        <v>0</v>
      </c>
      <c r="G40" s="31">
        <f>[2]Emissions!G2445</f>
        <v>0</v>
      </c>
      <c r="H40" s="31">
        <f>[2]Emissions!H2445</f>
        <v>0</v>
      </c>
      <c r="I40" s="31">
        <f>[2]Emissions!I2445</f>
        <v>0</v>
      </c>
      <c r="J40" s="31">
        <f>[2]Emissions!J2445</f>
        <v>0</v>
      </c>
      <c r="K40" s="31">
        <f>[2]Emissions!K2445</f>
        <v>0</v>
      </c>
      <c r="L40" s="31">
        <f>[2]Emissions!L2445</f>
        <v>0</v>
      </c>
      <c r="M40" s="31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1">
        <f>[2]Emissions!E2439</f>
        <v>0</v>
      </c>
      <c r="F41" s="31">
        <f>[2]Emissions!F2439</f>
        <v>0</v>
      </c>
      <c r="G41" s="31">
        <f>[2]Emissions!G2439</f>
        <v>0</v>
      </c>
      <c r="H41" s="31">
        <f>[2]Emissions!H2439</f>
        <v>0</v>
      </c>
      <c r="I41" s="31">
        <f>[2]Emissions!I2439</f>
        <v>0</v>
      </c>
      <c r="J41" s="31">
        <f>[2]Emissions!J2439</f>
        <v>0</v>
      </c>
      <c r="K41" s="31">
        <f>[2]Emissions!K2439</f>
        <v>0</v>
      </c>
      <c r="L41" s="31">
        <f>[2]Emissions!L2439</f>
        <v>0</v>
      </c>
      <c r="M41" s="31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1">
        <f>[2]Emissions!E2334</f>
        <v>0</v>
      </c>
      <c r="F42" s="31">
        <f>[2]Emissions!F2334</f>
        <v>0</v>
      </c>
      <c r="G42" s="31">
        <f>[2]Emissions!G2334</f>
        <v>0</v>
      </c>
      <c r="H42" s="31">
        <f>[2]Emissions!H2334</f>
        <v>0</v>
      </c>
      <c r="I42" s="31">
        <f>[2]Emissions!I2334</f>
        <v>0</v>
      </c>
      <c r="J42" s="31">
        <f>[2]Emissions!J2334</f>
        <v>0</v>
      </c>
      <c r="K42" s="31">
        <f>[2]Emissions!K2334</f>
        <v>0</v>
      </c>
      <c r="L42" s="31">
        <f>[2]Emissions!L2334</f>
        <v>0</v>
      </c>
      <c r="M42" s="31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1">
        <f>[2]Emissions!E2468</f>
        <v>0</v>
      </c>
      <c r="F43" s="31">
        <f>[2]Emissions!F2468</f>
        <v>0</v>
      </c>
      <c r="G43" s="31">
        <f>[2]Emissions!G2468</f>
        <v>0</v>
      </c>
      <c r="H43" s="31">
        <f>[2]Emissions!H2468</f>
        <v>0</v>
      </c>
      <c r="I43" s="31">
        <f>[2]Emissions!I2468</f>
        <v>0</v>
      </c>
      <c r="J43" s="31">
        <f>[2]Emissions!J2468</f>
        <v>0</v>
      </c>
      <c r="K43" s="31">
        <f>[2]Emissions!K2468</f>
        <v>0</v>
      </c>
      <c r="L43" s="31">
        <f>[2]Emissions!L2468</f>
        <v>0</v>
      </c>
      <c r="M43" s="31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1">
        <f>[2]Emissions!E2433</f>
        <v>0</v>
      </c>
      <c r="F44" s="31">
        <f>[2]Emissions!F2433</f>
        <v>0</v>
      </c>
      <c r="G44" s="31">
        <f>[2]Emissions!G2433</f>
        <v>0</v>
      </c>
      <c r="H44" s="31">
        <f>[2]Emissions!H2433</f>
        <v>0</v>
      </c>
      <c r="I44" s="31">
        <f>[2]Emissions!I2433</f>
        <v>0</v>
      </c>
      <c r="J44" s="31">
        <f>[2]Emissions!J2433</f>
        <v>0</v>
      </c>
      <c r="K44" s="31">
        <f>[2]Emissions!K2433</f>
        <v>0</v>
      </c>
      <c r="L44" s="31">
        <f>[2]Emissions!L2433</f>
        <v>0</v>
      </c>
      <c r="M44" s="31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1">
        <f>[2]Emissions!E2356</f>
        <v>0</v>
      </c>
      <c r="F45" s="31">
        <f>[2]Emissions!F2356</f>
        <v>0</v>
      </c>
      <c r="G45" s="31">
        <f>[2]Emissions!G2356</f>
        <v>0</v>
      </c>
      <c r="H45" s="31">
        <f>[2]Emissions!H2356</f>
        <v>0</v>
      </c>
      <c r="I45" s="31">
        <f>[2]Emissions!I2356</f>
        <v>0</v>
      </c>
      <c r="J45" s="31">
        <f>[2]Emissions!J2356</f>
        <v>0</v>
      </c>
      <c r="K45" s="31">
        <f>[2]Emissions!K2356</f>
        <v>0</v>
      </c>
      <c r="L45" s="31">
        <f>[2]Emissions!L2356</f>
        <v>0</v>
      </c>
      <c r="M45" s="31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1">
        <f>[2]Emissions!E2082</f>
        <v>0</v>
      </c>
      <c r="F46" s="31">
        <f>[2]Emissions!F2082</f>
        <v>0</v>
      </c>
      <c r="G46" s="31">
        <f>[2]Emissions!G2082</f>
        <v>0</v>
      </c>
      <c r="H46" s="31">
        <f>[2]Emissions!H2082</f>
        <v>0</v>
      </c>
      <c r="I46" s="31">
        <f>[2]Emissions!I2082</f>
        <v>0</v>
      </c>
      <c r="J46" s="31">
        <f>[2]Emissions!J2082</f>
        <v>0</v>
      </c>
      <c r="K46" s="31">
        <f>[2]Emissions!K2082</f>
        <v>0</v>
      </c>
      <c r="L46" s="31">
        <f>[2]Emissions!L2082</f>
        <v>0</v>
      </c>
      <c r="M46" s="31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1">
        <f>[2]Emissions!E2525</f>
        <v>0</v>
      </c>
      <c r="F47" s="31">
        <f>[2]Emissions!F2525</f>
        <v>0</v>
      </c>
      <c r="G47" s="31">
        <f>[2]Emissions!G2525</f>
        <v>0</v>
      </c>
      <c r="H47" s="31">
        <f>[2]Emissions!H2525</f>
        <v>0</v>
      </c>
      <c r="I47" s="31">
        <f>[2]Emissions!I2525</f>
        <v>0</v>
      </c>
      <c r="J47" s="31">
        <f>[2]Emissions!J2525</f>
        <v>0</v>
      </c>
      <c r="K47" s="31">
        <f>[2]Emissions!K2525</f>
        <v>0</v>
      </c>
      <c r="L47" s="31">
        <f>[2]Emissions!L2525</f>
        <v>0</v>
      </c>
      <c r="M47" s="31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1">
        <f>[2]Emissions!E2490</f>
        <v>0</v>
      </c>
      <c r="F48" s="31">
        <f>[2]Emissions!F2490</f>
        <v>0</v>
      </c>
      <c r="G48" s="31">
        <f>[2]Emissions!G2490</f>
        <v>0</v>
      </c>
      <c r="H48" s="31">
        <f>[2]Emissions!H2490</f>
        <v>0</v>
      </c>
      <c r="I48" s="31">
        <f>[2]Emissions!I2490</f>
        <v>0</v>
      </c>
      <c r="J48" s="31">
        <f>[2]Emissions!J2490</f>
        <v>0</v>
      </c>
      <c r="K48" s="31">
        <f>[2]Emissions!K2490</f>
        <v>0</v>
      </c>
      <c r="L48" s="31">
        <f>[2]Emissions!L2490</f>
        <v>0</v>
      </c>
      <c r="M48" s="31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1">
        <f>[2]Emissions!E2104</f>
        <v>0</v>
      </c>
      <c r="F49" s="31">
        <f>[2]Emissions!F2104</f>
        <v>0</v>
      </c>
      <c r="G49" s="31">
        <f>[2]Emissions!G2104</f>
        <v>0</v>
      </c>
      <c r="H49" s="31">
        <f>[2]Emissions!H2104</f>
        <v>0</v>
      </c>
      <c r="I49" s="31">
        <f>[2]Emissions!I2104</f>
        <v>0</v>
      </c>
      <c r="J49" s="31">
        <f>[2]Emissions!J2104</f>
        <v>0</v>
      </c>
      <c r="K49" s="31">
        <f>[2]Emissions!K2104</f>
        <v>0</v>
      </c>
      <c r="L49" s="31">
        <f>[2]Emissions!L2104</f>
        <v>0</v>
      </c>
      <c r="M49" s="31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1">
        <f>[2]Emissions!E2484</f>
        <v>0</v>
      </c>
      <c r="F50" s="31">
        <f>[2]Emissions!F2484</f>
        <v>0</v>
      </c>
      <c r="G50" s="31">
        <f>[2]Emissions!G2484</f>
        <v>0</v>
      </c>
      <c r="H50" s="31">
        <f>[2]Emissions!H2484</f>
        <v>0</v>
      </c>
      <c r="I50" s="31">
        <f>[2]Emissions!I2484</f>
        <v>0</v>
      </c>
      <c r="J50" s="31">
        <f>[2]Emissions!J2484</f>
        <v>0</v>
      </c>
      <c r="K50" s="31">
        <f>[2]Emissions!K2484</f>
        <v>0</v>
      </c>
      <c r="L50" s="31">
        <f>[2]Emissions!L2484</f>
        <v>0</v>
      </c>
      <c r="M50" s="31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1">
        <f>[2]Emissions!E2372</f>
        <v>0</v>
      </c>
      <c r="F51" s="31">
        <f>[2]Emissions!F2372</f>
        <v>0</v>
      </c>
      <c r="G51" s="31">
        <f>[2]Emissions!G2372</f>
        <v>0</v>
      </c>
      <c r="H51" s="31">
        <f>[2]Emissions!H2372</f>
        <v>0</v>
      </c>
      <c r="I51" s="31">
        <f>[2]Emissions!I2372</f>
        <v>0</v>
      </c>
      <c r="J51" s="31">
        <f>[2]Emissions!J2372</f>
        <v>0</v>
      </c>
      <c r="K51" s="31">
        <f>[2]Emissions!K2372</f>
        <v>0</v>
      </c>
      <c r="L51" s="31">
        <f>[2]Emissions!L2372</f>
        <v>0</v>
      </c>
      <c r="M51" s="31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1">
        <f>[2]Emissions!E2255</f>
        <v>0</v>
      </c>
      <c r="F52" s="31">
        <f>[2]Emissions!F2255</f>
        <v>0</v>
      </c>
      <c r="G52" s="31">
        <f>[2]Emissions!G2255</f>
        <v>0</v>
      </c>
      <c r="H52" s="31">
        <f>[2]Emissions!H2255</f>
        <v>0</v>
      </c>
      <c r="I52" s="31">
        <f>[2]Emissions!I2255</f>
        <v>0</v>
      </c>
      <c r="J52" s="31">
        <f>[2]Emissions!J2255</f>
        <v>0</v>
      </c>
      <c r="K52" s="31">
        <f>[2]Emissions!K2255</f>
        <v>0</v>
      </c>
      <c r="L52" s="31">
        <f>[2]Emissions!L2255</f>
        <v>0</v>
      </c>
      <c r="M52" s="31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1">
        <f>[2]Emissions!E2339</f>
        <v>0</v>
      </c>
      <c r="F53" s="31">
        <f>[2]Emissions!F2339</f>
        <v>0</v>
      </c>
      <c r="G53" s="31">
        <f>[2]Emissions!G2339</f>
        <v>0</v>
      </c>
      <c r="H53" s="31">
        <f>[2]Emissions!H2339</f>
        <v>0</v>
      </c>
      <c r="I53" s="31">
        <f>[2]Emissions!I2339</f>
        <v>0</v>
      </c>
      <c r="J53" s="31">
        <f>[2]Emissions!J2339</f>
        <v>0</v>
      </c>
      <c r="K53" s="31">
        <f>[2]Emissions!K2339</f>
        <v>0</v>
      </c>
      <c r="L53" s="31">
        <f>[2]Emissions!L2339</f>
        <v>0</v>
      </c>
      <c r="M53" s="31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1">
        <f>[2]Emissions!E2473</f>
        <v>0</v>
      </c>
      <c r="F54" s="31">
        <f>[2]Emissions!F2473</f>
        <v>0</v>
      </c>
      <c r="G54" s="31">
        <f>[2]Emissions!G2473</f>
        <v>0</v>
      </c>
      <c r="H54" s="31">
        <f>[2]Emissions!H2473</f>
        <v>0</v>
      </c>
      <c r="I54" s="31">
        <f>[2]Emissions!I2473</f>
        <v>0</v>
      </c>
      <c r="J54" s="31">
        <f>[2]Emissions!J2473</f>
        <v>0</v>
      </c>
      <c r="K54" s="31">
        <f>[2]Emissions!K2473</f>
        <v>0</v>
      </c>
      <c r="L54" s="31">
        <f>[2]Emissions!L2473</f>
        <v>0</v>
      </c>
      <c r="M54" s="31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1">
        <f>[2]Emissions!E2286</f>
        <v>1456.1292876184029</v>
      </c>
      <c r="F55" s="31">
        <f>[2]Emissions!F2286</f>
        <v>383.19191779431668</v>
      </c>
      <c r="G55" s="31">
        <f>[2]Emissions!G2286</f>
        <v>0</v>
      </c>
      <c r="H55" s="31">
        <f>[2]Emissions!H2286</f>
        <v>0</v>
      </c>
      <c r="I55" s="31">
        <f>[2]Emissions!I2286</f>
        <v>0</v>
      </c>
      <c r="J55" s="31">
        <f>[2]Emissions!J2286</f>
        <v>0</v>
      </c>
      <c r="K55" s="31">
        <f>[2]Emissions!K2286</f>
        <v>0</v>
      </c>
      <c r="L55" s="31">
        <f>[2]Emissions!L2286</f>
        <v>0</v>
      </c>
      <c r="M55" s="31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1">
        <f>[2]Emissions!E2087</f>
        <v>1917.8887199999999</v>
      </c>
      <c r="F56" s="31">
        <f>[2]Emissions!F2087</f>
        <v>2271.442008</v>
      </c>
      <c r="G56" s="31">
        <f>[2]Emissions!G2087</f>
        <v>2271.442008</v>
      </c>
      <c r="H56" s="31">
        <f>[2]Emissions!H2087</f>
        <v>1433.82096</v>
      </c>
      <c r="I56" s="31">
        <f>[2]Emissions!I2087</f>
        <v>353.55328800000001</v>
      </c>
      <c r="J56" s="31">
        <f>[2]Emissions!J2087</f>
        <v>0</v>
      </c>
      <c r="K56" s="31">
        <f>[2]Emissions!K2087</f>
        <v>0</v>
      </c>
      <c r="L56" s="31">
        <f>[2]Emissions!L2087</f>
        <v>0</v>
      </c>
      <c r="M56" s="31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1">
        <f>[2]Emissions!E2383</f>
        <v>0</v>
      </c>
      <c r="F57" s="31">
        <f>[2]Emissions!F2383</f>
        <v>0</v>
      </c>
      <c r="G57" s="31">
        <f>[2]Emissions!G2383</f>
        <v>0</v>
      </c>
      <c r="H57" s="31">
        <f>[2]Emissions!H2383</f>
        <v>0</v>
      </c>
      <c r="I57" s="31">
        <f>[2]Emissions!I2383</f>
        <v>0</v>
      </c>
      <c r="J57" s="31">
        <f>[2]Emissions!J2383</f>
        <v>0</v>
      </c>
      <c r="K57" s="31">
        <f>[2]Emissions!K2383</f>
        <v>0</v>
      </c>
      <c r="L57" s="31">
        <f>[2]Emissions!L2383</f>
        <v>0</v>
      </c>
      <c r="M57" s="31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1">
        <f>[2]Emissions!E2350</f>
        <v>0</v>
      </c>
      <c r="F58" s="31">
        <f>[2]Emissions!F2350</f>
        <v>0</v>
      </c>
      <c r="G58" s="31">
        <f>[2]Emissions!G2350</f>
        <v>0</v>
      </c>
      <c r="H58" s="31">
        <f>[2]Emissions!H2350</f>
        <v>0</v>
      </c>
      <c r="I58" s="31">
        <f>[2]Emissions!I2350</f>
        <v>0</v>
      </c>
      <c r="J58" s="31">
        <f>[2]Emissions!J2350</f>
        <v>0</v>
      </c>
      <c r="K58" s="31">
        <f>[2]Emissions!K2350</f>
        <v>0</v>
      </c>
      <c r="L58" s="31">
        <f>[2]Emissions!L2350</f>
        <v>0</v>
      </c>
      <c r="M58" s="31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1">
        <f>[2]Emissions!E610</f>
        <v>0</v>
      </c>
      <c r="F59" s="31">
        <f>[2]Emissions!F610</f>
        <v>0</v>
      </c>
      <c r="G59" s="31">
        <f>[2]Emissions!G610</f>
        <v>0</v>
      </c>
      <c r="H59" s="31">
        <f>[2]Emissions!H610</f>
        <v>0</v>
      </c>
      <c r="I59" s="31">
        <f>[2]Emissions!I610</f>
        <v>0</v>
      </c>
      <c r="J59" s="31">
        <f>[2]Emissions!J610</f>
        <v>0</v>
      </c>
      <c r="K59" s="31">
        <f>[2]Emissions!K610</f>
        <v>0</v>
      </c>
      <c r="L59" s="31">
        <f>[2]Emissions!L610</f>
        <v>0</v>
      </c>
      <c r="M59" s="31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1">
        <f>[2]Emissions!E2186</f>
        <v>0</v>
      </c>
      <c r="F60" s="31">
        <f>[2]Emissions!F2186</f>
        <v>0</v>
      </c>
      <c r="G60" s="31">
        <f>[2]Emissions!G2186</f>
        <v>0</v>
      </c>
      <c r="H60" s="31">
        <f>[2]Emissions!H2186</f>
        <v>0</v>
      </c>
      <c r="I60" s="31">
        <f>[2]Emissions!I2186</f>
        <v>0</v>
      </c>
      <c r="J60" s="31">
        <f>[2]Emissions!J2186</f>
        <v>0</v>
      </c>
      <c r="K60" s="31">
        <f>[2]Emissions!K2186</f>
        <v>0</v>
      </c>
      <c r="L60" s="31">
        <f>[2]Emissions!L2186</f>
        <v>0</v>
      </c>
      <c r="M60" s="31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1">
        <f>[2]Emissions!E2092</f>
        <v>18.647435294117638</v>
      </c>
      <c r="F61" s="31">
        <f>[2]Emissions!F2092</f>
        <v>22.08499764705881</v>
      </c>
      <c r="G61" s="31">
        <f>[2]Emissions!G2092</f>
        <v>22.08499764705882</v>
      </c>
      <c r="H61" s="31">
        <f>[2]Emissions!H2092</f>
        <v>13.94089411764706</v>
      </c>
      <c r="I61" s="31">
        <f>[2]Emissions!I2092</f>
        <v>3.4375623529411752</v>
      </c>
      <c r="J61" s="31">
        <f>[2]Emissions!J2092</f>
        <v>0</v>
      </c>
      <c r="K61" s="31">
        <f>[2]Emissions!K2092</f>
        <v>0</v>
      </c>
      <c r="L61" s="31">
        <f>[2]Emissions!L2092</f>
        <v>0</v>
      </c>
      <c r="M61" s="31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1">
        <f>[2]Emissions!E2072</f>
        <v>30675.205360576991</v>
      </c>
      <c r="F62" s="31">
        <f>[2]Emissions!F2072</f>
        <v>44942.008070395437</v>
      </c>
      <c r="G62" s="31">
        <f>[2]Emissions!G2072</f>
        <v>57036.075511670228</v>
      </c>
      <c r="H62" s="31">
        <f>[2]Emissions!H2072</f>
        <v>60689.082272807718</v>
      </c>
      <c r="I62" s="31">
        <f>[2]Emissions!I2072</f>
        <v>54878.209975803009</v>
      </c>
      <c r="J62" s="31">
        <f>[2]Emissions!J2072</f>
        <v>38416.286917971622</v>
      </c>
      <c r="K62" s="31">
        <f>[2]Emissions!K2072</f>
        <v>10861.297626547659</v>
      </c>
      <c r="L62" s="31">
        <f>[2]Emissions!L2072</f>
        <v>0</v>
      </c>
      <c r="M62" s="31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1">
        <f>[2]Emissions!E2065</f>
        <v>13364.54251489574</v>
      </c>
      <c r="F63" s="31">
        <f>[2]Emissions!F2065</f>
        <v>6682.2712574478664</v>
      </c>
      <c r="G63" s="31">
        <f>[2]Emissions!G2065</f>
        <v>0</v>
      </c>
      <c r="H63" s="31">
        <f>[2]Emissions!H2065</f>
        <v>0</v>
      </c>
      <c r="I63" s="31">
        <f>[2]Emissions!I2065</f>
        <v>0</v>
      </c>
      <c r="J63" s="31">
        <f>[2]Emissions!J2065</f>
        <v>0</v>
      </c>
      <c r="K63" s="31">
        <f>[2]Emissions!K2065</f>
        <v>0</v>
      </c>
      <c r="L63" s="31">
        <f>[2]Emissions!L2065</f>
        <v>0</v>
      </c>
      <c r="M63" s="31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1">
        <f>[2]Emissions!E2058</f>
        <v>0</v>
      </c>
      <c r="F64" s="31">
        <f>[2]Emissions!F2058</f>
        <v>6.6802667197452231E-2</v>
      </c>
      <c r="G64" s="31">
        <f>[2]Emissions!G2058</f>
        <v>0.41357549156454082</v>
      </c>
      <c r="H64" s="31">
        <f>[2]Emissions!H2058</f>
        <v>2.4820642650763838</v>
      </c>
      <c r="I64" s="31">
        <f>[2]Emissions!I2058</f>
        <v>14.714691391219279</v>
      </c>
      <c r="J64" s="31">
        <f>[2]Emissions!J2058</f>
        <v>82.725962055007358</v>
      </c>
      <c r="K64" s="31">
        <f>[2]Emissions!K2058</f>
        <v>186.7322816247721</v>
      </c>
      <c r="L64" s="31">
        <f>[2]Emissions!L2058</f>
        <v>72.71924138234958</v>
      </c>
      <c r="M64" s="31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1">
        <f>[2]Emissions!E2344</f>
        <v>0</v>
      </c>
      <c r="F65" s="31">
        <f>[2]Emissions!F2344</f>
        <v>29927.15328011708</v>
      </c>
      <c r="G65" s="31">
        <f>[2]Emissions!G2344</f>
        <v>29927.15328011708</v>
      </c>
      <c r="H65" s="31">
        <f>[2]Emissions!H2344</f>
        <v>29927.15328011708</v>
      </c>
      <c r="I65" s="31">
        <f>[2]Emissions!I2344</f>
        <v>0</v>
      </c>
      <c r="J65" s="31">
        <f>[2]Emissions!J2344</f>
        <v>0</v>
      </c>
      <c r="K65" s="31">
        <f>[2]Emissions!K2344</f>
        <v>0</v>
      </c>
      <c r="L65" s="31">
        <f>[2]Emissions!L2344</f>
        <v>0</v>
      </c>
      <c r="M65" s="31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1">
        <f>[2]Emissions!E2478</f>
        <v>0</v>
      </c>
      <c r="F66" s="31">
        <f>[2]Emissions!F2478</f>
        <v>0</v>
      </c>
      <c r="G66" s="31">
        <f>[2]Emissions!G2478</f>
        <v>0</v>
      </c>
      <c r="H66" s="31">
        <f>[2]Emissions!H2478</f>
        <v>0</v>
      </c>
      <c r="I66" s="31">
        <f>[2]Emissions!I2478</f>
        <v>0</v>
      </c>
      <c r="J66" s="31">
        <f>[2]Emissions!J2478</f>
        <v>0</v>
      </c>
      <c r="K66" s="31">
        <f>[2]Emissions!K2478</f>
        <v>0</v>
      </c>
      <c r="L66" s="31">
        <f>[2]Emissions!L2478</f>
        <v>0</v>
      </c>
      <c r="M66" s="31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1">
        <f>[2]Emissions!E2270</f>
        <v>0</v>
      </c>
      <c r="F67" s="31">
        <f>[2]Emissions!F2270</f>
        <v>0</v>
      </c>
      <c r="G67" s="31">
        <f>[2]Emissions!G2270</f>
        <v>0</v>
      </c>
      <c r="H67" s="31">
        <f>[2]Emissions!H2270</f>
        <v>1.246917477464361</v>
      </c>
      <c r="I67" s="31">
        <f>[2]Emissions!I2270</f>
        <v>7.4796425933076778</v>
      </c>
      <c r="J67" s="31">
        <f>[2]Emissions!J2270</f>
        <v>44.244352676423688</v>
      </c>
      <c r="K67" s="31">
        <f>[2]Emissions!K2270</f>
        <v>248.0060647409035</v>
      </c>
      <c r="L67" s="31">
        <f>[2]Emissions!L2270</f>
        <v>558.13612858449619</v>
      </c>
      <c r="M67" s="31">
        <f>[2]Emissions!M2270</f>
        <v>418.86710373040802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1">
        <f>[2]Emissions!E2265</f>
        <v>215.94101987726779</v>
      </c>
      <c r="F68" s="31">
        <f>[2]Emissions!F2265</f>
        <v>107.9705099386339</v>
      </c>
      <c r="G68" s="31">
        <f>[2]Emissions!G2265</f>
        <v>0</v>
      </c>
      <c r="H68" s="31">
        <f>[2]Emissions!H2265</f>
        <v>0</v>
      </c>
      <c r="I68" s="31">
        <f>[2]Emissions!I2265</f>
        <v>0</v>
      </c>
      <c r="J68" s="31">
        <f>[2]Emissions!J2265</f>
        <v>0</v>
      </c>
      <c r="K68" s="31">
        <f>[2]Emissions!K2265</f>
        <v>0</v>
      </c>
      <c r="L68" s="31">
        <f>[2]Emissions!L2265</f>
        <v>0</v>
      </c>
      <c r="M68" s="31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1">
        <f>[2]Emissions!E605</f>
        <v>0</v>
      </c>
      <c r="F69" s="31">
        <f>[2]Emissions!F605</f>
        <v>0</v>
      </c>
      <c r="G69" s="31">
        <f>[2]Emissions!G605</f>
        <v>0</v>
      </c>
      <c r="H69" s="31">
        <f>[2]Emissions!H605</f>
        <v>0</v>
      </c>
      <c r="I69" s="31">
        <f>[2]Emissions!I605</f>
        <v>0</v>
      </c>
      <c r="J69" s="31">
        <f>[2]Emissions!J605</f>
        <v>0</v>
      </c>
      <c r="K69" s="31">
        <f>[2]Emissions!K605</f>
        <v>0</v>
      </c>
      <c r="L69" s="31">
        <f>[2]Emissions!L605</f>
        <v>0</v>
      </c>
      <c r="M69" s="31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1">
        <f>[2]Emissions!E2404</f>
        <v>0</v>
      </c>
      <c r="F70" s="31">
        <f>[2]Emissions!F2404</f>
        <v>0</v>
      </c>
      <c r="G70" s="31">
        <f>[2]Emissions!G2404</f>
        <v>0</v>
      </c>
      <c r="H70" s="31">
        <f>[2]Emissions!H2404</f>
        <v>0</v>
      </c>
      <c r="I70" s="31">
        <f>[2]Emissions!I2404</f>
        <v>0</v>
      </c>
      <c r="J70" s="31">
        <f>[2]Emissions!J2404</f>
        <v>0</v>
      </c>
      <c r="K70" s="31">
        <f>[2]Emissions!K2404</f>
        <v>0</v>
      </c>
      <c r="L70" s="31">
        <f>[2]Emissions!L2404</f>
        <v>0</v>
      </c>
      <c r="M70" s="31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1">
        <f>[2]Emissions!E2280</f>
        <v>72984.96357888075</v>
      </c>
      <c r="F71" s="31">
        <f>[2]Emissions!F2280</f>
        <v>82875.008646307819</v>
      </c>
      <c r="G71" s="31">
        <f>[2]Emissions!G2280</f>
        <v>135658.30426210919</v>
      </c>
      <c r="H71" s="31">
        <f>[2]Emissions!H2280</f>
        <v>145674.380041984</v>
      </c>
      <c r="I71" s="31">
        <f>[2]Emissions!I2280</f>
        <v>132908.5707428332</v>
      </c>
      <c r="J71" s="31">
        <f>[2]Emissions!J2280</f>
        <v>129368.7882727682</v>
      </c>
      <c r="K71" s="31">
        <f>[2]Emissions!K2280</f>
        <v>76585.492656966773</v>
      </c>
      <c r="L71" s="31">
        <f>[2]Emissions!L2280</f>
        <v>0</v>
      </c>
      <c r="M71" s="31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1">
        <f>[2]Emissions!E2172</f>
        <v>8.4137088289948458</v>
      </c>
      <c r="F72" s="31">
        <f>[2]Emissions!F2172</f>
        <v>12.335493039860699</v>
      </c>
      <c r="G72" s="31">
        <f>[2]Emissions!G2172</f>
        <v>15.62302944456551</v>
      </c>
      <c r="H72" s="31">
        <f>[2]Emissions!H2172</f>
        <v>16.780556565851491</v>
      </c>
      <c r="I72" s="31">
        <f>[2]Emissions!I2172</f>
        <v>14.225754405459851</v>
      </c>
      <c r="J72" s="31">
        <f>[2]Emissions!J2172</f>
        <v>11.74622306734139</v>
      </c>
      <c r="K72" s="31">
        <f>[2]Emissions!K2172</f>
        <v>11.031677338089271</v>
      </c>
      <c r="L72" s="31">
        <f>[2]Emissions!L2172</f>
        <v>7.0273477281127246</v>
      </c>
      <c r="M72" s="31">
        <f>[2]Emissions!M2172</f>
        <v>4.3443823908594474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1">
        <f>[2]Emissions!E2165</f>
        <v>4.550678224789916</v>
      </c>
      <c r="F73" s="31">
        <f>[2]Emissions!F2165</f>
        <v>2.275339112394958</v>
      </c>
      <c r="G73" s="31">
        <f>[2]Emissions!G2165</f>
        <v>0</v>
      </c>
      <c r="H73" s="31">
        <f>[2]Emissions!H2165</f>
        <v>0</v>
      </c>
      <c r="I73" s="31">
        <f>[2]Emissions!I2165</f>
        <v>0</v>
      </c>
      <c r="J73" s="31">
        <f>[2]Emissions!J2165</f>
        <v>0</v>
      </c>
      <c r="K73" s="31">
        <f>[2]Emissions!K2165</f>
        <v>0</v>
      </c>
      <c r="L73" s="31">
        <f>[2]Emissions!L2165</f>
        <v>0</v>
      </c>
      <c r="M73" s="31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1">
        <f>[2]Emissions!E2377</f>
        <v>0</v>
      </c>
      <c r="F74" s="31">
        <f>[2]Emissions!F2377</f>
        <v>0</v>
      </c>
      <c r="G74" s="31">
        <f>[2]Emissions!G2377</f>
        <v>0</v>
      </c>
      <c r="H74" s="31">
        <f>[2]Emissions!H2377</f>
        <v>0</v>
      </c>
      <c r="I74" s="31">
        <f>[2]Emissions!I2377</f>
        <v>0</v>
      </c>
      <c r="J74" s="31">
        <f>[2]Emissions!J2377</f>
        <v>0</v>
      </c>
      <c r="K74" s="31">
        <f>[2]Emissions!K2377</f>
        <v>0</v>
      </c>
      <c r="L74" s="31">
        <f>[2]Emissions!L2377</f>
        <v>0</v>
      </c>
      <c r="M74" s="31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1">
        <f>[2]Emissions!E2260</f>
        <v>1943.1192765853659</v>
      </c>
      <c r="F75" s="31">
        <f>[2]Emissions!F2260</f>
        <v>971.55963829268285</v>
      </c>
      <c r="G75" s="31">
        <f>[2]Emissions!G2260</f>
        <v>0</v>
      </c>
      <c r="H75" s="31">
        <f>[2]Emissions!H2260</f>
        <v>0</v>
      </c>
      <c r="I75" s="31">
        <f>[2]Emissions!I2260</f>
        <v>0</v>
      </c>
      <c r="J75" s="31">
        <f>[2]Emissions!J2260</f>
        <v>0</v>
      </c>
      <c r="K75" s="31">
        <f>[2]Emissions!K2260</f>
        <v>0</v>
      </c>
      <c r="L75" s="31">
        <f>[2]Emissions!L2260</f>
        <v>0</v>
      </c>
      <c r="M75" s="31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1">
        <f>[2]Emissions!E2240</f>
        <v>0.1079208482142857</v>
      </c>
      <c r="F76" s="31">
        <f>[2]Emissions!F2240</f>
        <v>5.3960424107142857E-2</v>
      </c>
      <c r="G76" s="31">
        <f>[2]Emissions!G2240</f>
        <v>0</v>
      </c>
      <c r="H76" s="31">
        <f>[2]Emissions!H2240</f>
        <v>0</v>
      </c>
      <c r="I76" s="31">
        <f>[2]Emissions!I2240</f>
        <v>0</v>
      </c>
      <c r="J76" s="31">
        <f>[2]Emissions!J2240</f>
        <v>0</v>
      </c>
      <c r="K76" s="31">
        <f>[2]Emissions!K2240</f>
        <v>0</v>
      </c>
      <c r="L76" s="31">
        <f>[2]Emissions!L2240</f>
        <v>0</v>
      </c>
      <c r="M76" s="31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1">
        <f>[2]Emissions!E2233</f>
        <v>150.16711749999999</v>
      </c>
      <c r="F77" s="31">
        <f>[2]Emissions!F2233</f>
        <v>75.083558749999995</v>
      </c>
      <c r="G77" s="31">
        <f>[2]Emissions!G2233</f>
        <v>0</v>
      </c>
      <c r="H77" s="31">
        <f>[2]Emissions!H2233</f>
        <v>0</v>
      </c>
      <c r="I77" s="31">
        <f>[2]Emissions!I2233</f>
        <v>0</v>
      </c>
      <c r="J77" s="31">
        <f>[2]Emissions!J2233</f>
        <v>0</v>
      </c>
      <c r="K77" s="31">
        <f>[2]Emissions!K2233</f>
        <v>0</v>
      </c>
      <c r="L77" s="31">
        <f>[2]Emissions!L2233</f>
        <v>0</v>
      </c>
      <c r="M77" s="31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1">
        <f>[2]Emissions!E2226</f>
        <v>5763.5343775909678</v>
      </c>
      <c r="F78" s="31">
        <f>[2]Emissions!F2226</f>
        <v>26239.31405864955</v>
      </c>
      <c r="G78" s="31">
        <f>[2]Emissions!G2226</f>
        <v>44516.667134002229</v>
      </c>
      <c r="H78" s="31">
        <f>[2]Emissions!H2226</f>
        <v>48596.41087949615</v>
      </c>
      <c r="I78" s="31">
        <f>[2]Emissions!I2226</f>
        <v>46497.956338238633</v>
      </c>
      <c r="J78" s="31">
        <f>[2]Emissions!J2226</f>
        <v>32453.415385067728</v>
      </c>
      <c r="K78" s="31">
        <f>[2]Emissions!K2226</f>
        <v>13910.501114307621</v>
      </c>
      <c r="L78" s="31">
        <f>[2]Emissions!L2226</f>
        <v>0</v>
      </c>
      <c r="M78" s="31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1">
        <f>[2]Emissions!E2219</f>
        <v>2723.3578937007869</v>
      </c>
      <c r="F79" s="31">
        <f>[2]Emissions!F2219</f>
        <v>1361.6789468503939</v>
      </c>
      <c r="G79" s="31">
        <f>[2]Emissions!G2219</f>
        <v>0</v>
      </c>
      <c r="H79" s="31">
        <f>[2]Emissions!H2219</f>
        <v>0</v>
      </c>
      <c r="I79" s="31">
        <f>[2]Emissions!I2219</f>
        <v>0</v>
      </c>
      <c r="J79" s="31">
        <f>[2]Emissions!J2219</f>
        <v>0</v>
      </c>
      <c r="K79" s="31">
        <f>[2]Emissions!K2219</f>
        <v>0</v>
      </c>
      <c r="L79" s="31">
        <f>[2]Emissions!L2219</f>
        <v>0</v>
      </c>
      <c r="M79" s="31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1">
        <f>[2]Emissions!E2212</f>
        <v>0</v>
      </c>
      <c r="F80" s="31">
        <f>[2]Emissions!F2212</f>
        <v>0</v>
      </c>
      <c r="G80" s="31">
        <f>[2]Emissions!G2212</f>
        <v>0</v>
      </c>
      <c r="H80" s="31">
        <f>[2]Emissions!H2212</f>
        <v>0</v>
      </c>
      <c r="I80" s="31">
        <f>[2]Emissions!I2212</f>
        <v>61.754950418540957</v>
      </c>
      <c r="J80" s="31">
        <f>[2]Emissions!J2212</f>
        <v>367.1306627642432</v>
      </c>
      <c r="K80" s="31">
        <f>[2]Emissions!K2212</f>
        <v>367.1306627642432</v>
      </c>
      <c r="L80" s="31">
        <f>[2]Emissions!L2212</f>
        <v>305.37571234570231</v>
      </c>
      <c r="M80" s="31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1">
        <f>[2]Emissions!E2179</f>
        <v>3.0798307291666658E-3</v>
      </c>
      <c r="F81" s="31">
        <f>[2]Emissions!F2179</f>
        <v>1.5399153645833329E-3</v>
      </c>
      <c r="G81" s="31">
        <f>[2]Emissions!G2179</f>
        <v>0</v>
      </c>
      <c r="H81" s="31">
        <f>[2]Emissions!H2179</f>
        <v>0</v>
      </c>
      <c r="I81" s="31">
        <f>[2]Emissions!I2179</f>
        <v>0</v>
      </c>
      <c r="J81" s="31">
        <f>[2]Emissions!J2179</f>
        <v>0</v>
      </c>
      <c r="K81" s="31">
        <f>[2]Emissions!K2179</f>
        <v>0</v>
      </c>
      <c r="L81" s="31">
        <f>[2]Emissions!L2179</f>
        <v>0</v>
      </c>
      <c r="M81" s="31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1">
        <f>[2]Emissions!E2139</f>
        <v>5466.0540888461546</v>
      </c>
      <c r="F82" s="31">
        <f>[2]Emissions!F2139</f>
        <v>2733.0270444230769</v>
      </c>
      <c r="G82" s="31">
        <f>[2]Emissions!G2139</f>
        <v>0</v>
      </c>
      <c r="H82" s="31">
        <f>[2]Emissions!H2139</f>
        <v>0</v>
      </c>
      <c r="I82" s="31">
        <f>[2]Emissions!I2139</f>
        <v>0</v>
      </c>
      <c r="J82" s="31">
        <f>[2]Emissions!J2139</f>
        <v>0</v>
      </c>
      <c r="K82" s="31">
        <f>[2]Emissions!K2139</f>
        <v>0</v>
      </c>
      <c r="L82" s="31">
        <f>[2]Emissions!L2139</f>
        <v>0</v>
      </c>
      <c r="M82" s="31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1">
        <f>[2]Emissions!E2132</f>
        <v>1.291556817369756</v>
      </c>
      <c r="F83" s="31">
        <f>[2]Emissions!F2132</f>
        <v>5.3453234850162996</v>
      </c>
      <c r="G83" s="31">
        <f>[2]Emissions!G2132</f>
        <v>9.6522955240405004</v>
      </c>
      <c r="H83" s="31">
        <f>[2]Emissions!H2132</f>
        <v>10.463538347777529</v>
      </c>
      <c r="I83" s="31">
        <f>[2]Emissions!I2132</f>
        <v>6.4097716801309934</v>
      </c>
      <c r="J83" s="31">
        <f>[2]Emissions!J2132</f>
        <v>2.1027996411067869</v>
      </c>
      <c r="K83" s="31">
        <f>[2]Emissions!K2132</f>
        <v>0</v>
      </c>
      <c r="L83" s="31">
        <f>[2]Emissions!L2132</f>
        <v>0</v>
      </c>
      <c r="M83" s="31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1">
        <f>[2]Emissions!E2125</f>
        <v>0</v>
      </c>
      <c r="F84" s="31">
        <f>[2]Emissions!F2125</f>
        <v>0.57214273185536046</v>
      </c>
      <c r="G84" s="31">
        <f>[2]Emissions!G2125</f>
        <v>0.57214273185536035</v>
      </c>
      <c r="H84" s="31">
        <f>[2]Emissions!H2125</f>
        <v>20.496687199539942</v>
      </c>
      <c r="I84" s="31">
        <f>[2]Emissions!I2125</f>
        <v>117.2093242985971</v>
      </c>
      <c r="J84" s="31">
        <f>[2]Emissions!J2125</f>
        <v>117.2093242985972</v>
      </c>
      <c r="K84" s="31">
        <f>[2]Emissions!K2125</f>
        <v>97.284779830912584</v>
      </c>
      <c r="L84" s="31">
        <f>[2]Emissions!L2125</f>
        <v>0</v>
      </c>
      <c r="M84" s="31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1">
        <f>[2]Emissions!E2118</f>
        <v>0</v>
      </c>
      <c r="F85" s="31">
        <f>[2]Emissions!F2118</f>
        <v>0</v>
      </c>
      <c r="G85" s="31">
        <f>[2]Emissions!G2118</f>
        <v>0</v>
      </c>
      <c r="H85" s="31">
        <f>[2]Emissions!H2118</f>
        <v>276.75065792241418</v>
      </c>
      <c r="I85" s="31">
        <f>[2]Emissions!I2118</f>
        <v>276.75065792241418</v>
      </c>
      <c r="J85" s="31">
        <f>[2]Emissions!J2118</f>
        <v>276.75065792241418</v>
      </c>
      <c r="K85" s="31">
        <f>[2]Emissions!K2118</f>
        <v>0</v>
      </c>
      <c r="L85" s="31">
        <f>[2]Emissions!L2118</f>
        <v>0</v>
      </c>
      <c r="M85" s="31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1">
        <f>[2]Emissions!E2097</f>
        <v>247.282781553398</v>
      </c>
      <c r="F86" s="31">
        <f>[2]Emissions!F2097</f>
        <v>123.641390776699</v>
      </c>
      <c r="G86" s="31">
        <f>[2]Emissions!G2097</f>
        <v>0</v>
      </c>
      <c r="H86" s="31">
        <f>[2]Emissions!H2097</f>
        <v>0</v>
      </c>
      <c r="I86" s="31">
        <f>[2]Emissions!I2097</f>
        <v>0</v>
      </c>
      <c r="J86" s="31">
        <f>[2]Emissions!J2097</f>
        <v>0</v>
      </c>
      <c r="K86" s="31">
        <f>[2]Emissions!K2097</f>
        <v>0</v>
      </c>
      <c r="L86" s="31">
        <f>[2]Emissions!L2097</f>
        <v>0</v>
      </c>
      <c r="M86" s="31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1">
        <f>[2]Emissions!E615</f>
        <v>0</v>
      </c>
      <c r="F87" s="31">
        <f>[2]Emissions!F615</f>
        <v>0</v>
      </c>
      <c r="G87" s="31">
        <f>[2]Emissions!G615</f>
        <v>0</v>
      </c>
      <c r="H87" s="31">
        <f>[2]Emissions!H615</f>
        <v>0</v>
      </c>
      <c r="I87" s="31">
        <f>[2]Emissions!I615</f>
        <v>4.720226550833791E-3</v>
      </c>
      <c r="J87" s="31">
        <f>[2]Emissions!J615</f>
        <v>2.8804423413305049E-2</v>
      </c>
      <c r="K87" s="31">
        <f>[2]Emissions!K615</f>
        <v>0.1836286015996319</v>
      </c>
      <c r="L87" s="31">
        <f>[2]Emissions!L615</f>
        <v>0.95407032205151199</v>
      </c>
      <c r="M87" s="31">
        <f>[2]Emissions!M615</f>
        <v>1.64240363024386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1">
        <f>[2]Emissions!E595</f>
        <v>0</v>
      </c>
      <c r="F88" s="31">
        <f>[2]Emissions!F595</f>
        <v>0</v>
      </c>
      <c r="G88" s="31">
        <f>[2]Emissions!G595</f>
        <v>0</v>
      </c>
      <c r="H88" s="31">
        <f>[2]Emissions!H595</f>
        <v>0</v>
      </c>
      <c r="I88" s="31">
        <f>[2]Emissions!I595</f>
        <v>0</v>
      </c>
      <c r="J88" s="31">
        <f>[2]Emissions!J595</f>
        <v>0</v>
      </c>
      <c r="K88" s="31">
        <f>[2]Emissions!K595</f>
        <v>0</v>
      </c>
      <c r="L88" s="31">
        <f>[2]Emissions!L595</f>
        <v>0</v>
      </c>
      <c r="M88" s="31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1">
        <f>[2]Emissions!E2397</f>
        <v>0</v>
      </c>
      <c r="F89" s="31">
        <f>[2]Emissions!F2397</f>
        <v>0</v>
      </c>
      <c r="G89" s="31">
        <f>[2]Emissions!G2397</f>
        <v>0</v>
      </c>
      <c r="H89" s="31">
        <f>[2]Emissions!H2397</f>
        <v>0</v>
      </c>
      <c r="I89" s="31">
        <f>[2]Emissions!I2397</f>
        <v>0</v>
      </c>
      <c r="J89" s="31">
        <f>[2]Emissions!J2397</f>
        <v>0</v>
      </c>
      <c r="K89" s="31">
        <f>[2]Emissions!K2397</f>
        <v>0</v>
      </c>
      <c r="L89" s="31">
        <f>[2]Emissions!L2397</f>
        <v>0</v>
      </c>
      <c r="M89" s="31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1">
        <f>[2]Emissions!E600</f>
        <v>0</v>
      </c>
      <c r="F90" s="31">
        <f>[2]Emissions!F600</f>
        <v>0</v>
      </c>
      <c r="G90" s="31">
        <f>[2]Emissions!G600</f>
        <v>0</v>
      </c>
      <c r="H90" s="31">
        <f>[2]Emissions!H600</f>
        <v>0</v>
      </c>
      <c r="I90" s="31">
        <f>[2]Emissions!I600</f>
        <v>0</v>
      </c>
      <c r="J90" s="31">
        <f>[2]Emissions!J600</f>
        <v>0</v>
      </c>
      <c r="K90" s="31">
        <f>[2]Emissions!K600</f>
        <v>0</v>
      </c>
      <c r="L90" s="31">
        <f>[2]Emissions!L600</f>
        <v>0</v>
      </c>
      <c r="M90" s="31">
        <f>[2]Emissions!M600</f>
        <v>0</v>
      </c>
    </row>
    <row r="91" spans="1:13">
      <c r="A91" s="10" t="str">
        <f>[2]Emissions!A609</f>
        <v>EUR</v>
      </c>
      <c r="B91" s="29" t="str">
        <f>[2]Emissions!B609</f>
        <v>HH2_DEL_TRA_GH2_C_2_NEW</v>
      </c>
      <c r="C91" s="29" t="str">
        <f>[2]Emissions!C609</f>
        <v>TRA_CO2</v>
      </c>
      <c r="D91" s="29" t="str">
        <f>[2]Emissions!D609</f>
        <v>HH2</v>
      </c>
      <c r="E91" s="32">
        <f>[2]Emissions!E609</f>
        <v>0</v>
      </c>
      <c r="F91" s="32">
        <f>[2]Emissions!F609</f>
        <v>0</v>
      </c>
      <c r="G91" s="32">
        <f>[2]Emissions!G609</f>
        <v>0</v>
      </c>
      <c r="H91" s="32">
        <f>[2]Emissions!H609</f>
        <v>0</v>
      </c>
      <c r="I91" s="32">
        <f>[2]Emissions!I609</f>
        <v>0</v>
      </c>
      <c r="J91" s="32">
        <f>[2]Emissions!J609</f>
        <v>0</v>
      </c>
      <c r="K91" s="32">
        <f>[2]Emissions!K609</f>
        <v>0</v>
      </c>
      <c r="L91" s="32">
        <f>[2]Emissions!L609</f>
        <v>0</v>
      </c>
      <c r="M91" s="32">
        <f>[2]Emissions!M609</f>
        <v>0</v>
      </c>
    </row>
    <row r="92" spans="1:13">
      <c r="A92" s="10" t="str">
        <f>[2]Emissions!A2091</f>
        <v>EUR</v>
      </c>
      <c r="B92" s="29" t="str">
        <f>[2]Emissions!B2091</f>
        <v>TRA_ROA_BUS_LPG_NEW</v>
      </c>
      <c r="C92" s="29" t="str">
        <f>[2]Emissions!C2091</f>
        <v>TRA_CO2</v>
      </c>
      <c r="D92" s="29" t="str">
        <f>[2]Emissions!D2091</f>
        <v>TRA</v>
      </c>
      <c r="E92" s="32">
        <f>[2]Emissions!E2091</f>
        <v>1917.8887199999999</v>
      </c>
      <c r="F92" s="32">
        <f>[2]Emissions!F2091</f>
        <v>2271.442008</v>
      </c>
      <c r="G92" s="32">
        <f>[2]Emissions!G2091</f>
        <v>2271.442008</v>
      </c>
      <c r="H92" s="32">
        <f>[2]Emissions!H2091</f>
        <v>1433.82096</v>
      </c>
      <c r="I92" s="32">
        <f>[2]Emissions!I2091</f>
        <v>353.55328800000001</v>
      </c>
      <c r="J92" s="32">
        <f>[2]Emissions!J2091</f>
        <v>0</v>
      </c>
      <c r="K92" s="32">
        <f>[2]Emissions!K2091</f>
        <v>0</v>
      </c>
      <c r="L92" s="32">
        <f>[2]Emissions!L2091</f>
        <v>0</v>
      </c>
      <c r="M92" s="32">
        <f>[2]Emissions!M2091</f>
        <v>0</v>
      </c>
    </row>
    <row r="93" spans="1:13">
      <c r="A93" s="10" t="str">
        <f>[2]Emissions!A2269</f>
        <v>EUR</v>
      </c>
      <c r="B93" s="29" t="str">
        <f>[2]Emissions!B2269</f>
        <v>TRA_ROA_MTR_DPH_NEW</v>
      </c>
      <c r="C93" s="29" t="str">
        <f>[2]Emissions!C2269</f>
        <v>TOT_CO2_EQ_GWP_100</v>
      </c>
      <c r="D93" s="29" t="str">
        <f>[2]Emissions!D2269</f>
        <v>TRA</v>
      </c>
      <c r="E93" s="32">
        <f>[2]Emissions!E2269</f>
        <v>0</v>
      </c>
      <c r="F93" s="32">
        <f>[2]Emissions!F2269</f>
        <v>0</v>
      </c>
      <c r="G93" s="32">
        <f>[2]Emissions!G2269</f>
        <v>0</v>
      </c>
      <c r="H93" s="32">
        <f>[2]Emissions!H2269</f>
        <v>30.551057626681629</v>
      </c>
      <c r="I93" s="32">
        <f>[2]Emissions!I2269</f>
        <v>183.2607177499896</v>
      </c>
      <c r="J93" s="32">
        <f>[2]Emissions!J2269</f>
        <v>1084.0426834191039</v>
      </c>
      <c r="K93" s="32">
        <f>[2]Emissions!K2269</f>
        <v>6076.4627271674744</v>
      </c>
      <c r="L93" s="32">
        <f>[2]Emissions!L2269</f>
        <v>13675.042122749701</v>
      </c>
      <c r="M93" s="32">
        <f>[2]Emissions!M2269</f>
        <v>10262.77460639305</v>
      </c>
    </row>
    <row r="94" spans="1:13">
      <c r="A94" s="10">
        <f>[2]Emissions!A2409</f>
        <v>0</v>
      </c>
      <c r="B94" s="29">
        <f>[2]Emissions!B2409</f>
        <v>0</v>
      </c>
      <c r="C94" s="29">
        <f>[2]Emissions!C2409</f>
        <v>0</v>
      </c>
      <c r="D94" s="29">
        <f>[2]Emissions!D2409</f>
        <v>0</v>
      </c>
      <c r="E94" s="32">
        <f>[2]Emissions!E2409</f>
        <v>0</v>
      </c>
      <c r="F94" s="32">
        <f>[2]Emissions!F2409</f>
        <v>0</v>
      </c>
      <c r="G94" s="32">
        <f>[2]Emissions!G2409</f>
        <v>0</v>
      </c>
      <c r="H94" s="32">
        <f>[2]Emissions!H2409</f>
        <v>0</v>
      </c>
      <c r="I94" s="32">
        <f>[2]Emissions!I2409</f>
        <v>0</v>
      </c>
      <c r="J94" s="32">
        <f>[2]Emissions!J2409</f>
        <v>0</v>
      </c>
      <c r="K94" s="32">
        <f>[2]Emissions!K2409</f>
        <v>0</v>
      </c>
      <c r="L94" s="32">
        <f>[2]Emissions!L2409</f>
        <v>0</v>
      </c>
      <c r="M94" s="32">
        <f>[2]Emissions!M2409</f>
        <v>0</v>
      </c>
    </row>
    <row r="95" spans="1:13">
      <c r="A95" s="10" t="str">
        <f>[2]Emissions!A2264</f>
        <v>EUR</v>
      </c>
      <c r="B95" s="29" t="str">
        <f>[2]Emissions!B2264</f>
        <v>TRA_ROA_MOP_GSL_EXS</v>
      </c>
      <c r="C95" s="29" t="str">
        <f>[2]Emissions!C2264</f>
        <v>TRA_CH4</v>
      </c>
      <c r="D95" s="29" t="str">
        <f>[2]Emissions!D2264</f>
        <v>TRA</v>
      </c>
      <c r="E95" s="32">
        <f>[2]Emissions!E2264</f>
        <v>9.2256203308431157</v>
      </c>
      <c r="F95" s="32">
        <f>[2]Emissions!F2264</f>
        <v>4.6128101654215579</v>
      </c>
      <c r="G95" s="32">
        <f>[2]Emissions!G2264</f>
        <v>0</v>
      </c>
      <c r="H95" s="32">
        <f>[2]Emissions!H2264</f>
        <v>0</v>
      </c>
      <c r="I95" s="32">
        <f>[2]Emissions!I2264</f>
        <v>0</v>
      </c>
      <c r="J95" s="32">
        <f>[2]Emissions!J2264</f>
        <v>0</v>
      </c>
      <c r="K95" s="32">
        <f>[2]Emissions!K2264</f>
        <v>0</v>
      </c>
      <c r="L95" s="32">
        <f>[2]Emissions!L2264</f>
        <v>0</v>
      </c>
      <c r="M95" s="32">
        <f>[2]Emissions!M2264</f>
        <v>0</v>
      </c>
    </row>
    <row r="96" spans="1:13">
      <c r="A96" s="10">
        <f>[2]Emissions!A2396</f>
        <v>0</v>
      </c>
      <c r="B96" s="29">
        <f>[2]Emissions!B2396</f>
        <v>0</v>
      </c>
      <c r="C96" s="29">
        <f>[2]Emissions!C2396</f>
        <v>0</v>
      </c>
      <c r="D96" s="29">
        <f>[2]Emissions!D2396</f>
        <v>0</v>
      </c>
      <c r="E96" s="32">
        <f>[2]Emissions!E2396</f>
        <v>0</v>
      </c>
      <c r="F96" s="32">
        <f>[2]Emissions!F2396</f>
        <v>0</v>
      </c>
      <c r="G96" s="32">
        <f>[2]Emissions!G2396</f>
        <v>0</v>
      </c>
      <c r="H96" s="32">
        <f>[2]Emissions!H2396</f>
        <v>0</v>
      </c>
      <c r="I96" s="32">
        <f>[2]Emissions!I2396</f>
        <v>0</v>
      </c>
      <c r="J96" s="32">
        <f>[2]Emissions!J2396</f>
        <v>0</v>
      </c>
      <c r="K96" s="32">
        <f>[2]Emissions!K2396</f>
        <v>0</v>
      </c>
      <c r="L96" s="32">
        <f>[2]Emissions!L2396</f>
        <v>0</v>
      </c>
      <c r="M96" s="32">
        <f>[2]Emissions!M2396</f>
        <v>0</v>
      </c>
    </row>
    <row r="97" spans="1:13">
      <c r="A97" s="10" t="str">
        <f>[2]Emissions!A2279</f>
        <v>EUR</v>
      </c>
      <c r="B97" s="29" t="str">
        <f>[2]Emissions!B2279</f>
        <v>TRA_ROA_MTR_DST_NEW</v>
      </c>
      <c r="C97" s="29" t="str">
        <f>[2]Emissions!C2279</f>
        <v>TOT_CH4</v>
      </c>
      <c r="D97" s="29" t="str">
        <f>[2]Emissions!D2279</f>
        <v>TRA</v>
      </c>
      <c r="E97" s="32">
        <f>[2]Emissions!E2279</f>
        <v>2.9891452660292459</v>
      </c>
      <c r="F97" s="32">
        <f>[2]Emissions!F2279</f>
        <v>3.394198306333426</v>
      </c>
      <c r="G97" s="32">
        <f>[2]Emissions!G2279</f>
        <v>5.5559715056153953</v>
      </c>
      <c r="H97" s="32">
        <f>[2]Emissions!H2279</f>
        <v>5.9661862133235761</v>
      </c>
      <c r="I97" s="32">
        <f>[2]Emissions!I2279</f>
        <v>5.4433544331535781</v>
      </c>
      <c r="J97" s="32">
        <f>[2]Emissions!J2279</f>
        <v>5.2983804070758307</v>
      </c>
      <c r="K97" s="32">
        <f>[2]Emissions!K2279</f>
        <v>3.1366072077938609</v>
      </c>
      <c r="L97" s="32">
        <f>[2]Emissions!L2279</f>
        <v>0</v>
      </c>
      <c r="M97" s="32">
        <f>[2]Emissions!M2279</f>
        <v>0</v>
      </c>
    </row>
    <row r="98" spans="1:13">
      <c r="A98" s="10" t="str">
        <f>[2]Emissions!A2259</f>
        <v>EUR</v>
      </c>
      <c r="B98" s="29" t="str">
        <f>[2]Emissions!B2259</f>
        <v>TRA_ROA_MCY_GSL_EXS</v>
      </c>
      <c r="C98" s="29" t="str">
        <f>[2]Emissions!C2259</f>
        <v>TRA_CH4</v>
      </c>
      <c r="D98" s="29" t="str">
        <f>[2]Emissions!D2259</f>
        <v>TRA</v>
      </c>
      <c r="E98" s="32">
        <f>[2]Emissions!E2259</f>
        <v>83.015634146341455</v>
      </c>
      <c r="F98" s="32">
        <f>[2]Emissions!F2259</f>
        <v>41.507817073170727</v>
      </c>
      <c r="G98" s="32">
        <f>[2]Emissions!G2259</f>
        <v>0</v>
      </c>
      <c r="H98" s="32">
        <f>[2]Emissions!H2259</f>
        <v>0</v>
      </c>
      <c r="I98" s="32">
        <f>[2]Emissions!I2259</f>
        <v>0</v>
      </c>
      <c r="J98" s="32">
        <f>[2]Emissions!J2259</f>
        <v>0</v>
      </c>
      <c r="K98" s="32">
        <f>[2]Emissions!K2259</f>
        <v>0</v>
      </c>
      <c r="L98" s="32">
        <f>[2]Emissions!L2259</f>
        <v>0</v>
      </c>
      <c r="M98" s="32">
        <f>[2]Emissions!M2259</f>
        <v>0</v>
      </c>
    </row>
    <row r="99" spans="1:13">
      <c r="A99" s="10" t="str">
        <f>[2]Emissions!A2144</f>
        <v>EUR</v>
      </c>
      <c r="B99" s="29" t="str">
        <f>[2]Emissions!B2144</f>
        <v>TRA_ROA_CAR_LPG_NEW</v>
      </c>
      <c r="C99" s="29" t="str">
        <f>[2]Emissions!C2144</f>
        <v>TOT_CO2</v>
      </c>
      <c r="D99" s="29" t="str">
        <f>[2]Emissions!D2144</f>
        <v>TRA</v>
      </c>
      <c r="E99" s="32">
        <f>[2]Emissions!E2144</f>
        <v>4222.749436970058</v>
      </c>
      <c r="F99" s="32">
        <f>[2]Emissions!F2144</f>
        <v>6855.823421622129</v>
      </c>
      <c r="G99" s="32">
        <f>[2]Emissions!G2144</f>
        <v>9131.2099691221265</v>
      </c>
      <c r="H99" s="32">
        <f>[2]Emissions!H2144</f>
        <v>5741.8302517777956</v>
      </c>
      <c r="I99" s="32">
        <f>[2]Emissions!I2144</f>
        <v>3108.7562671257242</v>
      </c>
      <c r="J99" s="32">
        <f>[2]Emissions!J2144</f>
        <v>833.36971962572511</v>
      </c>
      <c r="K99" s="32">
        <f>[2]Emissions!K2144</f>
        <v>0</v>
      </c>
      <c r="L99" s="32">
        <f>[2]Emissions!L2144</f>
        <v>0</v>
      </c>
      <c r="M99" s="32">
        <f>[2]Emissions!M2144</f>
        <v>0</v>
      </c>
    </row>
    <row r="100" spans="1:13">
      <c r="A100" s="10" t="str">
        <f>[2]Emissions!A2096</f>
        <v>EUR</v>
      </c>
      <c r="B100" s="29" t="str">
        <f>[2]Emissions!B2096</f>
        <v>TRA_ROA_BUS_NGA_EXS</v>
      </c>
      <c r="C100" s="29" t="str">
        <f>[2]Emissions!C2096</f>
        <v>TRA_CH4</v>
      </c>
      <c r="D100" s="29" t="str">
        <f>[2]Emissions!D2096</f>
        <v>TRA</v>
      </c>
      <c r="E100" s="32">
        <f>[2]Emissions!E2096</f>
        <v>4.6604368932038831</v>
      </c>
      <c r="F100" s="32">
        <f>[2]Emissions!F2096</f>
        <v>2.330218446601942</v>
      </c>
      <c r="G100" s="32">
        <f>[2]Emissions!G2096</f>
        <v>0</v>
      </c>
      <c r="H100" s="32">
        <f>[2]Emissions!H2096</f>
        <v>0</v>
      </c>
      <c r="I100" s="32">
        <f>[2]Emissions!I2096</f>
        <v>0</v>
      </c>
      <c r="J100" s="32">
        <f>[2]Emissions!J2096</f>
        <v>0</v>
      </c>
      <c r="K100" s="32">
        <f>[2]Emissions!K2096</f>
        <v>0</v>
      </c>
      <c r="L100" s="32">
        <f>[2]Emissions!L2096</f>
        <v>0</v>
      </c>
      <c r="M100" s="32">
        <f>[2]Emissions!M2096</f>
        <v>0</v>
      </c>
    </row>
    <row r="101" spans="1:13">
      <c r="A101" s="10" t="str">
        <f>[2]Emissions!A614</f>
        <v>EUR</v>
      </c>
      <c r="B101" s="29" t="str">
        <f>[2]Emissions!B614</f>
        <v>HH2_DEL_TRA_GH2_C_4_NEW</v>
      </c>
      <c r="C101" s="29" t="str">
        <f>[2]Emissions!C614</f>
        <v>TRA_CO2</v>
      </c>
      <c r="D101" s="29" t="str">
        <f>[2]Emissions!D614</f>
        <v>HH2</v>
      </c>
      <c r="E101" s="32">
        <f>[2]Emissions!E614</f>
        <v>0</v>
      </c>
      <c r="F101" s="32">
        <f>[2]Emissions!F614</f>
        <v>0</v>
      </c>
      <c r="G101" s="32">
        <f>[2]Emissions!G614</f>
        <v>0</v>
      </c>
      <c r="H101" s="32">
        <f>[2]Emissions!H614</f>
        <v>0</v>
      </c>
      <c r="I101" s="32">
        <f>[2]Emissions!I614</f>
        <v>0.55242384733258154</v>
      </c>
      <c r="J101" s="32">
        <f>[2]Emissions!J614</f>
        <v>3.371077686803801</v>
      </c>
      <c r="K101" s="32">
        <f>[2]Emissions!K614</f>
        <v>21.490667340543592</v>
      </c>
      <c r="L101" s="32">
        <f>[2]Emissions!L614</f>
        <v>111.6580300240953</v>
      </c>
      <c r="M101" s="32">
        <f>[2]Emissions!M614</f>
        <v>192.21597152620649</v>
      </c>
    </row>
    <row r="102" spans="1:13">
      <c r="A102" s="10" t="str">
        <f>[2]Emissions!A2191</f>
        <v>EUR</v>
      </c>
      <c r="B102" s="29" t="str">
        <f>[2]Emissions!B2191</f>
        <v>TRA_ROA_HTR_LNG_NEW</v>
      </c>
      <c r="C102" s="29" t="str">
        <f>[2]Emissions!C2191</f>
        <v>TRA_N2O</v>
      </c>
      <c r="D102" s="29" t="str">
        <f>[2]Emissions!D2191</f>
        <v>TRA</v>
      </c>
      <c r="E102" s="32">
        <f>[2]Emissions!E2191</f>
        <v>0</v>
      </c>
      <c r="F102" s="32">
        <f>[2]Emissions!F2191</f>
        <v>0</v>
      </c>
      <c r="G102" s="32">
        <f>[2]Emissions!G2191</f>
        <v>0</v>
      </c>
      <c r="H102" s="32">
        <f>[2]Emissions!H2191</f>
        <v>0</v>
      </c>
      <c r="I102" s="32">
        <f>[2]Emissions!I2191</f>
        <v>0</v>
      </c>
      <c r="J102" s="32">
        <f>[2]Emissions!J2191</f>
        <v>0</v>
      </c>
      <c r="K102" s="32">
        <f>[2]Emissions!K2191</f>
        <v>0</v>
      </c>
      <c r="L102" s="32">
        <f>[2]Emissions!L2191</f>
        <v>0</v>
      </c>
      <c r="M102" s="32">
        <f>[2]Emissions!M2191</f>
        <v>0</v>
      </c>
    </row>
    <row r="103" spans="1:13">
      <c r="A103" s="10">
        <f>[2]Emissions!A2415</f>
        <v>0</v>
      </c>
      <c r="B103" s="29">
        <f>[2]Emissions!B2415</f>
        <v>0</v>
      </c>
      <c r="C103" s="29">
        <f>[2]Emissions!C2415</f>
        <v>0</v>
      </c>
      <c r="D103" s="29">
        <f>[2]Emissions!D2415</f>
        <v>0</v>
      </c>
      <c r="E103" s="32">
        <f>[2]Emissions!E2415</f>
        <v>0</v>
      </c>
      <c r="F103" s="32">
        <f>[2]Emissions!F2415</f>
        <v>0</v>
      </c>
      <c r="G103" s="32">
        <f>[2]Emissions!G2415</f>
        <v>0</v>
      </c>
      <c r="H103" s="32">
        <f>[2]Emissions!H2415</f>
        <v>0</v>
      </c>
      <c r="I103" s="32">
        <f>[2]Emissions!I2415</f>
        <v>0</v>
      </c>
      <c r="J103" s="32">
        <f>[2]Emissions!J2415</f>
        <v>0</v>
      </c>
      <c r="K103" s="32">
        <f>[2]Emissions!K2415</f>
        <v>0</v>
      </c>
      <c r="L103" s="32">
        <f>[2]Emissions!L2415</f>
        <v>0</v>
      </c>
      <c r="M103" s="32">
        <f>[2]Emissions!M2415</f>
        <v>0</v>
      </c>
    </row>
    <row r="104" spans="1:13">
      <c r="A104" s="10" t="str">
        <f>[2]Emissions!A2304</f>
        <v>EUR</v>
      </c>
      <c r="B104" s="29" t="str">
        <f>[2]Emissions!B2304</f>
        <v>TRA_ROA_MTR_LPG_NEW</v>
      </c>
      <c r="C104" s="29" t="str">
        <f>[2]Emissions!C2304</f>
        <v>TOT_CO2</v>
      </c>
      <c r="D104" s="29" t="str">
        <f>[2]Emissions!D2304</f>
        <v>TRA</v>
      </c>
      <c r="E104" s="32">
        <f>[2]Emissions!E2304</f>
        <v>0</v>
      </c>
      <c r="F104" s="32">
        <f>[2]Emissions!F2304</f>
        <v>1202.0171344148939</v>
      </c>
      <c r="G104" s="32">
        <f>[2]Emissions!G2304</f>
        <v>1224.7465145744679</v>
      </c>
      <c r="H104" s="32">
        <f>[2]Emissions!H2304</f>
        <v>1224.7465145744679</v>
      </c>
      <c r="I104" s="32">
        <f>[2]Emissions!I2304</f>
        <v>1224.7465145744679</v>
      </c>
      <c r="J104" s="32">
        <f>[2]Emissions!J2304</f>
        <v>22.729380159574472</v>
      </c>
      <c r="K104" s="32">
        <f>[2]Emissions!K2304</f>
        <v>0</v>
      </c>
      <c r="L104" s="32">
        <f>[2]Emissions!L2304</f>
        <v>0</v>
      </c>
      <c r="M104" s="32">
        <f>[2]Emissions!M2304</f>
        <v>0</v>
      </c>
    </row>
    <row r="105" spans="1:13">
      <c r="A105" s="10" t="str">
        <f>[2]Emissions!A2298</f>
        <v>EUR</v>
      </c>
      <c r="B105" s="29" t="str">
        <f>[2]Emissions!B2298</f>
        <v>TRA_ROA_MTR_LPG_EXS</v>
      </c>
      <c r="C105" s="29" t="str">
        <f>[2]Emissions!C2298</f>
        <v>TOT_CO2</v>
      </c>
      <c r="D105" s="29" t="str">
        <f>[2]Emissions!D2298</f>
        <v>TRA</v>
      </c>
      <c r="E105" s="32">
        <f>[2]Emissions!E2298</f>
        <v>1086.147870238095</v>
      </c>
      <c r="F105" s="32">
        <f>[2]Emissions!F2298</f>
        <v>543.07393511904763</v>
      </c>
      <c r="G105" s="32">
        <f>[2]Emissions!G2298</f>
        <v>0</v>
      </c>
      <c r="H105" s="32">
        <f>[2]Emissions!H2298</f>
        <v>0</v>
      </c>
      <c r="I105" s="32">
        <f>[2]Emissions!I2298</f>
        <v>0</v>
      </c>
      <c r="J105" s="32">
        <f>[2]Emissions!J2298</f>
        <v>0</v>
      </c>
      <c r="K105" s="32">
        <f>[2]Emissions!K2298</f>
        <v>0</v>
      </c>
      <c r="L105" s="32">
        <f>[2]Emissions!L2298</f>
        <v>0</v>
      </c>
      <c r="M105" s="32">
        <f>[2]Emissions!M2298</f>
        <v>0</v>
      </c>
    </row>
    <row r="106" spans="1:13">
      <c r="A106" s="10" t="str">
        <f>[2]Emissions!A2244</f>
        <v>EUR</v>
      </c>
      <c r="B106" s="29" t="str">
        <f>[2]Emissions!B2244</f>
        <v>TRA_ROA_LCV_LPG_EXS</v>
      </c>
      <c r="C106" s="29" t="str">
        <f>[2]Emissions!C2244</f>
        <v>TRA_CO2</v>
      </c>
      <c r="D106" s="29" t="str">
        <f>[2]Emissions!D2244</f>
        <v>TRA</v>
      </c>
      <c r="E106" s="32">
        <f>[2]Emissions!E2244</f>
        <v>2219.9318477678571</v>
      </c>
      <c r="F106" s="32">
        <f>[2]Emissions!F2244</f>
        <v>1109.965923883929</v>
      </c>
      <c r="G106" s="32">
        <f>[2]Emissions!G2244</f>
        <v>0</v>
      </c>
      <c r="H106" s="32">
        <f>[2]Emissions!H2244</f>
        <v>0</v>
      </c>
      <c r="I106" s="32">
        <f>[2]Emissions!I2244</f>
        <v>0</v>
      </c>
      <c r="J106" s="32">
        <f>[2]Emissions!J2244</f>
        <v>0</v>
      </c>
      <c r="K106" s="32">
        <f>[2]Emissions!K2244</f>
        <v>0</v>
      </c>
      <c r="L106" s="32">
        <f>[2]Emissions!L2244</f>
        <v>0</v>
      </c>
      <c r="M106" s="32">
        <f>[2]Emissions!M2244</f>
        <v>0</v>
      </c>
    </row>
    <row r="107" spans="1:13">
      <c r="A107" s="10" t="str">
        <f>[2]Emissions!A2157</f>
        <v>EUR</v>
      </c>
      <c r="B107" s="29" t="str">
        <f>[2]Emissions!B2157</f>
        <v>TRA_ROA_CAR_NGA_NEW</v>
      </c>
      <c r="C107" s="29" t="str">
        <f>[2]Emissions!C2157</f>
        <v>TRA_CO2</v>
      </c>
      <c r="D107" s="29" t="str">
        <f>[2]Emissions!D2157</f>
        <v>TRA</v>
      </c>
      <c r="E107" s="32">
        <f>[2]Emissions!E2157</f>
        <v>0</v>
      </c>
      <c r="F107" s="32">
        <f>[2]Emissions!F2157</f>
        <v>0</v>
      </c>
      <c r="G107" s="32">
        <f>[2]Emissions!G2157</f>
        <v>0</v>
      </c>
      <c r="H107" s="32">
        <f>[2]Emissions!H2157</f>
        <v>1461.482082580824</v>
      </c>
      <c r="I107" s="32">
        <f>[2]Emissions!I2157</f>
        <v>1461.482082580824</v>
      </c>
      <c r="J107" s="32">
        <f>[2]Emissions!J2157</f>
        <v>1461.482082580824</v>
      </c>
      <c r="K107" s="32">
        <f>[2]Emissions!K2157</f>
        <v>0</v>
      </c>
      <c r="L107" s="32">
        <f>[2]Emissions!L2157</f>
        <v>0</v>
      </c>
      <c r="M107" s="32">
        <f>[2]Emissions!M2157</f>
        <v>0</v>
      </c>
    </row>
    <row r="108" spans="1:13">
      <c r="A108" s="10" t="str">
        <f>[2]Emissions!A2150</f>
        <v>EUR</v>
      </c>
      <c r="B108" s="29" t="str">
        <f>[2]Emissions!B2150</f>
        <v>TRA_ROA_CAR_NGA_EXS</v>
      </c>
      <c r="C108" s="29" t="str">
        <f>[2]Emissions!C2150</f>
        <v>TOT_CO2_EQ_GWP_100</v>
      </c>
      <c r="D108" s="29" t="str">
        <f>[2]Emissions!D2150</f>
        <v>TRA</v>
      </c>
      <c r="E108" s="32">
        <f>[2]Emissions!E2150</f>
        <v>329.55504806993008</v>
      </c>
      <c r="F108" s="32">
        <f>[2]Emissions!F2150</f>
        <v>164.77752403496501</v>
      </c>
      <c r="G108" s="32">
        <f>[2]Emissions!G2150</f>
        <v>0</v>
      </c>
      <c r="H108" s="32">
        <f>[2]Emissions!H2150</f>
        <v>0</v>
      </c>
      <c r="I108" s="32">
        <f>[2]Emissions!I2150</f>
        <v>0</v>
      </c>
      <c r="J108" s="32">
        <f>[2]Emissions!J2150</f>
        <v>0</v>
      </c>
      <c r="K108" s="32">
        <f>[2]Emissions!K2150</f>
        <v>0</v>
      </c>
      <c r="L108" s="32">
        <f>[2]Emissions!L2150</f>
        <v>0</v>
      </c>
      <c r="M108" s="32">
        <f>[2]Emissions!M2150</f>
        <v>0</v>
      </c>
    </row>
    <row r="109" spans="1:13">
      <c r="A109" s="10" t="str">
        <f>[2]Emissions!A2204</f>
        <v>EUR</v>
      </c>
      <c r="B109" s="29" t="str">
        <f>[2]Emissions!B2204</f>
        <v>TRA_ROA_HTR_NGA_NEW</v>
      </c>
      <c r="C109" s="29" t="str">
        <f>[2]Emissions!C2204</f>
        <v>TRA_N2O</v>
      </c>
      <c r="D109" s="29" t="str">
        <f>[2]Emissions!D2204</f>
        <v>TRA</v>
      </c>
      <c r="E109" s="32">
        <f>[2]Emissions!E2204</f>
        <v>0</v>
      </c>
      <c r="F109" s="32">
        <f>[2]Emissions!F2204</f>
        <v>0</v>
      </c>
      <c r="G109" s="32">
        <f>[2]Emissions!G2204</f>
        <v>0</v>
      </c>
      <c r="H109" s="32">
        <f>[2]Emissions!H2204</f>
        <v>0</v>
      </c>
      <c r="I109" s="32">
        <f>[2]Emissions!I2204</f>
        <v>67.471086883468857</v>
      </c>
      <c r="J109" s="32">
        <f>[2]Emissions!J2204</f>
        <v>169.25745257452579</v>
      </c>
      <c r="K109" s="32">
        <f>[2]Emissions!K2204</f>
        <v>170.74252958538369</v>
      </c>
      <c r="L109" s="32">
        <f>[2]Emissions!L2204</f>
        <v>170.74252958538369</v>
      </c>
      <c r="M109" s="32">
        <f>[2]Emissions!M2204</f>
        <v>0</v>
      </c>
    </row>
    <row r="110" spans="1:13">
      <c r="A110" s="10" t="str">
        <f>[2]Emissions!A2197</f>
        <v>EUR</v>
      </c>
      <c r="B110" s="29" t="str">
        <f>[2]Emissions!B2197</f>
        <v>TRA_ROA_HTR_LPG_NEW</v>
      </c>
      <c r="C110" s="29" t="str">
        <f>[2]Emissions!C2197</f>
        <v>TRA_CO2</v>
      </c>
      <c r="D110" s="29" t="str">
        <f>[2]Emissions!D2197</f>
        <v>TRA</v>
      </c>
      <c r="E110" s="32">
        <f>[2]Emissions!E2197</f>
        <v>0</v>
      </c>
      <c r="F110" s="32">
        <f>[2]Emissions!F2197</f>
        <v>3173.3243635358158</v>
      </c>
      <c r="G110" s="32">
        <f>[2]Emissions!G2197</f>
        <v>3173.3243635358158</v>
      </c>
      <c r="H110" s="32">
        <f>[2]Emissions!H2197</f>
        <v>3173.3243635358158</v>
      </c>
      <c r="I110" s="32">
        <f>[2]Emissions!I2197</f>
        <v>3173.3243635358158</v>
      </c>
      <c r="J110" s="32">
        <f>[2]Emissions!J2197</f>
        <v>0</v>
      </c>
      <c r="K110" s="32">
        <f>[2]Emissions!K2197</f>
        <v>0</v>
      </c>
      <c r="L110" s="32">
        <f>[2]Emissions!L2197</f>
        <v>0</v>
      </c>
      <c r="M110" s="32">
        <f>[2]Emissions!M2197</f>
        <v>0</v>
      </c>
    </row>
    <row r="111" spans="1:13">
      <c r="A111" s="10" t="str">
        <f>[2]Emissions!A2110</f>
        <v>EUR</v>
      </c>
      <c r="B111" s="29" t="str">
        <f>[2]Emissions!B2110</f>
        <v>TRA_ROA_CAR_DST_EXS</v>
      </c>
      <c r="C111" s="29" t="str">
        <f>[2]Emissions!C2110</f>
        <v>TRA_N2O</v>
      </c>
      <c r="D111" s="29" t="str">
        <f>[2]Emissions!D2110</f>
        <v>TRA</v>
      </c>
      <c r="E111" s="32">
        <f>[2]Emissions!E2110</f>
        <v>681.38132185430447</v>
      </c>
      <c r="F111" s="32">
        <f>[2]Emissions!F2110</f>
        <v>340.69066092715218</v>
      </c>
      <c r="G111" s="32">
        <f>[2]Emissions!G2110</f>
        <v>0</v>
      </c>
      <c r="H111" s="32">
        <f>[2]Emissions!H2110</f>
        <v>0</v>
      </c>
      <c r="I111" s="32">
        <f>[2]Emissions!I2110</f>
        <v>0</v>
      </c>
      <c r="J111" s="32">
        <f>[2]Emissions!J2110</f>
        <v>0</v>
      </c>
      <c r="K111" s="32">
        <f>[2]Emissions!K2110</f>
        <v>0</v>
      </c>
      <c r="L111" s="32">
        <f>[2]Emissions!L2110</f>
        <v>0</v>
      </c>
      <c r="M111" s="32">
        <f>[2]Emissions!M2110</f>
        <v>0</v>
      </c>
    </row>
    <row r="112" spans="1:13">
      <c r="A112" s="10" t="str">
        <f>[2]Emissions!A2076</f>
        <v>EUR</v>
      </c>
      <c r="B112" s="29" t="str">
        <f>[2]Emissions!B2076</f>
        <v>TRA_ROA_BUS_GSL_EXS</v>
      </c>
      <c r="C112" s="29" t="str">
        <f>[2]Emissions!C2076</f>
        <v>TOT_CO2_EQ_GWP_100</v>
      </c>
      <c r="D112" s="29" t="str">
        <f>[2]Emissions!D2076</f>
        <v>TRA</v>
      </c>
      <c r="E112" s="32">
        <f>[2]Emissions!E2076</f>
        <v>591.54860493989077</v>
      </c>
      <c r="F112" s="32">
        <f>[2]Emissions!F2076</f>
        <v>295.77430246994538</v>
      </c>
      <c r="G112" s="32">
        <f>[2]Emissions!G2076</f>
        <v>0</v>
      </c>
      <c r="H112" s="32">
        <f>[2]Emissions!H2076</f>
        <v>0</v>
      </c>
      <c r="I112" s="32">
        <f>[2]Emissions!I2076</f>
        <v>0</v>
      </c>
      <c r="J112" s="32">
        <f>[2]Emissions!J2076</f>
        <v>0</v>
      </c>
      <c r="K112" s="32">
        <f>[2]Emissions!K2076</f>
        <v>0</v>
      </c>
      <c r="L112" s="32">
        <f>[2]Emissions!L2076</f>
        <v>0</v>
      </c>
      <c r="M112" s="32">
        <f>[2]Emissions!M2076</f>
        <v>0</v>
      </c>
    </row>
    <row r="113" spans="1:13">
      <c r="A113" s="10">
        <f>[2]Emissions!A2456</f>
        <v>0</v>
      </c>
      <c r="B113" s="29">
        <f>[2]Emissions!B2456</f>
        <v>0</v>
      </c>
      <c r="C113" s="29">
        <f>[2]Emissions!C2456</f>
        <v>0</v>
      </c>
      <c r="D113" s="29">
        <f>[2]Emissions!D2456</f>
        <v>0</v>
      </c>
      <c r="E113" s="32">
        <f>[2]Emissions!E2456</f>
        <v>0</v>
      </c>
      <c r="F113" s="32">
        <f>[2]Emissions!F2456</f>
        <v>0</v>
      </c>
      <c r="G113" s="32">
        <f>[2]Emissions!G2456</f>
        <v>0</v>
      </c>
      <c r="H113" s="32">
        <f>[2]Emissions!H2456</f>
        <v>0</v>
      </c>
      <c r="I113" s="32">
        <f>[2]Emissions!I2456</f>
        <v>0</v>
      </c>
      <c r="J113" s="32">
        <f>[2]Emissions!J2456</f>
        <v>0</v>
      </c>
      <c r="K113" s="32">
        <f>[2]Emissions!K2456</f>
        <v>0</v>
      </c>
      <c r="L113" s="32">
        <f>[2]Emissions!L2456</f>
        <v>0</v>
      </c>
      <c r="M113" s="32">
        <f>[2]Emissions!M2456</f>
        <v>0</v>
      </c>
    </row>
    <row r="114" spans="1:13">
      <c r="A114" s="10">
        <f>[2]Emissions!A2421</f>
        <v>0</v>
      </c>
      <c r="B114" s="29">
        <f>[2]Emissions!B2421</f>
        <v>0</v>
      </c>
      <c r="C114" s="29">
        <f>[2]Emissions!C2421</f>
        <v>0</v>
      </c>
      <c r="D114" s="29">
        <f>[2]Emissions!D2421</f>
        <v>0</v>
      </c>
      <c r="E114" s="32">
        <f>[2]Emissions!E2421</f>
        <v>0</v>
      </c>
      <c r="F114" s="32">
        <f>[2]Emissions!F2421</f>
        <v>0</v>
      </c>
      <c r="G114" s="32">
        <f>[2]Emissions!G2421</f>
        <v>0</v>
      </c>
      <c r="H114" s="32">
        <f>[2]Emissions!H2421</f>
        <v>0</v>
      </c>
      <c r="I114" s="32">
        <f>[2]Emissions!I2421</f>
        <v>0</v>
      </c>
      <c r="J114" s="32">
        <f>[2]Emissions!J2421</f>
        <v>0</v>
      </c>
      <c r="K114" s="32">
        <f>[2]Emissions!K2421</f>
        <v>0</v>
      </c>
      <c r="L114" s="32">
        <f>[2]Emissions!L2421</f>
        <v>0</v>
      </c>
      <c r="M114" s="32">
        <f>[2]Emissions!M2421</f>
        <v>0</v>
      </c>
    </row>
    <row r="115" spans="1:13">
      <c r="A115" s="10" t="str">
        <f>[2]Emissions!A2316</f>
        <v>EUR</v>
      </c>
      <c r="B115" s="29" t="str">
        <f>[2]Emissions!B2316</f>
        <v>TRA_ROA_MTR_NGA_NEW</v>
      </c>
      <c r="C115" s="29" t="str">
        <f>[2]Emissions!C2316</f>
        <v>TOT_CO2</v>
      </c>
      <c r="D115" s="29" t="str">
        <f>[2]Emissions!D2316</f>
        <v>TRA</v>
      </c>
      <c r="E115" s="32">
        <f>[2]Emissions!E2316</f>
        <v>0</v>
      </c>
      <c r="F115" s="32">
        <f>[2]Emissions!F2316</f>
        <v>0</v>
      </c>
      <c r="G115" s="32">
        <f>[2]Emissions!G2316</f>
        <v>0</v>
      </c>
      <c r="H115" s="32">
        <f>[2]Emissions!H2316</f>
        <v>0</v>
      </c>
      <c r="I115" s="32">
        <f>[2]Emissions!I2316</f>
        <v>3179.6113050362819</v>
      </c>
      <c r="J115" s="32">
        <f>[2]Emissions!J2316</f>
        <v>3179.6113050362819</v>
      </c>
      <c r="K115" s="32">
        <f>[2]Emissions!K2316</f>
        <v>13840.12808171603</v>
      </c>
      <c r="L115" s="32">
        <f>[2]Emissions!L2316</f>
        <v>13840.12808171603</v>
      </c>
      <c r="M115" s="32">
        <f>[2]Emissions!M2316</f>
        <v>0</v>
      </c>
    </row>
    <row r="116" spans="1:13">
      <c r="A116" s="10">
        <f>[2]Emissions!A2450</f>
        <v>0</v>
      </c>
      <c r="B116" s="29">
        <f>[2]Emissions!B2450</f>
        <v>0</v>
      </c>
      <c r="C116" s="29">
        <f>[2]Emissions!C2450</f>
        <v>0</v>
      </c>
      <c r="D116" s="29">
        <f>[2]Emissions!D2450</f>
        <v>0</v>
      </c>
      <c r="E116" s="32">
        <f>[2]Emissions!E2450</f>
        <v>0</v>
      </c>
      <c r="F116" s="32">
        <f>[2]Emissions!F2450</f>
        <v>0</v>
      </c>
      <c r="G116" s="32">
        <f>[2]Emissions!G2450</f>
        <v>0</v>
      </c>
      <c r="H116" s="32">
        <f>[2]Emissions!H2450</f>
        <v>0</v>
      </c>
      <c r="I116" s="32">
        <f>[2]Emissions!I2450</f>
        <v>0</v>
      </c>
      <c r="J116" s="32">
        <f>[2]Emissions!J2450</f>
        <v>0</v>
      </c>
      <c r="K116" s="32">
        <f>[2]Emissions!K2450</f>
        <v>0</v>
      </c>
      <c r="L116" s="32">
        <f>[2]Emissions!L2450</f>
        <v>0</v>
      </c>
      <c r="M116" s="32">
        <f>[2]Emissions!M2450</f>
        <v>0</v>
      </c>
    </row>
    <row r="117" spans="1:13">
      <c r="A117" s="10" t="str">
        <f>[2]Emissions!A2310</f>
        <v>EUR</v>
      </c>
      <c r="B117" s="29" t="str">
        <f>[2]Emissions!B2310</f>
        <v>TRA_ROA_MTR_NGA_EXS</v>
      </c>
      <c r="C117" s="29" t="str">
        <f>[2]Emissions!C2310</f>
        <v>TOT_CO2</v>
      </c>
      <c r="D117" s="29" t="str">
        <f>[2]Emissions!D2310</f>
        <v>TRA</v>
      </c>
      <c r="E117" s="32">
        <f>[2]Emissions!E2310</f>
        <v>6.2473583333333336</v>
      </c>
      <c r="F117" s="32">
        <f>[2]Emissions!F2310</f>
        <v>3.1236791666666668</v>
      </c>
      <c r="G117" s="32">
        <f>[2]Emissions!G2310</f>
        <v>0</v>
      </c>
      <c r="H117" s="32">
        <f>[2]Emissions!H2310</f>
        <v>0</v>
      </c>
      <c r="I117" s="32">
        <f>[2]Emissions!I2310</f>
        <v>0</v>
      </c>
      <c r="J117" s="32">
        <f>[2]Emissions!J2310</f>
        <v>0</v>
      </c>
      <c r="K117" s="32">
        <f>[2]Emissions!K2310</f>
        <v>0</v>
      </c>
      <c r="L117" s="32">
        <f>[2]Emissions!L2310</f>
        <v>0</v>
      </c>
      <c r="M117" s="32">
        <f>[2]Emissions!M2310</f>
        <v>0</v>
      </c>
    </row>
    <row r="118" spans="1:13">
      <c r="A118" s="10">
        <f>[2]Emissions!A2507</f>
        <v>0</v>
      </c>
      <c r="B118" s="29">
        <f>[2]Emissions!B2507</f>
        <v>0</v>
      </c>
      <c r="C118" s="29">
        <f>[2]Emissions!C2507</f>
        <v>0</v>
      </c>
      <c r="D118" s="29">
        <f>[2]Emissions!D2507</f>
        <v>0</v>
      </c>
      <c r="E118" s="32">
        <f>[2]Emissions!E2507</f>
        <v>0</v>
      </c>
      <c r="F118" s="32">
        <f>[2]Emissions!F2507</f>
        <v>0</v>
      </c>
      <c r="G118" s="32">
        <f>[2]Emissions!G2507</f>
        <v>0</v>
      </c>
      <c r="H118" s="32">
        <f>[2]Emissions!H2507</f>
        <v>0</v>
      </c>
      <c r="I118" s="32">
        <f>[2]Emissions!I2507</f>
        <v>0</v>
      </c>
      <c r="J118" s="32">
        <f>[2]Emissions!J2507</f>
        <v>0</v>
      </c>
      <c r="K118" s="32">
        <f>[2]Emissions!K2507</f>
        <v>0</v>
      </c>
      <c r="L118" s="32">
        <f>[2]Emissions!L2507</f>
        <v>0</v>
      </c>
      <c r="M118" s="32">
        <f>[2]Emissions!M2507</f>
        <v>0</v>
      </c>
    </row>
    <row r="119" spans="1:13">
      <c r="A119" s="10" t="str">
        <f>[2]Emissions!A2292</f>
        <v>EUR</v>
      </c>
      <c r="B119" s="29" t="str">
        <f>[2]Emissions!B2292</f>
        <v>TRA_ROA_MTR_LNG_NEW</v>
      </c>
      <c r="C119" s="29" t="str">
        <f>[2]Emissions!C2292</f>
        <v>TOT_CO2</v>
      </c>
      <c r="D119" s="29" t="str">
        <f>[2]Emissions!D2292</f>
        <v>TRA</v>
      </c>
      <c r="E119" s="32">
        <f>[2]Emissions!E2292</f>
        <v>0</v>
      </c>
      <c r="F119" s="32">
        <f>[2]Emissions!F2292</f>
        <v>0</v>
      </c>
      <c r="G119" s="32">
        <f>[2]Emissions!G2292</f>
        <v>0</v>
      </c>
      <c r="H119" s="32">
        <f>[2]Emissions!H2292</f>
        <v>0</v>
      </c>
      <c r="I119" s="32">
        <f>[2]Emissions!I2292</f>
        <v>0</v>
      </c>
      <c r="J119" s="32">
        <f>[2]Emissions!J2292</f>
        <v>0</v>
      </c>
      <c r="K119" s="32">
        <f>[2]Emissions!K2292</f>
        <v>0</v>
      </c>
      <c r="L119" s="32">
        <f>[2]Emissions!L2292</f>
        <v>0</v>
      </c>
      <c r="M119" s="32">
        <f>[2]Emissions!M2292</f>
        <v>0</v>
      </c>
    </row>
    <row r="120" spans="1:13">
      <c r="A120" s="10">
        <f>[2]Emissions!A2501</f>
        <v>0</v>
      </c>
      <c r="B120" s="29">
        <f>[2]Emissions!B2501</f>
        <v>0</v>
      </c>
      <c r="C120" s="29">
        <f>[2]Emissions!C2501</f>
        <v>0</v>
      </c>
      <c r="D120" s="29">
        <f>[2]Emissions!D2501</f>
        <v>0</v>
      </c>
      <c r="E120" s="32">
        <f>[2]Emissions!E2501</f>
        <v>0</v>
      </c>
      <c r="F120" s="32">
        <f>[2]Emissions!F2501</f>
        <v>0</v>
      </c>
      <c r="G120" s="32">
        <f>[2]Emissions!G2501</f>
        <v>0</v>
      </c>
      <c r="H120" s="32">
        <f>[2]Emissions!H2501</f>
        <v>0</v>
      </c>
      <c r="I120" s="32">
        <f>[2]Emissions!I2501</f>
        <v>0</v>
      </c>
      <c r="J120" s="32">
        <f>[2]Emissions!J2501</f>
        <v>0</v>
      </c>
      <c r="K120" s="32">
        <f>[2]Emissions!K2501</f>
        <v>0</v>
      </c>
      <c r="L120" s="32">
        <f>[2]Emissions!L2501</f>
        <v>0</v>
      </c>
      <c r="M120" s="32">
        <f>[2]Emissions!M2501</f>
        <v>0</v>
      </c>
    </row>
    <row r="121" spans="1:13">
      <c r="A121" s="10">
        <f>[2]Emissions!A2389</f>
        <v>0</v>
      </c>
      <c r="B121" s="29">
        <f>[2]Emissions!B2389</f>
        <v>0</v>
      </c>
      <c r="C121" s="29">
        <f>[2]Emissions!C2389</f>
        <v>0</v>
      </c>
      <c r="D121" s="29">
        <f>[2]Emissions!D2389</f>
        <v>0</v>
      </c>
      <c r="E121" s="32">
        <f>[2]Emissions!E2389</f>
        <v>0</v>
      </c>
      <c r="F121" s="32">
        <f>[2]Emissions!F2389</f>
        <v>0</v>
      </c>
      <c r="G121" s="32">
        <f>[2]Emissions!G2389</f>
        <v>0</v>
      </c>
      <c r="H121" s="32">
        <f>[2]Emissions!H2389</f>
        <v>0</v>
      </c>
      <c r="I121" s="32">
        <f>[2]Emissions!I2389</f>
        <v>0</v>
      </c>
      <c r="J121" s="32">
        <f>[2]Emissions!J2389</f>
        <v>0</v>
      </c>
      <c r="K121" s="32">
        <f>[2]Emissions!K2389</f>
        <v>0</v>
      </c>
      <c r="L121" s="32">
        <f>[2]Emissions!L2389</f>
        <v>0</v>
      </c>
      <c r="M121" s="32">
        <f>[2]Emissions!M2389</f>
        <v>0</v>
      </c>
    </row>
    <row r="122" spans="1:13">
      <c r="A122" s="10" t="str">
        <f>[2]Emissions!A2361</f>
        <v>EUR</v>
      </c>
      <c r="B122" s="29" t="str">
        <f>[2]Emissions!B2361</f>
        <v>UPS_NGA2MTH_NEW</v>
      </c>
      <c r="C122" s="29" t="str">
        <f>[2]Emissions!C2361</f>
        <v>UPS_CH4</v>
      </c>
      <c r="D122" s="29" t="str">
        <f>[2]Emissions!D2361</f>
        <v>UPS</v>
      </c>
      <c r="E122" s="32">
        <f>[2]Emissions!E2361</f>
        <v>1339.2183638678191</v>
      </c>
      <c r="F122" s="32">
        <f>[2]Emissions!F2361</f>
        <v>1969.959105543142</v>
      </c>
      <c r="G122" s="32">
        <f>[2]Emissions!G2361</f>
        <v>1744.727281829892</v>
      </c>
      <c r="H122" s="32">
        <f>[2]Emissions!H2361</f>
        <v>584.26744712608092</v>
      </c>
      <c r="I122" s="32">
        <f>[2]Emissions!I2361</f>
        <v>0</v>
      </c>
      <c r="J122" s="32">
        <f>[2]Emissions!J2361</f>
        <v>0</v>
      </c>
      <c r="K122" s="32">
        <f>[2]Emissions!K2361</f>
        <v>0</v>
      </c>
      <c r="L122" s="32">
        <f>[2]Emissions!L2361</f>
        <v>0</v>
      </c>
      <c r="M122" s="32">
        <f>[2]Emissions!M2361</f>
        <v>0</v>
      </c>
    </row>
    <row r="123" spans="1:13">
      <c r="A123" s="10">
        <f>[2]Emissions!A2530</f>
        <v>0</v>
      </c>
      <c r="B123" s="29">
        <f>[2]Emissions!B2530</f>
        <v>0</v>
      </c>
      <c r="C123" s="29">
        <f>[2]Emissions!C2530</f>
        <v>0</v>
      </c>
      <c r="D123" s="29">
        <f>[2]Emissions!D2530</f>
        <v>0</v>
      </c>
      <c r="E123" s="32">
        <f>[2]Emissions!E2530</f>
        <v>0</v>
      </c>
      <c r="F123" s="32">
        <f>[2]Emissions!F2530</f>
        <v>0</v>
      </c>
      <c r="G123" s="32">
        <f>[2]Emissions!G2530</f>
        <v>0</v>
      </c>
      <c r="H123" s="32">
        <f>[2]Emissions!H2530</f>
        <v>0</v>
      </c>
      <c r="I123" s="32">
        <f>[2]Emissions!I2530</f>
        <v>0</v>
      </c>
      <c r="J123" s="32">
        <f>[2]Emissions!J2530</f>
        <v>0</v>
      </c>
      <c r="K123" s="32">
        <f>[2]Emissions!K2530</f>
        <v>0</v>
      </c>
      <c r="L123" s="32">
        <f>[2]Emissions!L2530</f>
        <v>0</v>
      </c>
      <c r="M123" s="32">
        <f>[2]Emissions!M2530</f>
        <v>0</v>
      </c>
    </row>
    <row r="124" spans="1:13">
      <c r="A124" s="10">
        <f>[2]Emissions!A2495</f>
        <v>0</v>
      </c>
      <c r="B124" s="29">
        <f>[2]Emissions!B2495</f>
        <v>0</v>
      </c>
      <c r="C124" s="29">
        <f>[2]Emissions!C2495</f>
        <v>0</v>
      </c>
      <c r="D124" s="29">
        <f>[2]Emissions!D2495</f>
        <v>0</v>
      </c>
      <c r="E124" s="32">
        <f>[2]Emissions!E2495</f>
        <v>0</v>
      </c>
      <c r="F124" s="32">
        <f>[2]Emissions!F2495</f>
        <v>0</v>
      </c>
      <c r="G124" s="32">
        <f>[2]Emissions!G2495</f>
        <v>0</v>
      </c>
      <c r="H124" s="32">
        <f>[2]Emissions!H2495</f>
        <v>0</v>
      </c>
      <c r="I124" s="32">
        <f>[2]Emissions!I2495</f>
        <v>0</v>
      </c>
      <c r="J124" s="32">
        <f>[2]Emissions!J2495</f>
        <v>0</v>
      </c>
      <c r="K124" s="32">
        <f>[2]Emissions!K2495</f>
        <v>0</v>
      </c>
      <c r="L124" s="32">
        <f>[2]Emissions!L2495</f>
        <v>0</v>
      </c>
      <c r="M124" s="32">
        <f>[2]Emissions!M2495</f>
        <v>0</v>
      </c>
    </row>
    <row r="125" spans="1:13">
      <c r="A125" s="10" t="str">
        <f>[2]Emissions!A2328</f>
        <v>EUR</v>
      </c>
      <c r="B125" s="29" t="str">
        <f>[2]Emissions!B2328</f>
        <v>UPS_BIO_REF_GEN2_FT_LGC_KER_CCS_NEW</v>
      </c>
      <c r="C125" s="29" t="str">
        <f>[2]Emissions!C2328</f>
        <v>TOT_CO2_EQ_GWP_100</v>
      </c>
      <c r="D125" s="29" t="str">
        <f>[2]Emissions!D2328</f>
        <v>UPS</v>
      </c>
      <c r="E125" s="32">
        <f>[2]Emissions!E2328</f>
        <v>0</v>
      </c>
      <c r="F125" s="32">
        <f>[2]Emissions!F2328</f>
        <v>0</v>
      </c>
      <c r="G125" s="32">
        <f>[2]Emissions!G2328</f>
        <v>0</v>
      </c>
      <c r="H125" s="32">
        <f>[2]Emissions!H2328</f>
        <v>0</v>
      </c>
      <c r="I125" s="32">
        <f>[2]Emissions!I2328</f>
        <v>0</v>
      </c>
      <c r="J125" s="32">
        <f>[2]Emissions!J2328</f>
        <v>0</v>
      </c>
      <c r="K125" s="32">
        <f>[2]Emissions!K2328</f>
        <v>0</v>
      </c>
      <c r="L125" s="32">
        <f>[2]Emissions!L2328</f>
        <v>0</v>
      </c>
      <c r="M125" s="32">
        <f>[2]Emissions!M2328</f>
        <v>0</v>
      </c>
    </row>
    <row r="126" spans="1:13">
      <c r="A126" s="10">
        <f>[2]Emissions!A2462</f>
        <v>0</v>
      </c>
      <c r="B126" s="29">
        <f>[2]Emissions!B2462</f>
        <v>0</v>
      </c>
      <c r="C126" s="29">
        <f>[2]Emissions!C2462</f>
        <v>0</v>
      </c>
      <c r="D126" s="29">
        <f>[2]Emissions!D2462</f>
        <v>0</v>
      </c>
      <c r="E126" s="32">
        <f>[2]Emissions!E2462</f>
        <v>0</v>
      </c>
      <c r="F126" s="32">
        <f>[2]Emissions!F2462</f>
        <v>0</v>
      </c>
      <c r="G126" s="32">
        <f>[2]Emissions!G2462</f>
        <v>0</v>
      </c>
      <c r="H126" s="32">
        <f>[2]Emissions!H2462</f>
        <v>0</v>
      </c>
      <c r="I126" s="32">
        <f>[2]Emissions!I2462</f>
        <v>0</v>
      </c>
      <c r="J126" s="32">
        <f>[2]Emissions!J2462</f>
        <v>0</v>
      </c>
      <c r="K126" s="32">
        <f>[2]Emissions!K2462</f>
        <v>0</v>
      </c>
      <c r="L126" s="32">
        <f>[2]Emissions!L2462</f>
        <v>0</v>
      </c>
      <c r="M126" s="32">
        <f>[2]Emissions!M2462</f>
        <v>0</v>
      </c>
    </row>
    <row r="127" spans="1:13">
      <c r="A127" s="10">
        <f>[2]Emissions!A2427</f>
        <v>0</v>
      </c>
      <c r="B127" s="29">
        <f>[2]Emissions!B2427</f>
        <v>0</v>
      </c>
      <c r="C127" s="29">
        <f>[2]Emissions!C2427</f>
        <v>0</v>
      </c>
      <c r="D127" s="29">
        <f>[2]Emissions!D2427</f>
        <v>0</v>
      </c>
      <c r="E127" s="32">
        <f>[2]Emissions!E2427</f>
        <v>0</v>
      </c>
      <c r="F127" s="32">
        <f>[2]Emissions!F2427</f>
        <v>0</v>
      </c>
      <c r="G127" s="32">
        <f>[2]Emissions!G2427</f>
        <v>0</v>
      </c>
      <c r="H127" s="32">
        <f>[2]Emissions!H2427</f>
        <v>0</v>
      </c>
      <c r="I127" s="32">
        <f>[2]Emissions!I2427</f>
        <v>0</v>
      </c>
      <c r="J127" s="32">
        <f>[2]Emissions!J2427</f>
        <v>0</v>
      </c>
      <c r="K127" s="32">
        <f>[2]Emissions!K2427</f>
        <v>0</v>
      </c>
      <c r="L127" s="32">
        <f>[2]Emissions!L2427</f>
        <v>0</v>
      </c>
      <c r="M127" s="32">
        <f>[2]Emissions!M2427</f>
        <v>0</v>
      </c>
    </row>
    <row r="128" spans="1:13">
      <c r="A128" s="10" t="str">
        <f>[2]Emissions!A2322</f>
        <v>EUR</v>
      </c>
      <c r="B128" s="29" t="str">
        <f>[2]Emissions!B2322</f>
        <v>UPS_BIO_REF_GEN2_FT_LGC_DST_CCS_NEW</v>
      </c>
      <c r="C128" s="29" t="str">
        <f>[2]Emissions!C2322</f>
        <v>TOT_CO2_EQ_GWP_100</v>
      </c>
      <c r="D128" s="29" t="str">
        <f>[2]Emissions!D2322</f>
        <v>UPS</v>
      </c>
      <c r="E128" s="32">
        <f>[2]Emissions!E2322</f>
        <v>0</v>
      </c>
      <c r="F128" s="32">
        <f>[2]Emissions!F2322</f>
        <v>0</v>
      </c>
      <c r="G128" s="32">
        <f>[2]Emissions!G2322</f>
        <v>0</v>
      </c>
      <c r="H128" s="32">
        <f>[2]Emissions!H2322</f>
        <v>0</v>
      </c>
      <c r="I128" s="32">
        <f>[2]Emissions!I2322</f>
        <v>0</v>
      </c>
      <c r="J128" s="32">
        <f>[2]Emissions!J2322</f>
        <v>0</v>
      </c>
      <c r="K128" s="32">
        <f>[2]Emissions!K2322</f>
        <v>0</v>
      </c>
      <c r="L128" s="32">
        <f>[2]Emissions!L2322</f>
        <v>0</v>
      </c>
      <c r="M128" s="32">
        <f>[2]Emissions!M2322</f>
        <v>0</v>
      </c>
    </row>
    <row r="129" spans="1:13">
      <c r="A129" s="10" t="str">
        <f>[2]Emissions!A2249</f>
        <v>EUR</v>
      </c>
      <c r="B129" s="29" t="str">
        <f>[2]Emissions!B2249</f>
        <v>TRA_ROA_LCV_LPG_NEW</v>
      </c>
      <c r="C129" s="29" t="str">
        <f>[2]Emissions!C2249</f>
        <v>TRA_CH4</v>
      </c>
      <c r="D129" s="29" t="str">
        <f>[2]Emissions!D2249</f>
        <v>TRA</v>
      </c>
      <c r="E129" s="32">
        <f>[2]Emissions!E2249</f>
        <v>0</v>
      </c>
      <c r="F129" s="32">
        <f>[2]Emissions!F2249</f>
        <v>29.560984489051101</v>
      </c>
      <c r="G129" s="32">
        <f>[2]Emissions!G2249</f>
        <v>29.560984489051101</v>
      </c>
      <c r="H129" s="32">
        <f>[2]Emissions!H2249</f>
        <v>0.23564233576642329</v>
      </c>
      <c r="I129" s="32">
        <f>[2]Emissions!I2249</f>
        <v>1.4669890510948911</v>
      </c>
      <c r="J129" s="32">
        <f>[2]Emissions!J2249</f>
        <v>0</v>
      </c>
      <c r="K129" s="32">
        <f>[2]Emissions!K2249</f>
        <v>0</v>
      </c>
      <c r="L129" s="32">
        <f>[2]Emissions!L2249</f>
        <v>0</v>
      </c>
      <c r="M129" s="32">
        <f>[2]Emissions!M2249</f>
        <v>0</v>
      </c>
    </row>
    <row r="130" spans="1:13">
      <c r="A130" s="10">
        <f>[2]Emissions!A2432</f>
        <v>0</v>
      </c>
      <c r="B130" s="29">
        <f>[2]Emissions!B2432</f>
        <v>0</v>
      </c>
      <c r="C130" s="29">
        <f>[2]Emissions!C2432</f>
        <v>0</v>
      </c>
      <c r="D130" s="29">
        <f>[2]Emissions!D2432</f>
        <v>0</v>
      </c>
      <c r="E130" s="32">
        <f>[2]Emissions!E2432</f>
        <v>0</v>
      </c>
      <c r="F130" s="32">
        <f>[2]Emissions!F2432</f>
        <v>0</v>
      </c>
      <c r="G130" s="32">
        <f>[2]Emissions!G2432</f>
        <v>0</v>
      </c>
      <c r="H130" s="32">
        <f>[2]Emissions!H2432</f>
        <v>0</v>
      </c>
      <c r="I130" s="32">
        <f>[2]Emissions!I2432</f>
        <v>0</v>
      </c>
      <c r="J130" s="32">
        <f>[2]Emissions!J2432</f>
        <v>0</v>
      </c>
      <c r="K130" s="32">
        <f>[2]Emissions!K2432</f>
        <v>0</v>
      </c>
      <c r="L130" s="32">
        <f>[2]Emissions!L2432</f>
        <v>0</v>
      </c>
      <c r="M130" s="32">
        <f>[2]Emissions!M2432</f>
        <v>0</v>
      </c>
    </row>
    <row r="131" spans="1:13">
      <c r="A131" s="10" t="str">
        <f>[2]Emissions!A2081</f>
        <v>EUR</v>
      </c>
      <c r="B131" s="29" t="str">
        <f>[2]Emissions!B2081</f>
        <v>TRA_ROA_BUS_LNG_NEW</v>
      </c>
      <c r="C131" s="29" t="str">
        <f>[2]Emissions!C2081</f>
        <v>TOT_CO2</v>
      </c>
      <c r="D131" s="29" t="str">
        <f>[2]Emissions!D2081</f>
        <v>TRA</v>
      </c>
      <c r="E131" s="32">
        <f>[2]Emissions!E2081</f>
        <v>0</v>
      </c>
      <c r="F131" s="32">
        <f>[2]Emissions!F2081</f>
        <v>0</v>
      </c>
      <c r="G131" s="32">
        <f>[2]Emissions!G2081</f>
        <v>0</v>
      </c>
      <c r="H131" s="32">
        <f>[2]Emissions!H2081</f>
        <v>0</v>
      </c>
      <c r="I131" s="32">
        <f>[2]Emissions!I2081</f>
        <v>0</v>
      </c>
      <c r="J131" s="32">
        <f>[2]Emissions!J2081</f>
        <v>0</v>
      </c>
      <c r="K131" s="32">
        <f>[2]Emissions!K2081</f>
        <v>0</v>
      </c>
      <c r="L131" s="32">
        <f>[2]Emissions!L2081</f>
        <v>0</v>
      </c>
      <c r="M131" s="32">
        <f>[2]Emissions!M2081</f>
        <v>0</v>
      </c>
    </row>
    <row r="132" spans="1:13">
      <c r="A132" s="10" t="str">
        <f>[2]Emissions!A604</f>
        <v>EUR</v>
      </c>
      <c r="B132" s="29" t="str">
        <f>[2]Emissions!B604</f>
        <v>HH2_DEL_TRA_GH2_C_1_NEW</v>
      </c>
      <c r="C132" s="29" t="str">
        <f>[2]Emissions!C604</f>
        <v>TRA_CO2</v>
      </c>
      <c r="D132" s="29" t="str">
        <f>[2]Emissions!D604</f>
        <v>HH2</v>
      </c>
      <c r="E132" s="32">
        <f>[2]Emissions!E604</f>
        <v>0</v>
      </c>
      <c r="F132" s="32">
        <f>[2]Emissions!F604</f>
        <v>0</v>
      </c>
      <c r="G132" s="32">
        <f>[2]Emissions!G604</f>
        <v>0</v>
      </c>
      <c r="H132" s="32">
        <f>[2]Emissions!H604</f>
        <v>0</v>
      </c>
      <c r="I132" s="32">
        <f>[2]Emissions!I604</f>
        <v>0</v>
      </c>
      <c r="J132" s="32">
        <f>[2]Emissions!J604</f>
        <v>0</v>
      </c>
      <c r="K132" s="32">
        <f>[2]Emissions!K604</f>
        <v>0</v>
      </c>
      <c r="L132" s="32">
        <f>[2]Emissions!L604</f>
        <v>0</v>
      </c>
      <c r="M132" s="32">
        <f>[2]Emissions!M604</f>
        <v>0</v>
      </c>
    </row>
    <row r="133" spans="1:13">
      <c r="A133" s="10" t="str">
        <f>[2]Emissions!A2064</f>
        <v>EUR</v>
      </c>
      <c r="B133" s="29" t="str">
        <f>[2]Emissions!B2064</f>
        <v>TRA_ROA_BUS_DST_EXS</v>
      </c>
      <c r="C133" s="29" t="str">
        <f>[2]Emissions!C2064</f>
        <v>TRA_CH4</v>
      </c>
      <c r="D133" s="29" t="str">
        <f>[2]Emissions!D2064</f>
        <v>TRA</v>
      </c>
      <c r="E133" s="32">
        <f>[2]Emissions!E2064</f>
        <v>547.35327706057603</v>
      </c>
      <c r="F133" s="32">
        <f>[2]Emissions!F2064</f>
        <v>273.67663853028802</v>
      </c>
      <c r="G133" s="32">
        <f>[2]Emissions!G2064</f>
        <v>0</v>
      </c>
      <c r="H133" s="32">
        <f>[2]Emissions!H2064</f>
        <v>0</v>
      </c>
      <c r="I133" s="32">
        <f>[2]Emissions!I2064</f>
        <v>0</v>
      </c>
      <c r="J133" s="32">
        <f>[2]Emissions!J2064</f>
        <v>0</v>
      </c>
      <c r="K133" s="32">
        <f>[2]Emissions!K2064</f>
        <v>0</v>
      </c>
      <c r="L133" s="32">
        <f>[2]Emissions!L2064</f>
        <v>0</v>
      </c>
      <c r="M133" s="32">
        <f>[2]Emissions!M2064</f>
        <v>0</v>
      </c>
    </row>
    <row r="134" spans="1:13">
      <c r="A134" s="10">
        <f>[2]Emissions!A2512</f>
        <v>0</v>
      </c>
      <c r="B134" s="29">
        <f>[2]Emissions!B2512</f>
        <v>0</v>
      </c>
      <c r="C134" s="29">
        <f>[2]Emissions!C2512</f>
        <v>0</v>
      </c>
      <c r="D134" s="29">
        <f>[2]Emissions!D2512</f>
        <v>0</v>
      </c>
      <c r="E134" s="32">
        <f>[2]Emissions!E2512</f>
        <v>0</v>
      </c>
      <c r="F134" s="32">
        <f>[2]Emissions!F2512</f>
        <v>0</v>
      </c>
      <c r="G134" s="32">
        <f>[2]Emissions!G2512</f>
        <v>0</v>
      </c>
      <c r="H134" s="32">
        <f>[2]Emissions!H2512</f>
        <v>0</v>
      </c>
      <c r="I134" s="32">
        <f>[2]Emissions!I2512</f>
        <v>0</v>
      </c>
      <c r="J134" s="32">
        <f>[2]Emissions!J2512</f>
        <v>0</v>
      </c>
      <c r="K134" s="32">
        <f>[2]Emissions!K2512</f>
        <v>0</v>
      </c>
      <c r="L134" s="32">
        <f>[2]Emissions!L2512</f>
        <v>0</v>
      </c>
      <c r="M134" s="32">
        <f>[2]Emissions!M2512</f>
        <v>0</v>
      </c>
    </row>
    <row r="135" spans="1:13">
      <c r="A135" s="10" t="str">
        <f>[2]Emissions!A2366</f>
        <v>EUR</v>
      </c>
      <c r="B135" s="29" t="str">
        <f>[2]Emissions!B2366</f>
        <v>UPS_SCN_FREF</v>
      </c>
      <c r="C135" s="29" t="str">
        <f>[2]Emissions!C2366</f>
        <v>UPS_CO2_PRC</v>
      </c>
      <c r="D135" s="29" t="str">
        <f>[2]Emissions!D2366</f>
        <v>UPS</v>
      </c>
      <c r="E135" s="32">
        <f>[2]Emissions!E2366</f>
        <v>41190.905206024087</v>
      </c>
      <c r="F135" s="32">
        <f>[2]Emissions!F2366</f>
        <v>40565.816211575693</v>
      </c>
      <c r="G135" s="32">
        <f>[2]Emissions!G2366</f>
        <v>38617.798196116841</v>
      </c>
      <c r="H135" s="32">
        <f>[2]Emissions!H2366</f>
        <v>38811.291559817902</v>
      </c>
      <c r="I135" s="32">
        <f>[2]Emissions!I2366</f>
        <v>29882.72393525406</v>
      </c>
      <c r="J135" s="32">
        <f>[2]Emissions!J2366</f>
        <v>24457.979584535798</v>
      </c>
      <c r="K135" s="32">
        <f>[2]Emissions!K2366</f>
        <v>21424.50234263224</v>
      </c>
      <c r="L135" s="32">
        <f>[2]Emissions!L2366</f>
        <v>15570.158409600301</v>
      </c>
      <c r="M135" s="32">
        <f>[2]Emissions!M2366</f>
        <v>9803.5677861461008</v>
      </c>
    </row>
    <row r="136" spans="1:13">
      <c r="A136" s="10">
        <f>[2]Emissions!A2444</f>
        <v>0</v>
      </c>
      <c r="B136" s="29">
        <f>[2]Emissions!B2444</f>
        <v>0</v>
      </c>
      <c r="C136" s="29">
        <f>[2]Emissions!C2444</f>
        <v>0</v>
      </c>
      <c r="D136" s="29">
        <f>[2]Emissions!D2444</f>
        <v>0</v>
      </c>
      <c r="E136" s="32">
        <f>[2]Emissions!E2444</f>
        <v>0</v>
      </c>
      <c r="F136" s="32">
        <f>[2]Emissions!F2444</f>
        <v>0</v>
      </c>
      <c r="G136" s="32">
        <f>[2]Emissions!G2444</f>
        <v>0</v>
      </c>
      <c r="H136" s="32">
        <f>[2]Emissions!H2444</f>
        <v>0</v>
      </c>
      <c r="I136" s="32">
        <f>[2]Emissions!I2444</f>
        <v>0</v>
      </c>
      <c r="J136" s="32">
        <f>[2]Emissions!J2444</f>
        <v>0</v>
      </c>
      <c r="K136" s="32">
        <f>[2]Emissions!K2444</f>
        <v>0</v>
      </c>
      <c r="L136" s="32">
        <f>[2]Emissions!L2444</f>
        <v>0</v>
      </c>
      <c r="M136" s="32">
        <f>[2]Emissions!M2444</f>
        <v>0</v>
      </c>
    </row>
    <row r="137" spans="1:13">
      <c r="A137" s="10">
        <f>[2]Emissions!A2438</f>
        <v>0</v>
      </c>
      <c r="B137" s="29">
        <f>[2]Emissions!B2438</f>
        <v>0</v>
      </c>
      <c r="C137" s="29">
        <f>[2]Emissions!C2438</f>
        <v>0</v>
      </c>
      <c r="D137" s="29">
        <f>[2]Emissions!D2438</f>
        <v>0</v>
      </c>
      <c r="E137" s="32">
        <f>[2]Emissions!E2438</f>
        <v>0</v>
      </c>
      <c r="F137" s="32">
        <f>[2]Emissions!F2438</f>
        <v>0</v>
      </c>
      <c r="G137" s="32">
        <f>[2]Emissions!G2438</f>
        <v>0</v>
      </c>
      <c r="H137" s="32">
        <f>[2]Emissions!H2438</f>
        <v>0</v>
      </c>
      <c r="I137" s="32">
        <f>[2]Emissions!I2438</f>
        <v>0</v>
      </c>
      <c r="J137" s="32">
        <f>[2]Emissions!J2438</f>
        <v>0</v>
      </c>
      <c r="K137" s="32">
        <f>[2]Emissions!K2438</f>
        <v>0</v>
      </c>
      <c r="L137" s="32">
        <f>[2]Emissions!L2438</f>
        <v>0</v>
      </c>
      <c r="M137" s="32">
        <f>[2]Emissions!M2438</f>
        <v>0</v>
      </c>
    </row>
    <row r="138" spans="1:13">
      <c r="A138" s="10" t="str">
        <f>[2]Emissions!A2333</f>
        <v>EUR</v>
      </c>
      <c r="B138" s="29" t="str">
        <f>[2]Emissions!B2333</f>
        <v>UPS_BIO_REF_GEN2_LGC_ETH_NEW</v>
      </c>
      <c r="C138" s="29" t="str">
        <f>[2]Emissions!C2333</f>
        <v>TOT_CO2</v>
      </c>
      <c r="D138" s="29" t="str">
        <f>[2]Emissions!D2333</f>
        <v>UPS</v>
      </c>
      <c r="E138" s="32">
        <f>[2]Emissions!E2333</f>
        <v>0</v>
      </c>
      <c r="F138" s="32">
        <f>[2]Emissions!F2333</f>
        <v>0</v>
      </c>
      <c r="G138" s="32">
        <f>[2]Emissions!G2333</f>
        <v>0</v>
      </c>
      <c r="H138" s="32">
        <f>[2]Emissions!H2333</f>
        <v>0</v>
      </c>
      <c r="I138" s="32">
        <f>[2]Emissions!I2333</f>
        <v>0</v>
      </c>
      <c r="J138" s="32">
        <f>[2]Emissions!J2333</f>
        <v>0</v>
      </c>
      <c r="K138" s="32">
        <f>[2]Emissions!K2333</f>
        <v>0</v>
      </c>
      <c r="L138" s="32">
        <f>[2]Emissions!L2333</f>
        <v>0</v>
      </c>
      <c r="M138" s="32">
        <f>[2]Emissions!M2333</f>
        <v>0</v>
      </c>
    </row>
    <row r="139" spans="1:13">
      <c r="A139" s="10">
        <f>[2]Emissions!A2467</f>
        <v>0</v>
      </c>
      <c r="B139" s="29">
        <f>[2]Emissions!B2467</f>
        <v>0</v>
      </c>
      <c r="C139" s="29">
        <f>[2]Emissions!C2467</f>
        <v>0</v>
      </c>
      <c r="D139" s="29">
        <f>[2]Emissions!D2467</f>
        <v>0</v>
      </c>
      <c r="E139" s="32">
        <f>[2]Emissions!E2467</f>
        <v>0</v>
      </c>
      <c r="F139" s="32">
        <f>[2]Emissions!F2467</f>
        <v>0</v>
      </c>
      <c r="G139" s="32">
        <f>[2]Emissions!G2467</f>
        <v>0</v>
      </c>
      <c r="H139" s="32">
        <f>[2]Emissions!H2467</f>
        <v>0</v>
      </c>
      <c r="I139" s="32">
        <f>[2]Emissions!I2467</f>
        <v>0</v>
      </c>
      <c r="J139" s="32">
        <f>[2]Emissions!J2467</f>
        <v>0</v>
      </c>
      <c r="K139" s="32">
        <f>[2]Emissions!K2467</f>
        <v>0</v>
      </c>
      <c r="L139" s="32">
        <f>[2]Emissions!L2467</f>
        <v>0</v>
      </c>
      <c r="M139" s="32">
        <f>[2]Emissions!M2467</f>
        <v>0</v>
      </c>
    </row>
    <row r="140" spans="1:13">
      <c r="A140" s="10" t="str">
        <f>[2]Emissions!A2355</f>
        <v>EUR</v>
      </c>
      <c r="B140" s="29" t="str">
        <f>[2]Emissions!B2355</f>
        <v>UPS_NGA2DST_NEW</v>
      </c>
      <c r="C140" s="29" t="str">
        <f>[2]Emissions!C2355</f>
        <v>TOT_CO2_EQ_GWP_100</v>
      </c>
      <c r="D140" s="29" t="str">
        <f>[2]Emissions!D2355</f>
        <v>UPS</v>
      </c>
      <c r="E140" s="32">
        <f>[2]Emissions!E2355</f>
        <v>0</v>
      </c>
      <c r="F140" s="32">
        <f>[2]Emissions!F2355</f>
        <v>0</v>
      </c>
      <c r="G140" s="32">
        <f>[2]Emissions!G2355</f>
        <v>0</v>
      </c>
      <c r="H140" s="32">
        <f>[2]Emissions!H2355</f>
        <v>0</v>
      </c>
      <c r="I140" s="32">
        <f>[2]Emissions!I2355</f>
        <v>0</v>
      </c>
      <c r="J140" s="32">
        <f>[2]Emissions!J2355</f>
        <v>0</v>
      </c>
      <c r="K140" s="32">
        <f>[2]Emissions!K2355</f>
        <v>0</v>
      </c>
      <c r="L140" s="32">
        <f>[2]Emissions!L2355</f>
        <v>0</v>
      </c>
      <c r="M140" s="32">
        <f>[2]Emissions!M2355</f>
        <v>0</v>
      </c>
    </row>
    <row r="141" spans="1:13">
      <c r="A141" s="10">
        <f>[2]Emissions!A2524</f>
        <v>0</v>
      </c>
      <c r="B141" s="29">
        <f>[2]Emissions!B2524</f>
        <v>0</v>
      </c>
      <c r="C141" s="29">
        <f>[2]Emissions!C2524</f>
        <v>0</v>
      </c>
      <c r="D141" s="29">
        <f>[2]Emissions!D2524</f>
        <v>0</v>
      </c>
      <c r="E141" s="32">
        <f>[2]Emissions!E2524</f>
        <v>0</v>
      </c>
      <c r="F141" s="32">
        <f>[2]Emissions!F2524</f>
        <v>0</v>
      </c>
      <c r="G141" s="32">
        <f>[2]Emissions!G2524</f>
        <v>0</v>
      </c>
      <c r="H141" s="32">
        <f>[2]Emissions!H2524</f>
        <v>0</v>
      </c>
      <c r="I141" s="32">
        <f>[2]Emissions!I2524</f>
        <v>0</v>
      </c>
      <c r="J141" s="32">
        <f>[2]Emissions!J2524</f>
        <v>0</v>
      </c>
      <c r="K141" s="32">
        <f>[2]Emissions!K2524</f>
        <v>0</v>
      </c>
      <c r="L141" s="32">
        <f>[2]Emissions!L2524</f>
        <v>0</v>
      </c>
      <c r="M141" s="32">
        <f>[2]Emissions!M2524</f>
        <v>0</v>
      </c>
    </row>
    <row r="142" spans="1:13">
      <c r="A142" s="10">
        <f>[2]Emissions!A2489</f>
        <v>0</v>
      </c>
      <c r="B142" s="29">
        <f>[2]Emissions!B2489</f>
        <v>0</v>
      </c>
      <c r="C142" s="29">
        <f>[2]Emissions!C2489</f>
        <v>0</v>
      </c>
      <c r="D142" s="29">
        <f>[2]Emissions!D2489</f>
        <v>0</v>
      </c>
      <c r="E142" s="32">
        <f>[2]Emissions!E2489</f>
        <v>0</v>
      </c>
      <c r="F142" s="32">
        <f>[2]Emissions!F2489</f>
        <v>0</v>
      </c>
      <c r="G142" s="32">
        <f>[2]Emissions!G2489</f>
        <v>0</v>
      </c>
      <c r="H142" s="32">
        <f>[2]Emissions!H2489</f>
        <v>0</v>
      </c>
      <c r="I142" s="32">
        <f>[2]Emissions!I2489</f>
        <v>0</v>
      </c>
      <c r="J142" s="32">
        <f>[2]Emissions!J2489</f>
        <v>0</v>
      </c>
      <c r="K142" s="32">
        <f>[2]Emissions!K2489</f>
        <v>0</v>
      </c>
      <c r="L142" s="32">
        <f>[2]Emissions!L2489</f>
        <v>0</v>
      </c>
      <c r="M142" s="32">
        <f>[2]Emissions!M2489</f>
        <v>0</v>
      </c>
    </row>
    <row r="143" spans="1:13">
      <c r="A143" s="10" t="str">
        <f>[2]Emissions!A2103</f>
        <v>EUR</v>
      </c>
      <c r="B143" s="29" t="str">
        <f>[2]Emissions!B2103</f>
        <v>TRA_ROA_BUS_NGA_NEW</v>
      </c>
      <c r="C143" s="29" t="str">
        <f>[2]Emissions!C2103</f>
        <v>TRA_CO2</v>
      </c>
      <c r="D143" s="29" t="str">
        <f>[2]Emissions!D2103</f>
        <v>TRA</v>
      </c>
      <c r="E143" s="32">
        <f>[2]Emissions!E2103</f>
        <v>0</v>
      </c>
      <c r="F143" s="32">
        <f>[2]Emissions!F2103</f>
        <v>0</v>
      </c>
      <c r="G143" s="32">
        <f>[2]Emissions!G2103</f>
        <v>0</v>
      </c>
      <c r="H143" s="32">
        <f>[2]Emissions!H2103</f>
        <v>0</v>
      </c>
      <c r="I143" s="32">
        <f>[2]Emissions!I2103</f>
        <v>0</v>
      </c>
      <c r="J143" s="32">
        <f>[2]Emissions!J2103</f>
        <v>0</v>
      </c>
      <c r="K143" s="32">
        <f>[2]Emissions!K2103</f>
        <v>0</v>
      </c>
      <c r="L143" s="32">
        <f>[2]Emissions!L2103</f>
        <v>0</v>
      </c>
      <c r="M143" s="32">
        <f>[2]Emissions!M2103</f>
        <v>0</v>
      </c>
    </row>
    <row r="144" spans="1:13">
      <c r="A144" s="10">
        <f>[2]Emissions!A2518</f>
        <v>0</v>
      </c>
      <c r="B144" s="29">
        <f>[2]Emissions!B2518</f>
        <v>0</v>
      </c>
      <c r="C144" s="29">
        <f>[2]Emissions!C2518</f>
        <v>0</v>
      </c>
      <c r="D144" s="29">
        <f>[2]Emissions!D2518</f>
        <v>0</v>
      </c>
      <c r="E144" s="32">
        <f>[2]Emissions!E2518</f>
        <v>0</v>
      </c>
      <c r="F144" s="32">
        <f>[2]Emissions!F2518</f>
        <v>0</v>
      </c>
      <c r="G144" s="32">
        <f>[2]Emissions!G2518</f>
        <v>0</v>
      </c>
      <c r="H144" s="32">
        <f>[2]Emissions!H2518</f>
        <v>0</v>
      </c>
      <c r="I144" s="32">
        <f>[2]Emissions!I2518</f>
        <v>0</v>
      </c>
      <c r="J144" s="32">
        <f>[2]Emissions!J2518</f>
        <v>0</v>
      </c>
      <c r="K144" s="32">
        <f>[2]Emissions!K2518</f>
        <v>0</v>
      </c>
      <c r="L144" s="32">
        <f>[2]Emissions!L2518</f>
        <v>0</v>
      </c>
      <c r="M144" s="32">
        <f>[2]Emissions!M2518</f>
        <v>0</v>
      </c>
    </row>
    <row r="145" spans="1:13">
      <c r="A145" s="10" t="str">
        <f>[2]Emissions!A2086</f>
        <v>EUR</v>
      </c>
      <c r="B145" s="29" t="str">
        <f>[2]Emissions!B2086</f>
        <v>TRA_ROA_BUS_LPG_NEW</v>
      </c>
      <c r="C145" s="29" t="str">
        <f>[2]Emissions!C2086</f>
        <v>TOT_CH4</v>
      </c>
      <c r="D145" s="29" t="str">
        <f>[2]Emissions!D2086</f>
        <v>TRA</v>
      </c>
      <c r="E145" s="32">
        <f>[2]Emissions!E2086</f>
        <v>9.323717647058824E-2</v>
      </c>
      <c r="F145" s="32">
        <f>[2]Emissions!F2086</f>
        <v>0.11042498823529411</v>
      </c>
      <c r="G145" s="32">
        <f>[2]Emissions!G2086</f>
        <v>0.11042498823529411</v>
      </c>
      <c r="H145" s="32">
        <f>[2]Emissions!H2086</f>
        <v>6.9704470588235312E-2</v>
      </c>
      <c r="I145" s="32">
        <f>[2]Emissions!I2086</f>
        <v>1.7187811764705879E-2</v>
      </c>
      <c r="J145" s="32">
        <f>[2]Emissions!J2086</f>
        <v>0</v>
      </c>
      <c r="K145" s="32">
        <f>[2]Emissions!K2086</f>
        <v>0</v>
      </c>
      <c r="L145" s="32">
        <f>[2]Emissions!L2086</f>
        <v>0</v>
      </c>
      <c r="M145" s="32">
        <f>[2]Emissions!M2086</f>
        <v>0</v>
      </c>
    </row>
    <row r="146" spans="1:13">
      <c r="A146" s="10" t="str">
        <f>[2]Emissions!A2338</f>
        <v>EUR</v>
      </c>
      <c r="B146" s="29" t="str">
        <f>[2]Emissions!B2338</f>
        <v>UPS_COA2DST_NEW</v>
      </c>
      <c r="C146" s="29" t="str">
        <f>[2]Emissions!C2338</f>
        <v>TOT_CO2_EQ_GWP_100</v>
      </c>
      <c r="D146" s="29" t="str">
        <f>[2]Emissions!D2338</f>
        <v>UPS</v>
      </c>
      <c r="E146" s="32">
        <f>[2]Emissions!E2338</f>
        <v>0</v>
      </c>
      <c r="F146" s="32">
        <f>[2]Emissions!F2338</f>
        <v>0</v>
      </c>
      <c r="G146" s="32">
        <f>[2]Emissions!G2338</f>
        <v>0</v>
      </c>
      <c r="H146" s="32">
        <f>[2]Emissions!H2338</f>
        <v>0</v>
      </c>
      <c r="I146" s="32">
        <f>[2]Emissions!I2338</f>
        <v>0</v>
      </c>
      <c r="J146" s="32">
        <f>[2]Emissions!J2338</f>
        <v>0</v>
      </c>
      <c r="K146" s="32">
        <f>[2]Emissions!K2338</f>
        <v>0</v>
      </c>
      <c r="L146" s="32">
        <f>[2]Emissions!L2338</f>
        <v>0</v>
      </c>
      <c r="M146" s="32">
        <f>[2]Emissions!M2338</f>
        <v>0</v>
      </c>
    </row>
    <row r="147" spans="1:13">
      <c r="A147" s="10">
        <f>[2]Emissions!A2472</f>
        <v>0</v>
      </c>
      <c r="B147" s="29">
        <f>[2]Emissions!B2472</f>
        <v>0</v>
      </c>
      <c r="C147" s="29">
        <f>[2]Emissions!C2472</f>
        <v>0</v>
      </c>
      <c r="D147" s="29">
        <f>[2]Emissions!D2472</f>
        <v>0</v>
      </c>
      <c r="E147" s="32">
        <f>[2]Emissions!E2472</f>
        <v>0</v>
      </c>
      <c r="F147" s="32">
        <f>[2]Emissions!F2472</f>
        <v>0</v>
      </c>
      <c r="G147" s="32">
        <f>[2]Emissions!G2472</f>
        <v>0</v>
      </c>
      <c r="H147" s="32">
        <f>[2]Emissions!H2472</f>
        <v>0</v>
      </c>
      <c r="I147" s="32">
        <f>[2]Emissions!I2472</f>
        <v>0</v>
      </c>
      <c r="J147" s="32">
        <f>[2]Emissions!J2472</f>
        <v>0</v>
      </c>
      <c r="K147" s="32">
        <f>[2]Emissions!K2472</f>
        <v>0</v>
      </c>
      <c r="L147" s="32">
        <f>[2]Emissions!L2472</f>
        <v>0</v>
      </c>
      <c r="M147" s="32">
        <f>[2]Emissions!M2472</f>
        <v>0</v>
      </c>
    </row>
    <row r="148" spans="1:13">
      <c r="A148" s="10" t="str">
        <f>[2]Emissions!A2285</f>
        <v>EUR</v>
      </c>
      <c r="B148" s="29" t="str">
        <f>[2]Emissions!B2285</f>
        <v>TRA_ROA_MTR_GSL_EXS</v>
      </c>
      <c r="C148" s="29" t="str">
        <f>[2]Emissions!C2285</f>
        <v>TOT_CH4</v>
      </c>
      <c r="D148" s="29" t="str">
        <f>[2]Emissions!D2285</f>
        <v>TRA</v>
      </c>
      <c r="E148" s="32">
        <f>[2]Emissions!E2285</f>
        <v>6.221002368064954E-2</v>
      </c>
      <c r="F148" s="32">
        <f>[2]Emissions!F2285</f>
        <v>1.6371058863328819E-2</v>
      </c>
      <c r="G148" s="32">
        <f>[2]Emissions!G2285</f>
        <v>0</v>
      </c>
      <c r="H148" s="32">
        <f>[2]Emissions!H2285</f>
        <v>0</v>
      </c>
      <c r="I148" s="32">
        <f>[2]Emissions!I2285</f>
        <v>0</v>
      </c>
      <c r="J148" s="32">
        <f>[2]Emissions!J2285</f>
        <v>0</v>
      </c>
      <c r="K148" s="32">
        <f>[2]Emissions!K2285</f>
        <v>0</v>
      </c>
      <c r="L148" s="32">
        <f>[2]Emissions!L2285</f>
        <v>0</v>
      </c>
      <c r="M148" s="32">
        <f>[2]Emissions!M2285</f>
        <v>0</v>
      </c>
    </row>
    <row r="149" spans="1:13">
      <c r="A149" s="10">
        <f>[2]Emissions!A2382</f>
        <v>0</v>
      </c>
      <c r="B149" s="29">
        <f>[2]Emissions!B2382</f>
        <v>0</v>
      </c>
      <c r="C149" s="29">
        <f>[2]Emissions!C2382</f>
        <v>0</v>
      </c>
      <c r="D149" s="29">
        <f>[2]Emissions!D2382</f>
        <v>0</v>
      </c>
      <c r="E149" s="32">
        <f>[2]Emissions!E2382</f>
        <v>0</v>
      </c>
      <c r="F149" s="32">
        <f>[2]Emissions!F2382</f>
        <v>0</v>
      </c>
      <c r="G149" s="32">
        <f>[2]Emissions!G2382</f>
        <v>0</v>
      </c>
      <c r="H149" s="32">
        <f>[2]Emissions!H2382</f>
        <v>0</v>
      </c>
      <c r="I149" s="32">
        <f>[2]Emissions!I2382</f>
        <v>0</v>
      </c>
      <c r="J149" s="32">
        <f>[2]Emissions!J2382</f>
        <v>0</v>
      </c>
      <c r="K149" s="32">
        <f>[2]Emissions!K2382</f>
        <v>0</v>
      </c>
      <c r="L149" s="32">
        <f>[2]Emissions!L2382</f>
        <v>0</v>
      </c>
      <c r="M149" s="32">
        <f>[2]Emissions!M2382</f>
        <v>0</v>
      </c>
    </row>
    <row r="150" spans="1:13">
      <c r="A150" s="10" t="str">
        <f>[2]Emissions!A2349</f>
        <v>EUR</v>
      </c>
      <c r="B150" s="29" t="str">
        <f>[2]Emissions!B2349</f>
        <v>UPS_COA2NGA_NEW</v>
      </c>
      <c r="C150" s="29" t="str">
        <f>[2]Emissions!C2349</f>
        <v>TOT_CO2</v>
      </c>
      <c r="D150" s="29" t="str">
        <f>[2]Emissions!D2349</f>
        <v>UPS</v>
      </c>
      <c r="E150" s="32">
        <f>[2]Emissions!E2349</f>
        <v>0</v>
      </c>
      <c r="F150" s="32">
        <f>[2]Emissions!F2349</f>
        <v>0</v>
      </c>
      <c r="G150" s="32">
        <f>[2]Emissions!G2349</f>
        <v>0</v>
      </c>
      <c r="H150" s="32">
        <f>[2]Emissions!H2349</f>
        <v>0</v>
      </c>
      <c r="I150" s="32">
        <f>[2]Emissions!I2349</f>
        <v>0</v>
      </c>
      <c r="J150" s="32">
        <f>[2]Emissions!J2349</f>
        <v>0</v>
      </c>
      <c r="K150" s="32">
        <f>[2]Emissions!K2349</f>
        <v>0</v>
      </c>
      <c r="L150" s="32">
        <f>[2]Emissions!L2349</f>
        <v>0</v>
      </c>
      <c r="M150" s="32">
        <f>[2]Emissions!M2349</f>
        <v>0</v>
      </c>
    </row>
    <row r="151" spans="1:13">
      <c r="A151" s="10">
        <f>[2]Emissions!A2483</f>
        <v>0</v>
      </c>
      <c r="B151" s="29">
        <f>[2]Emissions!B2483</f>
        <v>0</v>
      </c>
      <c r="C151" s="29">
        <f>[2]Emissions!C2483</f>
        <v>0</v>
      </c>
      <c r="D151" s="29">
        <f>[2]Emissions!D2483</f>
        <v>0</v>
      </c>
      <c r="E151" s="32">
        <f>[2]Emissions!E2483</f>
        <v>0</v>
      </c>
      <c r="F151" s="32">
        <f>[2]Emissions!F2483</f>
        <v>0</v>
      </c>
      <c r="G151" s="32">
        <f>[2]Emissions!G2483</f>
        <v>0</v>
      </c>
      <c r="H151" s="32">
        <f>[2]Emissions!H2483</f>
        <v>0</v>
      </c>
      <c r="I151" s="32">
        <f>[2]Emissions!I2483</f>
        <v>0</v>
      </c>
      <c r="J151" s="32">
        <f>[2]Emissions!J2483</f>
        <v>0</v>
      </c>
      <c r="K151" s="32">
        <f>[2]Emissions!K2483</f>
        <v>0</v>
      </c>
      <c r="L151" s="32">
        <f>[2]Emissions!L2483</f>
        <v>0</v>
      </c>
      <c r="M151" s="32">
        <f>[2]Emissions!M2483</f>
        <v>0</v>
      </c>
    </row>
    <row r="152" spans="1:13">
      <c r="A152" s="10">
        <f>[2]Emissions!A2371</f>
        <v>0</v>
      </c>
      <c r="B152" s="29">
        <f>[2]Emissions!B2371</f>
        <v>0</v>
      </c>
      <c r="C152" s="29">
        <f>[2]Emissions!C2371</f>
        <v>0</v>
      </c>
      <c r="D152" s="29">
        <f>[2]Emissions!D2371</f>
        <v>0</v>
      </c>
      <c r="E152" s="32">
        <f>[2]Emissions!E2371</f>
        <v>0</v>
      </c>
      <c r="F152" s="32">
        <f>[2]Emissions!F2371</f>
        <v>0</v>
      </c>
      <c r="G152" s="32">
        <f>[2]Emissions!G2371</f>
        <v>0</v>
      </c>
      <c r="H152" s="32">
        <f>[2]Emissions!H2371</f>
        <v>0</v>
      </c>
      <c r="I152" s="32">
        <f>[2]Emissions!I2371</f>
        <v>0</v>
      </c>
      <c r="J152" s="32">
        <f>[2]Emissions!J2371</f>
        <v>0</v>
      </c>
      <c r="K152" s="32">
        <f>[2]Emissions!K2371</f>
        <v>0</v>
      </c>
      <c r="L152" s="32">
        <f>[2]Emissions!L2371</f>
        <v>0</v>
      </c>
      <c r="M152" s="32">
        <f>[2]Emissions!M2371</f>
        <v>0</v>
      </c>
    </row>
    <row r="153" spans="1:13">
      <c r="A153" s="10" t="str">
        <f>[2]Emissions!A2254</f>
        <v>EUR</v>
      </c>
      <c r="B153" s="29" t="str">
        <f>[2]Emissions!B2254</f>
        <v>TRA_ROA_LCV_NGA_NEW</v>
      </c>
      <c r="C153" s="29" t="str">
        <f>[2]Emissions!C2254</f>
        <v>TRA_CH4</v>
      </c>
      <c r="D153" s="29" t="str">
        <f>[2]Emissions!D2254</f>
        <v>TRA</v>
      </c>
      <c r="E153" s="32">
        <f>[2]Emissions!E2254</f>
        <v>0</v>
      </c>
      <c r="F153" s="32">
        <f>[2]Emissions!F2254</f>
        <v>0</v>
      </c>
      <c r="G153" s="32">
        <f>[2]Emissions!G2254</f>
        <v>0</v>
      </c>
      <c r="H153" s="32">
        <f>[2]Emissions!H2254</f>
        <v>0</v>
      </c>
      <c r="I153" s="32">
        <f>[2]Emissions!I2254</f>
        <v>0</v>
      </c>
      <c r="J153" s="32">
        <f>[2]Emissions!J2254</f>
        <v>0</v>
      </c>
      <c r="K153" s="32">
        <f>[2]Emissions!K2254</f>
        <v>0</v>
      </c>
      <c r="L153" s="32">
        <f>[2]Emissions!L2254</f>
        <v>0</v>
      </c>
      <c r="M153" s="32">
        <f>[2]Emissions!M2254</f>
        <v>0</v>
      </c>
    </row>
    <row r="154" spans="1:13">
      <c r="A154" s="10" t="str">
        <f>[2]Emissions!A2185</f>
        <v>EUR</v>
      </c>
      <c r="B154" s="29" t="str">
        <f>[2]Emissions!B2185</f>
        <v>TRA_ROA_HTR_GSL_EXS</v>
      </c>
      <c r="C154" s="29" t="str">
        <f>[2]Emissions!C2185</f>
        <v>TRA_N2O</v>
      </c>
      <c r="D154" s="29" t="str">
        <f>[2]Emissions!D2185</f>
        <v>TRA</v>
      </c>
      <c r="E154" s="32">
        <f>[2]Emissions!E2185</f>
        <v>0.6159661458333332</v>
      </c>
      <c r="F154" s="32">
        <f>[2]Emissions!F2185</f>
        <v>0.3079830729166666</v>
      </c>
      <c r="G154" s="32">
        <f>[2]Emissions!G2185</f>
        <v>0</v>
      </c>
      <c r="H154" s="32">
        <f>[2]Emissions!H2185</f>
        <v>0</v>
      </c>
      <c r="I154" s="32">
        <f>[2]Emissions!I2185</f>
        <v>0</v>
      </c>
      <c r="J154" s="32">
        <f>[2]Emissions!J2185</f>
        <v>0</v>
      </c>
      <c r="K154" s="32">
        <f>[2]Emissions!K2185</f>
        <v>0</v>
      </c>
      <c r="L154" s="32">
        <f>[2]Emissions!L2185</f>
        <v>0</v>
      </c>
      <c r="M154" s="32">
        <f>[2]Emissions!M2185</f>
        <v>0</v>
      </c>
    </row>
    <row r="155" spans="1:13">
      <c r="A155" s="10" t="str">
        <f>[2]Emissions!A2071</f>
        <v>EUR</v>
      </c>
      <c r="B155" s="29" t="str">
        <f>[2]Emissions!B2071</f>
        <v>TRA_ROA_BUS_DST_NEW</v>
      </c>
      <c r="C155" s="29" t="str">
        <f>[2]Emissions!C2071</f>
        <v>TRA_CH4</v>
      </c>
      <c r="D155" s="29" t="str">
        <f>[2]Emissions!D2071</f>
        <v>TRA</v>
      </c>
      <c r="E155" s="32">
        <f>[2]Emissions!E2071</f>
        <v>1256.322403846156</v>
      </c>
      <c r="F155" s="32">
        <f>[2]Emissions!F2071</f>
        <v>1840.6283168762641</v>
      </c>
      <c r="G155" s="32">
        <f>[2]Emissions!G2071</f>
        <v>2335.9484851195989</v>
      </c>
      <c r="H155" s="32">
        <f>[2]Emissions!H2071</f>
        <v>2485.5596835279612</v>
      </c>
      <c r="I155" s="32">
        <f>[2]Emissions!I2071</f>
        <v>2247.5717396233308</v>
      </c>
      <c r="J155" s="32">
        <f>[2]Emissions!J2071</f>
        <v>1573.3632867428651</v>
      </c>
      <c r="K155" s="32">
        <f>[2]Emissions!K2071</f>
        <v>444.83130211116708</v>
      </c>
      <c r="L155" s="32">
        <f>[2]Emissions!L2071</f>
        <v>0</v>
      </c>
      <c r="M155" s="32">
        <f>[2]Emissions!M2071</f>
        <v>0</v>
      </c>
    </row>
    <row r="156" spans="1:13">
      <c r="A156" s="10">
        <f>[2]Emissions!A2477</f>
        <v>0</v>
      </c>
      <c r="B156" s="29">
        <f>[2]Emissions!B2477</f>
        <v>0</v>
      </c>
      <c r="C156" s="29">
        <f>[2]Emissions!C2477</f>
        <v>0</v>
      </c>
      <c r="D156" s="29">
        <f>[2]Emissions!D2477</f>
        <v>0</v>
      </c>
      <c r="E156" s="32">
        <f>[2]Emissions!E2477</f>
        <v>0</v>
      </c>
      <c r="F156" s="32">
        <f>[2]Emissions!F2477</f>
        <v>0</v>
      </c>
      <c r="G156" s="32">
        <f>[2]Emissions!G2477</f>
        <v>0</v>
      </c>
      <c r="H156" s="32">
        <f>[2]Emissions!H2477</f>
        <v>0</v>
      </c>
      <c r="I156" s="32">
        <f>[2]Emissions!I2477</f>
        <v>0</v>
      </c>
      <c r="J156" s="32">
        <f>[2]Emissions!J2477</f>
        <v>0</v>
      </c>
      <c r="K156" s="32">
        <f>[2]Emissions!K2477</f>
        <v>0</v>
      </c>
      <c r="L156" s="32">
        <f>[2]Emissions!L2477</f>
        <v>0</v>
      </c>
      <c r="M156" s="32">
        <f>[2]Emissions!M2477</f>
        <v>0</v>
      </c>
    </row>
    <row r="157" spans="1:13">
      <c r="A157" s="10">
        <f>[2]Emissions!A2403</f>
        <v>0</v>
      </c>
      <c r="B157" s="29">
        <f>[2]Emissions!B2403</f>
        <v>0</v>
      </c>
      <c r="C157" s="29">
        <f>[2]Emissions!C2403</f>
        <v>0</v>
      </c>
      <c r="D157" s="29">
        <f>[2]Emissions!D2403</f>
        <v>0</v>
      </c>
      <c r="E157" s="32">
        <f>[2]Emissions!E2403</f>
        <v>0</v>
      </c>
      <c r="F157" s="32">
        <f>[2]Emissions!F2403</f>
        <v>0</v>
      </c>
      <c r="G157" s="32">
        <f>[2]Emissions!G2403</f>
        <v>0</v>
      </c>
      <c r="H157" s="32">
        <f>[2]Emissions!H2403</f>
        <v>0</v>
      </c>
      <c r="I157" s="32">
        <f>[2]Emissions!I2403</f>
        <v>0</v>
      </c>
      <c r="J157" s="32">
        <f>[2]Emissions!J2403</f>
        <v>0</v>
      </c>
      <c r="K157" s="32">
        <f>[2]Emissions!K2403</f>
        <v>0</v>
      </c>
      <c r="L157" s="32">
        <f>[2]Emissions!L2403</f>
        <v>0</v>
      </c>
      <c r="M157" s="32">
        <f>[2]Emissions!M2403</f>
        <v>0</v>
      </c>
    </row>
    <row r="158" spans="1:13">
      <c r="A158" s="10" t="str">
        <f>[2]Emissions!A2171</f>
        <v>EUR</v>
      </c>
      <c r="B158" s="29" t="str">
        <f>[2]Emissions!B2171</f>
        <v>TRA_ROA_HTR_DST_EXS</v>
      </c>
      <c r="C158" s="29" t="str">
        <f>[2]Emissions!C2171</f>
        <v>TRA_N2O</v>
      </c>
      <c r="D158" s="29" t="str">
        <f>[2]Emissions!D2171</f>
        <v>TRA</v>
      </c>
      <c r="E158" s="32">
        <f>[2]Emissions!E2171</f>
        <v>910.13564495798323</v>
      </c>
      <c r="F158" s="32">
        <f>[2]Emissions!F2171</f>
        <v>455.06782247899162</v>
      </c>
      <c r="G158" s="32">
        <f>[2]Emissions!G2171</f>
        <v>0</v>
      </c>
      <c r="H158" s="32">
        <f>[2]Emissions!H2171</f>
        <v>0</v>
      </c>
      <c r="I158" s="32">
        <f>[2]Emissions!I2171</f>
        <v>0</v>
      </c>
      <c r="J158" s="32">
        <f>[2]Emissions!J2171</f>
        <v>0</v>
      </c>
      <c r="K158" s="32">
        <f>[2]Emissions!K2171</f>
        <v>0</v>
      </c>
      <c r="L158" s="32">
        <f>[2]Emissions!L2171</f>
        <v>0</v>
      </c>
      <c r="M158" s="32">
        <f>[2]Emissions!M2171</f>
        <v>0</v>
      </c>
    </row>
    <row r="159" spans="1:13">
      <c r="A159" s="10" t="str">
        <f>[2]Emissions!A2164</f>
        <v>EUR</v>
      </c>
      <c r="B159" s="29" t="str">
        <f>[2]Emissions!B2164</f>
        <v>TRA_ROA_HTR_DPH_NEW</v>
      </c>
      <c r="C159" s="29" t="str">
        <f>[2]Emissions!C2164</f>
        <v>TRA_N2O</v>
      </c>
      <c r="D159" s="29" t="str">
        <f>[2]Emissions!D2164</f>
        <v>TRA</v>
      </c>
      <c r="E159" s="32">
        <f>[2]Emissions!E2164</f>
        <v>0</v>
      </c>
      <c r="F159" s="32">
        <f>[2]Emissions!F2164</f>
        <v>0</v>
      </c>
      <c r="G159" s="32">
        <f>[2]Emissions!G2164</f>
        <v>0</v>
      </c>
      <c r="H159" s="32">
        <f>[2]Emissions!H2164</f>
        <v>6.5952852153667058E-2</v>
      </c>
      <c r="I159" s="32">
        <f>[2]Emissions!I2164</f>
        <v>0.39117937627955518</v>
      </c>
      <c r="J159" s="32">
        <f>[2]Emissions!J2164</f>
        <v>2.3030891611135642</v>
      </c>
      <c r="K159" s="32">
        <f>[2]Emissions!K2164</f>
        <v>13.491973567500301</v>
      </c>
      <c r="L159" s="32">
        <f>[2]Emissions!L2164</f>
        <v>74.780666126108954</v>
      </c>
      <c r="M159" s="32">
        <f>[2]Emissions!M2164</f>
        <v>166.25113232407369</v>
      </c>
    </row>
    <row r="160" spans="1:13">
      <c r="A160" s="10">
        <f>[2]Emissions!A2376</f>
        <v>0</v>
      </c>
      <c r="B160" s="29">
        <f>[2]Emissions!B2376</f>
        <v>0</v>
      </c>
      <c r="C160" s="29">
        <f>[2]Emissions!C2376</f>
        <v>0</v>
      </c>
      <c r="D160" s="29">
        <f>[2]Emissions!D2376</f>
        <v>0</v>
      </c>
      <c r="E160" s="32">
        <f>[2]Emissions!E2376</f>
        <v>0</v>
      </c>
      <c r="F160" s="32">
        <f>[2]Emissions!F2376</f>
        <v>0</v>
      </c>
      <c r="G160" s="32">
        <f>[2]Emissions!G2376</f>
        <v>0</v>
      </c>
      <c r="H160" s="32">
        <f>[2]Emissions!H2376</f>
        <v>0</v>
      </c>
      <c r="I160" s="32">
        <f>[2]Emissions!I2376</f>
        <v>0</v>
      </c>
      <c r="J160" s="32">
        <f>[2]Emissions!J2376</f>
        <v>0</v>
      </c>
      <c r="K160" s="32">
        <f>[2]Emissions!K2376</f>
        <v>0</v>
      </c>
      <c r="L160" s="32">
        <f>[2]Emissions!L2376</f>
        <v>0</v>
      </c>
      <c r="M160" s="32">
        <f>[2]Emissions!M2376</f>
        <v>0</v>
      </c>
    </row>
    <row r="161" spans="1:13">
      <c r="A161" s="10" t="str">
        <f>[2]Emissions!A2239</f>
        <v>EUR</v>
      </c>
      <c r="B161" s="29" t="str">
        <f>[2]Emissions!B2239</f>
        <v>TRA_ROA_LCV_GSL_NEW</v>
      </c>
      <c r="C161" s="29" t="str">
        <f>[2]Emissions!C2239</f>
        <v>TRA_N2O</v>
      </c>
      <c r="D161" s="29" t="str">
        <f>[2]Emissions!D2239</f>
        <v>TRA</v>
      </c>
      <c r="E161" s="32">
        <f>[2]Emissions!E2239</f>
        <v>0</v>
      </c>
      <c r="F161" s="32">
        <f>[2]Emissions!F2239</f>
        <v>0</v>
      </c>
      <c r="G161" s="32">
        <f>[2]Emissions!G2239</f>
        <v>0</v>
      </c>
      <c r="H161" s="32">
        <f>[2]Emissions!H2239</f>
        <v>0</v>
      </c>
      <c r="I161" s="32">
        <f>[2]Emissions!I2239</f>
        <v>0</v>
      </c>
      <c r="J161" s="32">
        <f>[2]Emissions!J2239</f>
        <v>0</v>
      </c>
      <c r="K161" s="32">
        <f>[2]Emissions!K2239</f>
        <v>0</v>
      </c>
      <c r="L161" s="32">
        <f>[2]Emissions!L2239</f>
        <v>0</v>
      </c>
      <c r="M161" s="32">
        <f>[2]Emissions!M2239</f>
        <v>0</v>
      </c>
    </row>
    <row r="162" spans="1:13">
      <c r="A162" s="10" t="str">
        <f>[2]Emissions!A2232</f>
        <v>EUR</v>
      </c>
      <c r="B162" s="29" t="str">
        <f>[2]Emissions!B2232</f>
        <v>TRA_ROA_LCV_GSL_EXS</v>
      </c>
      <c r="C162" s="29" t="str">
        <f>[2]Emissions!C2232</f>
        <v>TRA_CO2</v>
      </c>
      <c r="D162" s="29" t="str">
        <f>[2]Emissions!D2232</f>
        <v>TRA</v>
      </c>
      <c r="E162" s="32">
        <f>[2]Emissions!E2232</f>
        <v>17574.558318083331</v>
      </c>
      <c r="F162" s="32">
        <f>[2]Emissions!F2232</f>
        <v>8787.2791590416655</v>
      </c>
      <c r="G162" s="32">
        <f>[2]Emissions!G2232</f>
        <v>0</v>
      </c>
      <c r="H162" s="32">
        <f>[2]Emissions!H2232</f>
        <v>0</v>
      </c>
      <c r="I162" s="32">
        <f>[2]Emissions!I2232</f>
        <v>0</v>
      </c>
      <c r="J162" s="32">
        <f>[2]Emissions!J2232</f>
        <v>0</v>
      </c>
      <c r="K162" s="32">
        <f>[2]Emissions!K2232</f>
        <v>0</v>
      </c>
      <c r="L162" s="32">
        <f>[2]Emissions!L2232</f>
        <v>0</v>
      </c>
      <c r="M162" s="32">
        <f>[2]Emissions!M2232</f>
        <v>0</v>
      </c>
    </row>
    <row r="163" spans="1:13">
      <c r="A163" s="10" t="str">
        <f>[2]Emissions!A2225</f>
        <v>EUR</v>
      </c>
      <c r="B163" s="29" t="str">
        <f>[2]Emissions!B2225</f>
        <v>TRA_ROA_LCV_DST_NEW</v>
      </c>
      <c r="C163" s="29" t="str">
        <f>[2]Emissions!C2225</f>
        <v>TRA_CH4</v>
      </c>
      <c r="D163" s="29" t="str">
        <f>[2]Emissions!D2225</f>
        <v>TRA</v>
      </c>
      <c r="E163" s="32">
        <f>[2]Emissions!E2225</f>
        <v>236.04918952591001</v>
      </c>
      <c r="F163" s="32">
        <f>[2]Emissions!F2225</f>
        <v>1074.6476747569779</v>
      </c>
      <c r="G163" s="32">
        <f>[2]Emissions!G2225</f>
        <v>1823.208210266303</v>
      </c>
      <c r="H163" s="32">
        <f>[2]Emissions!H2225</f>
        <v>1990.2966913104231</v>
      </c>
      <c r="I163" s="32">
        <f>[2]Emissions!I2225</f>
        <v>1904.3531606104559</v>
      </c>
      <c r="J163" s="32">
        <f>[2]Emissions!J2225</f>
        <v>1329.15011815977</v>
      </c>
      <c r="K163" s="32">
        <f>[2]Emissions!K2225</f>
        <v>569.71335621737694</v>
      </c>
      <c r="L163" s="32">
        <f>[2]Emissions!L2225</f>
        <v>0</v>
      </c>
      <c r="M163" s="32">
        <f>[2]Emissions!M2225</f>
        <v>0</v>
      </c>
    </row>
    <row r="164" spans="1:13">
      <c r="A164" s="10" t="str">
        <f>[2]Emissions!A2218</f>
        <v>EUR</v>
      </c>
      <c r="B164" s="29" t="str">
        <f>[2]Emissions!B2218</f>
        <v>TRA_ROA_LCV_DST_EXS</v>
      </c>
      <c r="C164" s="29" t="str">
        <f>[2]Emissions!C2218</f>
        <v>TOT_CO2_EQ_GWP_100</v>
      </c>
      <c r="D164" s="29" t="str">
        <f>[2]Emissions!D2218</f>
        <v>TRA</v>
      </c>
      <c r="E164" s="32">
        <f>[2]Emissions!E2218</f>
        <v>66725.717982334623</v>
      </c>
      <c r="F164" s="32">
        <f>[2]Emissions!F2218</f>
        <v>33362.858991167333</v>
      </c>
      <c r="G164" s="32">
        <f>[2]Emissions!G2218</f>
        <v>0</v>
      </c>
      <c r="H164" s="32">
        <f>[2]Emissions!H2218</f>
        <v>0</v>
      </c>
      <c r="I164" s="32">
        <f>[2]Emissions!I2218</f>
        <v>0</v>
      </c>
      <c r="J164" s="32">
        <f>[2]Emissions!J2218</f>
        <v>0</v>
      </c>
      <c r="K164" s="32">
        <f>[2]Emissions!K2218</f>
        <v>0</v>
      </c>
      <c r="L164" s="32">
        <f>[2]Emissions!L2218</f>
        <v>0</v>
      </c>
      <c r="M164" s="32">
        <f>[2]Emissions!M2218</f>
        <v>0</v>
      </c>
    </row>
    <row r="165" spans="1:13">
      <c r="A165" s="10" t="str">
        <f>[2]Emissions!A2211</f>
        <v>EUR</v>
      </c>
      <c r="B165" s="29" t="str">
        <f>[2]Emissions!B2211</f>
        <v>TRA_ROA_LCV_DPH_NEW</v>
      </c>
      <c r="C165" s="29" t="str">
        <f>[2]Emissions!C2211</f>
        <v>TOT_CO2</v>
      </c>
      <c r="D165" s="29" t="str">
        <f>[2]Emissions!D2211</f>
        <v>TRA</v>
      </c>
      <c r="E165" s="32">
        <f>[2]Emissions!E2211</f>
        <v>0</v>
      </c>
      <c r="F165" s="32">
        <f>[2]Emissions!F2211</f>
        <v>0</v>
      </c>
      <c r="G165" s="32">
        <f>[2]Emissions!G2211</f>
        <v>0</v>
      </c>
      <c r="H165" s="32">
        <f>[2]Emissions!H2211</f>
        <v>0</v>
      </c>
      <c r="I165" s="32">
        <f>[2]Emissions!I2211</f>
        <v>61.541717818100899</v>
      </c>
      <c r="J165" s="32">
        <f>[2]Emissions!J2211</f>
        <v>365.86300364716942</v>
      </c>
      <c r="K165" s="32">
        <f>[2]Emissions!K2211</f>
        <v>365.86300364716942</v>
      </c>
      <c r="L165" s="32">
        <f>[2]Emissions!L2211</f>
        <v>304.32128582906847</v>
      </c>
      <c r="M165" s="32">
        <f>[2]Emissions!M2211</f>
        <v>0</v>
      </c>
    </row>
    <row r="166" spans="1:13">
      <c r="A166" s="10" t="str">
        <f>[2]Emissions!A2178</f>
        <v>EUR</v>
      </c>
      <c r="B166" s="29" t="str">
        <f>[2]Emissions!B2178</f>
        <v>TRA_ROA_HTR_DST_NEW</v>
      </c>
      <c r="C166" s="29" t="str">
        <f>[2]Emissions!C2178</f>
        <v>TRA_N2O</v>
      </c>
      <c r="D166" s="29" t="str">
        <f>[2]Emissions!D2178</f>
        <v>TRA</v>
      </c>
      <c r="E166" s="32">
        <f>[2]Emissions!E2178</f>
        <v>1682.741765798969</v>
      </c>
      <c r="F166" s="32">
        <f>[2]Emissions!F2178</f>
        <v>2467.0986079721411</v>
      </c>
      <c r="G166" s="32">
        <f>[2]Emissions!G2178</f>
        <v>3124.6058889131032</v>
      </c>
      <c r="H166" s="32">
        <f>[2]Emissions!H2178</f>
        <v>3356.1113131702991</v>
      </c>
      <c r="I166" s="32">
        <f>[2]Emissions!I2178</f>
        <v>2845.1508810919699</v>
      </c>
      <c r="J166" s="32">
        <f>[2]Emissions!J2178</f>
        <v>2349.2446134682768</v>
      </c>
      <c r="K166" s="32">
        <f>[2]Emissions!K2178</f>
        <v>2206.3354676178542</v>
      </c>
      <c r="L166" s="32">
        <f>[2]Emissions!L2178</f>
        <v>1405.469545622545</v>
      </c>
      <c r="M166" s="32">
        <f>[2]Emissions!M2178</f>
        <v>868.87647817188952</v>
      </c>
    </row>
    <row r="167" spans="1:13">
      <c r="A167" s="10" t="str">
        <f>[2]Emissions!A2138</f>
        <v>EUR</v>
      </c>
      <c r="B167" s="29" t="str">
        <f>[2]Emissions!B2138</f>
        <v>TRA_ROA_CAR_LPG_EXS</v>
      </c>
      <c r="C167" s="29" t="str">
        <f>[2]Emissions!C2138</f>
        <v>TOT_CH4</v>
      </c>
      <c r="D167" s="29" t="str">
        <f>[2]Emissions!D2138</f>
        <v>TRA</v>
      </c>
      <c r="E167" s="32">
        <f>[2]Emissions!E2138</f>
        <v>0.26572941608391609</v>
      </c>
      <c r="F167" s="32">
        <f>[2]Emissions!F2138</f>
        <v>0.13286470804195799</v>
      </c>
      <c r="G167" s="32">
        <f>[2]Emissions!G2138</f>
        <v>0</v>
      </c>
      <c r="H167" s="32">
        <f>[2]Emissions!H2138</f>
        <v>0</v>
      </c>
      <c r="I167" s="32">
        <f>[2]Emissions!I2138</f>
        <v>0</v>
      </c>
      <c r="J167" s="32">
        <f>[2]Emissions!J2138</f>
        <v>0</v>
      </c>
      <c r="K167" s="32">
        <f>[2]Emissions!K2138</f>
        <v>0</v>
      </c>
      <c r="L167" s="32">
        <f>[2]Emissions!L2138</f>
        <v>0</v>
      </c>
      <c r="M167" s="32">
        <f>[2]Emissions!M2138</f>
        <v>0</v>
      </c>
    </row>
    <row r="168" spans="1:13">
      <c r="A168" s="10" t="str">
        <f>[2]Emissions!A2131</f>
        <v>EUR</v>
      </c>
      <c r="B168" s="29" t="str">
        <f>[2]Emissions!B2131</f>
        <v>TRA_ROA_CAR_GSL_EXS</v>
      </c>
      <c r="C168" s="29" t="str">
        <f>[2]Emissions!C2131</f>
        <v>TRA_N2O</v>
      </c>
      <c r="D168" s="29" t="str">
        <f>[2]Emissions!D2131</f>
        <v>TRA</v>
      </c>
      <c r="E168" s="32">
        <f>[2]Emissions!E2131</f>
        <v>1842.358990229885</v>
      </c>
      <c r="F168" s="32">
        <f>[2]Emissions!F2131</f>
        <v>921.17949511494237</v>
      </c>
      <c r="G168" s="32">
        <f>[2]Emissions!G2131</f>
        <v>0</v>
      </c>
      <c r="H168" s="32">
        <f>[2]Emissions!H2131</f>
        <v>0</v>
      </c>
      <c r="I168" s="32">
        <f>[2]Emissions!I2131</f>
        <v>0</v>
      </c>
      <c r="J168" s="32">
        <f>[2]Emissions!J2131</f>
        <v>0</v>
      </c>
      <c r="K168" s="32">
        <f>[2]Emissions!K2131</f>
        <v>0</v>
      </c>
      <c r="L168" s="32">
        <f>[2]Emissions!L2131</f>
        <v>0</v>
      </c>
      <c r="M168" s="32">
        <f>[2]Emissions!M2131</f>
        <v>0</v>
      </c>
    </row>
    <row r="169" spans="1:13">
      <c r="A169" s="10" t="str">
        <f>[2]Emissions!A2124</f>
        <v>EUR</v>
      </c>
      <c r="B169" s="29" t="str">
        <f>[2]Emissions!B2124</f>
        <v>TRA_ROA_CAR_GPH_NEW</v>
      </c>
      <c r="C169" s="29" t="str">
        <f>[2]Emissions!C2124</f>
        <v>TRA_CO2</v>
      </c>
      <c r="D169" s="29" t="str">
        <f>[2]Emissions!D2124</f>
        <v>TRA</v>
      </c>
      <c r="E169" s="32">
        <f>[2]Emissions!E2124</f>
        <v>0</v>
      </c>
      <c r="F169" s="32">
        <f>[2]Emissions!F2124</f>
        <v>66.959771051472359</v>
      </c>
      <c r="G169" s="32">
        <f>[2]Emissions!G2124</f>
        <v>66.959771051472345</v>
      </c>
      <c r="H169" s="32">
        <f>[2]Emissions!H2124</f>
        <v>2398.7956252528238</v>
      </c>
      <c r="I169" s="32">
        <f>[2]Emissions!I2124</f>
        <v>13717.397920412481</v>
      </c>
      <c r="J169" s="32">
        <f>[2]Emissions!J2124</f>
        <v>13717.39792041249</v>
      </c>
      <c r="K169" s="32">
        <f>[2]Emissions!K2124</f>
        <v>11385.562066211131</v>
      </c>
      <c r="L169" s="32">
        <f>[2]Emissions!L2124</f>
        <v>0</v>
      </c>
      <c r="M169" s="32">
        <f>[2]Emissions!M2124</f>
        <v>0</v>
      </c>
    </row>
    <row r="170" spans="1:13">
      <c r="A170" s="10" t="str">
        <f>[2]Emissions!A2117</f>
        <v>EUR</v>
      </c>
      <c r="B170" s="29" t="str">
        <f>[2]Emissions!B2117</f>
        <v>TRA_ROA_CAR_GHE_NEW</v>
      </c>
      <c r="C170" s="29" t="str">
        <f>[2]Emissions!C2117</f>
        <v>TOT_CO2_EQ_GWP_100</v>
      </c>
      <c r="D170" s="29" t="str">
        <f>[2]Emissions!D2117</f>
        <v>TRA</v>
      </c>
      <c r="E170" s="32">
        <f>[2]Emissions!E2117</f>
        <v>0</v>
      </c>
      <c r="F170" s="32">
        <f>[2]Emissions!F2117</f>
        <v>0</v>
      </c>
      <c r="G170" s="32">
        <f>[2]Emissions!G2117</f>
        <v>0</v>
      </c>
      <c r="H170" s="32">
        <f>[2]Emissions!H2117</f>
        <v>6501.2235054308767</v>
      </c>
      <c r="I170" s="32">
        <f>[2]Emissions!I2117</f>
        <v>6501.2235054308776</v>
      </c>
      <c r="J170" s="32">
        <f>[2]Emissions!J2117</f>
        <v>6501.2235054308767</v>
      </c>
      <c r="K170" s="32">
        <f>[2]Emissions!K2117</f>
        <v>0</v>
      </c>
      <c r="L170" s="32">
        <f>[2]Emissions!L2117</f>
        <v>0</v>
      </c>
      <c r="M170" s="32">
        <f>[2]Emissions!M2117</f>
        <v>0</v>
      </c>
    </row>
    <row r="171" spans="1:13">
      <c r="A171" s="10" t="str">
        <f>[2]Emissions!A2343</f>
        <v>EUR</v>
      </c>
      <c r="B171" s="29" t="str">
        <f>[2]Emissions!B2343</f>
        <v>UPS_COA2MTH_NEW</v>
      </c>
      <c r="C171" s="29" t="str">
        <f>[2]Emissions!C2343</f>
        <v>TOT_CO2</v>
      </c>
      <c r="D171" s="29" t="str">
        <f>[2]Emissions!D2343</f>
        <v>UPS</v>
      </c>
      <c r="E171" s="32">
        <f>[2]Emissions!E2343</f>
        <v>0</v>
      </c>
      <c r="F171" s="32">
        <f>[2]Emissions!F2343</f>
        <v>29711.729629471549</v>
      </c>
      <c r="G171" s="32">
        <f>[2]Emissions!G2343</f>
        <v>29711.729629471549</v>
      </c>
      <c r="H171" s="32">
        <f>[2]Emissions!H2343</f>
        <v>29711.729629471549</v>
      </c>
      <c r="I171" s="32">
        <f>[2]Emissions!I2343</f>
        <v>0</v>
      </c>
      <c r="J171" s="32">
        <f>[2]Emissions!J2343</f>
        <v>0</v>
      </c>
      <c r="K171" s="32">
        <f>[2]Emissions!K2343</f>
        <v>0</v>
      </c>
      <c r="L171" s="32">
        <f>[2]Emissions!L2343</f>
        <v>0</v>
      </c>
      <c r="M171" s="32">
        <f>[2]Emissions!M2343</f>
        <v>0</v>
      </c>
    </row>
    <row r="172" spans="1:13">
      <c r="A172" s="10" t="str">
        <f>[2]Emissions!A594</f>
        <v>EUR</v>
      </c>
      <c r="B172" s="29" t="str">
        <f>[2]Emissions!B594</f>
        <v>HH2_COA_CM_CCS_NEW</v>
      </c>
      <c r="C172" s="29" t="str">
        <f>[2]Emissions!C594</f>
        <v>HH2_CH4</v>
      </c>
      <c r="D172" s="29" t="str">
        <f>[2]Emissions!D594</f>
        <v>HH2</v>
      </c>
      <c r="E172" s="32">
        <f>[2]Emissions!E594</f>
        <v>0</v>
      </c>
      <c r="F172" s="32">
        <f>[2]Emissions!F594</f>
        <v>0</v>
      </c>
      <c r="G172" s="32">
        <f>[2]Emissions!G594</f>
        <v>0</v>
      </c>
      <c r="H172" s="32">
        <f>[2]Emissions!H594</f>
        <v>0</v>
      </c>
      <c r="I172" s="32">
        <f>[2]Emissions!I594</f>
        <v>0</v>
      </c>
      <c r="J172" s="32">
        <f>[2]Emissions!J594</f>
        <v>0</v>
      </c>
      <c r="K172" s="32">
        <f>[2]Emissions!K594</f>
        <v>0</v>
      </c>
      <c r="L172" s="32">
        <f>[2]Emissions!L594</f>
        <v>0</v>
      </c>
      <c r="M172" s="32">
        <f>[2]Emissions!M594</f>
        <v>0</v>
      </c>
    </row>
    <row r="173" spans="1:13">
      <c r="A173" s="10" t="str">
        <f>[2]Emissions!A2057</f>
        <v>EUR</v>
      </c>
      <c r="B173" s="29" t="str">
        <f>[2]Emissions!B2057</f>
        <v>TRA_ROA_BUS_DPH_NEW</v>
      </c>
      <c r="C173" s="29" t="str">
        <f>[2]Emissions!C2057</f>
        <v>TOT_CO2_EQ_GWP_100</v>
      </c>
      <c r="D173" s="29" t="str">
        <f>[2]Emissions!D2057</f>
        <v>TRA</v>
      </c>
      <c r="E173" s="32">
        <f>[2]Emissions!E2057</f>
        <v>0</v>
      </c>
      <c r="F173" s="32">
        <f>[2]Emissions!F2057</f>
        <v>1.6367499630493629</v>
      </c>
      <c r="G173" s="32">
        <f>[2]Emissions!G2057</f>
        <v>10.133123405620561</v>
      </c>
      <c r="H173" s="32">
        <f>[2]Emissions!H2057</f>
        <v>60.813718442440489</v>
      </c>
      <c r="I173" s="32">
        <f>[2]Emissions!I2057</f>
        <v>360.52857769396792</v>
      </c>
      <c r="J173" s="32">
        <f>[2]Emissions!J2057</f>
        <v>2026.890856566283</v>
      </c>
      <c r="K173" s="32">
        <f>[2]Emissions!K2057</f>
        <v>4575.177427363642</v>
      </c>
      <c r="L173" s="32">
        <f>[2]Emissions!L2057</f>
        <v>1781.7135249066489</v>
      </c>
      <c r="M173" s="32">
        <f>[2]Emissions!M2057</f>
        <v>0</v>
      </c>
    </row>
    <row r="174" spans="1:13">
      <c r="A174" s="10" t="str">
        <f>[2]Emissions!A599</f>
        <v>EUR</v>
      </c>
      <c r="B174" s="29" t="str">
        <f>[2]Emissions!B599</f>
        <v>HH2_COA_CM_CCS_NEW</v>
      </c>
      <c r="C174" s="29" t="str">
        <f>[2]Emissions!C599</f>
        <v>TOT_CO2</v>
      </c>
      <c r="D174" s="29" t="str">
        <f>[2]Emissions!D599</f>
        <v>HH2</v>
      </c>
      <c r="E174" s="32">
        <f>[2]Emissions!E599</f>
        <v>0</v>
      </c>
      <c r="F174" s="32">
        <f>[2]Emissions!F599</f>
        <v>0</v>
      </c>
      <c r="G174" s="32">
        <f>[2]Emissions!G599</f>
        <v>0</v>
      </c>
      <c r="H174" s="32">
        <f>[2]Emissions!H599</f>
        <v>0</v>
      </c>
      <c r="I174" s="32">
        <f>[2]Emissions!I599</f>
        <v>0</v>
      </c>
      <c r="J174" s="32">
        <f>[2]Emissions!J599</f>
        <v>0</v>
      </c>
      <c r="K174" s="32">
        <f>[2]Emissions!K599</f>
        <v>0</v>
      </c>
      <c r="L174" s="32">
        <f>[2]Emissions!L599</f>
        <v>0</v>
      </c>
      <c r="M174" s="32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1">
        <f>[2]Emissions!E2170</f>
        <v>111112.3933219538</v>
      </c>
      <c r="F175" s="31">
        <f>[2]Emissions!F2170</f>
        <v>55556.196660976893</v>
      </c>
      <c r="G175" s="31">
        <f>[2]Emissions!G2170</f>
        <v>0</v>
      </c>
      <c r="H175" s="31">
        <f>[2]Emissions!H2170</f>
        <v>0</v>
      </c>
      <c r="I175" s="31">
        <f>[2]Emissions!I2170</f>
        <v>0</v>
      </c>
      <c r="J175" s="31">
        <f>[2]Emissions!J2170</f>
        <v>0</v>
      </c>
      <c r="K175" s="31">
        <f>[2]Emissions!K2170</f>
        <v>0</v>
      </c>
      <c r="L175" s="31">
        <f>[2]Emissions!L2170</f>
        <v>0</v>
      </c>
      <c r="M175" s="31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1">
        <f>[2]Emissions!E2284</f>
        <v>597.82905320584905</v>
      </c>
      <c r="F176" s="31">
        <f>[2]Emissions!F2284</f>
        <v>678.83966126668508</v>
      </c>
      <c r="G176" s="31">
        <f>[2]Emissions!G2284</f>
        <v>1111.194301123079</v>
      </c>
      <c r="H176" s="31">
        <f>[2]Emissions!H2284</f>
        <v>1193.237242664715</v>
      </c>
      <c r="I176" s="31">
        <f>[2]Emissions!I2284</f>
        <v>1088.670886630716</v>
      </c>
      <c r="J176" s="31">
        <f>[2]Emissions!J2284</f>
        <v>1059.676081415166</v>
      </c>
      <c r="K176" s="31">
        <f>[2]Emissions!K2284</f>
        <v>627.32144155877222</v>
      </c>
      <c r="L176" s="31">
        <f>[2]Emissions!L2284</f>
        <v>0</v>
      </c>
      <c r="M176" s="31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1">
        <f>[2]Emissions!E2402</f>
        <v>0</v>
      </c>
      <c r="F177" s="31">
        <f>[2]Emissions!F2402</f>
        <v>0</v>
      </c>
      <c r="G177" s="31">
        <f>[2]Emissions!G2402</f>
        <v>0</v>
      </c>
      <c r="H177" s="31">
        <f>[2]Emissions!H2402</f>
        <v>0</v>
      </c>
      <c r="I177" s="31">
        <f>[2]Emissions!I2402</f>
        <v>0</v>
      </c>
      <c r="J177" s="31">
        <f>[2]Emissions!J2402</f>
        <v>0</v>
      </c>
      <c r="K177" s="31">
        <f>[2]Emissions!K2402</f>
        <v>0</v>
      </c>
      <c r="L177" s="31">
        <f>[2]Emissions!L2402</f>
        <v>0</v>
      </c>
      <c r="M177" s="31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1">
        <f>[2]Emissions!E2381</f>
        <v>0</v>
      </c>
      <c r="F178" s="31">
        <f>[2]Emissions!F2381</f>
        <v>0</v>
      </c>
      <c r="G178" s="31">
        <f>[2]Emissions!G2381</f>
        <v>0</v>
      </c>
      <c r="H178" s="31">
        <f>[2]Emissions!H2381</f>
        <v>0</v>
      </c>
      <c r="I178" s="31">
        <f>[2]Emissions!I2381</f>
        <v>0</v>
      </c>
      <c r="J178" s="31">
        <f>[2]Emissions!J2381</f>
        <v>0</v>
      </c>
      <c r="K178" s="31">
        <f>[2]Emissions!K2381</f>
        <v>0</v>
      </c>
      <c r="L178" s="31">
        <f>[2]Emissions!L2381</f>
        <v>0</v>
      </c>
      <c r="M178" s="31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1">
        <f>[2]Emissions!E2375</f>
        <v>0</v>
      </c>
      <c r="F179" s="31">
        <f>[2]Emissions!F2375</f>
        <v>0</v>
      </c>
      <c r="G179" s="31">
        <f>[2]Emissions!G2375</f>
        <v>0</v>
      </c>
      <c r="H179" s="31">
        <f>[2]Emissions!H2375</f>
        <v>0</v>
      </c>
      <c r="I179" s="31">
        <f>[2]Emissions!I2375</f>
        <v>0</v>
      </c>
      <c r="J179" s="31">
        <f>[2]Emissions!J2375</f>
        <v>0</v>
      </c>
      <c r="K179" s="31">
        <f>[2]Emissions!K2375</f>
        <v>0</v>
      </c>
      <c r="L179" s="31">
        <f>[2]Emissions!L2375</f>
        <v>0</v>
      </c>
      <c r="M179" s="31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1">
        <f>[2]Emissions!E2177</f>
        <v>205434.72390795749</v>
      </c>
      <c r="F180" s="31">
        <f>[2]Emissions!F2177</f>
        <v>301191.6217232655</v>
      </c>
      <c r="G180" s="31">
        <f>[2]Emissions!G2177</f>
        <v>381462.30227147462</v>
      </c>
      <c r="H180" s="31">
        <f>[2]Emissions!H2177</f>
        <v>409725.25614954071</v>
      </c>
      <c r="I180" s="31">
        <f>[2]Emissions!I2177</f>
        <v>347345.50339997798</v>
      </c>
      <c r="J180" s="31">
        <f>[2]Emissions!J2177</f>
        <v>286803.61322758539</v>
      </c>
      <c r="K180" s="31">
        <f>[2]Emissions!K2177</f>
        <v>269356.78833834629</v>
      </c>
      <c r="L180" s="31">
        <f>[2]Emissions!L2177</f>
        <v>171584.4070280857</v>
      </c>
      <c r="M180" s="31">
        <f>[2]Emissions!M2177</f>
        <v>106075.3367101515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1">
        <f>[2]Emissions!E2348</f>
        <v>0</v>
      </c>
      <c r="F181" s="31">
        <f>[2]Emissions!F2348</f>
        <v>0</v>
      </c>
      <c r="G181" s="31">
        <f>[2]Emissions!G2348</f>
        <v>0</v>
      </c>
      <c r="H181" s="31">
        <f>[2]Emissions!H2348</f>
        <v>0</v>
      </c>
      <c r="I181" s="31">
        <f>[2]Emissions!I2348</f>
        <v>0</v>
      </c>
      <c r="J181" s="31">
        <f>[2]Emissions!J2348</f>
        <v>0</v>
      </c>
      <c r="K181" s="31">
        <f>[2]Emissions!K2348</f>
        <v>0</v>
      </c>
      <c r="L181" s="31">
        <f>[2]Emissions!L2348</f>
        <v>0</v>
      </c>
      <c r="M181" s="31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1">
        <f>[2]Emissions!E2238</f>
        <v>0</v>
      </c>
      <c r="F182" s="31">
        <f>[2]Emissions!F2238</f>
        <v>0</v>
      </c>
      <c r="G182" s="31">
        <f>[2]Emissions!G2238</f>
        <v>0</v>
      </c>
      <c r="H182" s="31">
        <f>[2]Emissions!H2238</f>
        <v>0</v>
      </c>
      <c r="I182" s="31">
        <f>[2]Emissions!I2238</f>
        <v>0</v>
      </c>
      <c r="J182" s="31">
        <f>[2]Emissions!J2238</f>
        <v>0</v>
      </c>
      <c r="K182" s="31">
        <f>[2]Emissions!K2238</f>
        <v>0</v>
      </c>
      <c r="L182" s="31">
        <f>[2]Emissions!L2238</f>
        <v>0</v>
      </c>
      <c r="M182" s="31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1">
        <f>[2]Emissions!E2231</f>
        <v>750.83558750000009</v>
      </c>
      <c r="F183" s="31">
        <f>[2]Emissions!F2231</f>
        <v>375.41779374999999</v>
      </c>
      <c r="G183" s="31">
        <f>[2]Emissions!G2231</f>
        <v>0</v>
      </c>
      <c r="H183" s="31">
        <f>[2]Emissions!H2231</f>
        <v>0</v>
      </c>
      <c r="I183" s="31">
        <f>[2]Emissions!I2231</f>
        <v>0</v>
      </c>
      <c r="J183" s="31">
        <f>[2]Emissions!J2231</f>
        <v>0</v>
      </c>
      <c r="K183" s="31">
        <f>[2]Emissions!K2231</f>
        <v>0</v>
      </c>
      <c r="L183" s="31">
        <f>[2]Emissions!L2231</f>
        <v>0</v>
      </c>
      <c r="M183" s="31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1">
        <f>[2]Emissions!E2224</f>
        <v>5783.504139024858</v>
      </c>
      <c r="F184" s="31">
        <f>[2]Emissions!F2224</f>
        <v>26330.22925193399</v>
      </c>
      <c r="G184" s="31">
        <f>[2]Emissions!G2224</f>
        <v>44670.910548590757</v>
      </c>
      <c r="H184" s="31">
        <f>[2]Emissions!H2224</f>
        <v>48764.789979581023</v>
      </c>
      <c r="I184" s="31">
        <f>[2]Emissions!I2224</f>
        <v>46659.064615626266</v>
      </c>
      <c r="J184" s="31">
        <f>[2]Emissions!J2224</f>
        <v>32565.861485064041</v>
      </c>
      <c r="K184" s="31">
        <f>[2]Emissions!K2224</f>
        <v>13958.69886424361</v>
      </c>
      <c r="L184" s="31">
        <f>[2]Emissions!L2224</f>
        <v>0</v>
      </c>
      <c r="M184" s="31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1">
        <f>[2]Emissions!E2217</f>
        <v>66495.321904527562</v>
      </c>
      <c r="F185" s="31">
        <f>[2]Emissions!F2217</f>
        <v>33247.660952263781</v>
      </c>
      <c r="G185" s="31">
        <f>[2]Emissions!G2217</f>
        <v>0</v>
      </c>
      <c r="H185" s="31">
        <f>[2]Emissions!H2217</f>
        <v>0</v>
      </c>
      <c r="I185" s="31">
        <f>[2]Emissions!I2217</f>
        <v>0</v>
      </c>
      <c r="J185" s="31">
        <f>[2]Emissions!J2217</f>
        <v>0</v>
      </c>
      <c r="K185" s="31">
        <f>[2]Emissions!K2217</f>
        <v>0</v>
      </c>
      <c r="L185" s="31">
        <f>[2]Emissions!L2217</f>
        <v>0</v>
      </c>
      <c r="M185" s="31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1">
        <f>[2]Emissions!E2137</f>
        <v>258.31136347395108</v>
      </c>
      <c r="F186" s="31">
        <f>[2]Emissions!F2137</f>
        <v>1037.165030034158</v>
      </c>
      <c r="G186" s="31">
        <f>[2]Emissions!G2137</f>
        <v>1830.7750856775201</v>
      </c>
      <c r="H186" s="31">
        <f>[2]Emissions!H2137</f>
        <v>1947.9973895604039</v>
      </c>
      <c r="I186" s="31">
        <f>[2]Emissions!I2137</f>
        <v>1169.1437230001991</v>
      </c>
      <c r="J186" s="31">
        <f>[2]Emissions!J2137</f>
        <v>375.53366735683511</v>
      </c>
      <c r="K186" s="31">
        <f>[2]Emissions!K2137</f>
        <v>0</v>
      </c>
      <c r="L186" s="31">
        <f>[2]Emissions!L2137</f>
        <v>0</v>
      </c>
      <c r="M186" s="31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1">
        <f>[2]Emissions!E2130</f>
        <v>215617.41382323761</v>
      </c>
      <c r="F187" s="31">
        <f>[2]Emissions!F2130</f>
        <v>107808.70691161881</v>
      </c>
      <c r="G187" s="31">
        <f>[2]Emissions!G2130</f>
        <v>0</v>
      </c>
      <c r="H187" s="31">
        <f>[2]Emissions!H2130</f>
        <v>0</v>
      </c>
      <c r="I187" s="31">
        <f>[2]Emissions!I2130</f>
        <v>0</v>
      </c>
      <c r="J187" s="31">
        <f>[2]Emissions!J2130</f>
        <v>0</v>
      </c>
      <c r="K187" s="31">
        <f>[2]Emissions!K2130</f>
        <v>0</v>
      </c>
      <c r="L187" s="31">
        <f>[2]Emissions!L2130</f>
        <v>0</v>
      </c>
      <c r="M187" s="31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1">
        <f>[2]Emissions!E2123</f>
        <v>0</v>
      </c>
      <c r="F188" s="31">
        <f>[2]Emissions!F2123</f>
        <v>2.8607136592768021</v>
      </c>
      <c r="G188" s="31">
        <f>[2]Emissions!G2123</f>
        <v>2.8607136592768021</v>
      </c>
      <c r="H188" s="31">
        <f>[2]Emissions!H2123</f>
        <v>102.4834359976997</v>
      </c>
      <c r="I188" s="31">
        <f>[2]Emissions!I2123</f>
        <v>586.04662149298576</v>
      </c>
      <c r="J188" s="31">
        <f>[2]Emissions!J2123</f>
        <v>586.04662149298588</v>
      </c>
      <c r="K188" s="31">
        <f>[2]Emissions!K2123</f>
        <v>486.42389915456289</v>
      </c>
      <c r="L188" s="31">
        <f>[2]Emissions!L2123</f>
        <v>0</v>
      </c>
      <c r="M188" s="31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1">
        <f>[2]Emissions!E2116</f>
        <v>0</v>
      </c>
      <c r="F189" s="31">
        <f>[2]Emissions!F2116</f>
        <v>0</v>
      </c>
      <c r="G189" s="31">
        <f>[2]Emissions!G2116</f>
        <v>0</v>
      </c>
      <c r="H189" s="31">
        <f>[2]Emissions!H2116</f>
        <v>6477.8103997706403</v>
      </c>
      <c r="I189" s="31">
        <f>[2]Emissions!I2116</f>
        <v>6477.8103997706412</v>
      </c>
      <c r="J189" s="31">
        <f>[2]Emissions!J2116</f>
        <v>6477.8103997706421</v>
      </c>
      <c r="K189" s="31">
        <f>[2]Emissions!K2116</f>
        <v>0</v>
      </c>
      <c r="L189" s="31">
        <f>[2]Emissions!L2116</f>
        <v>0</v>
      </c>
      <c r="M189" s="31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1">
        <f>[2]Emissions!E2482</f>
        <v>0</v>
      </c>
      <c r="F190" s="31">
        <f>[2]Emissions!F2482</f>
        <v>0</v>
      </c>
      <c r="G190" s="31">
        <f>[2]Emissions!G2482</f>
        <v>0</v>
      </c>
      <c r="H190" s="31">
        <f>[2]Emissions!H2482</f>
        <v>0</v>
      </c>
      <c r="I190" s="31">
        <f>[2]Emissions!I2482</f>
        <v>0</v>
      </c>
      <c r="J190" s="31">
        <f>[2]Emissions!J2482</f>
        <v>0</v>
      </c>
      <c r="K190" s="31">
        <f>[2]Emissions!K2482</f>
        <v>0</v>
      </c>
      <c r="L190" s="31">
        <f>[2]Emissions!L2482</f>
        <v>0</v>
      </c>
      <c r="M190" s="31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1">
        <f>[2]Emissions!E2342</f>
        <v>0</v>
      </c>
      <c r="F191" s="31">
        <f>[2]Emissions!F2342</f>
        <v>3.151982119048963</v>
      </c>
      <c r="G191" s="31">
        <f>[2]Emissions!G2342</f>
        <v>3.151982119048963</v>
      </c>
      <c r="H191" s="31">
        <f>[2]Emissions!H2342</f>
        <v>3.151982119048963</v>
      </c>
      <c r="I191" s="31">
        <f>[2]Emissions!I2342</f>
        <v>0</v>
      </c>
      <c r="J191" s="31">
        <f>[2]Emissions!J2342</f>
        <v>0</v>
      </c>
      <c r="K191" s="31">
        <f>[2]Emissions!K2342</f>
        <v>0</v>
      </c>
      <c r="L191" s="31">
        <f>[2]Emissions!L2342</f>
        <v>0</v>
      </c>
      <c r="M191" s="31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1">
        <f>[2]Emissions!E2476</f>
        <v>0</v>
      </c>
      <c r="F192" s="31">
        <f>[2]Emissions!F2476</f>
        <v>0</v>
      </c>
      <c r="G192" s="31">
        <f>[2]Emissions!G2476</f>
        <v>0</v>
      </c>
      <c r="H192" s="31">
        <f>[2]Emissions!H2476</f>
        <v>0</v>
      </c>
      <c r="I192" s="31">
        <f>[2]Emissions!I2476</f>
        <v>0</v>
      </c>
      <c r="J192" s="31">
        <f>[2]Emissions!J2476</f>
        <v>0</v>
      </c>
      <c r="K192" s="31">
        <f>[2]Emissions!K2476</f>
        <v>0</v>
      </c>
      <c r="L192" s="31">
        <f>[2]Emissions!L2476</f>
        <v>0</v>
      </c>
      <c r="M192" s="31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1">
        <f>[2]Emissions!E2184</f>
        <v>75.199200303819438</v>
      </c>
      <c r="F193" s="31">
        <f>[2]Emissions!F2184</f>
        <v>37.599600151909712</v>
      </c>
      <c r="G193" s="31">
        <f>[2]Emissions!G2184</f>
        <v>0</v>
      </c>
      <c r="H193" s="31">
        <f>[2]Emissions!H2184</f>
        <v>0</v>
      </c>
      <c r="I193" s="31">
        <f>[2]Emissions!I2184</f>
        <v>0</v>
      </c>
      <c r="J193" s="31">
        <f>[2]Emissions!J2184</f>
        <v>0</v>
      </c>
      <c r="K193" s="31">
        <f>[2]Emissions!K2184</f>
        <v>0</v>
      </c>
      <c r="L193" s="31">
        <f>[2]Emissions!L2184</f>
        <v>0</v>
      </c>
      <c r="M193" s="31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1">
        <f>[2]Emissions!E2163</f>
        <v>0</v>
      </c>
      <c r="F194" s="31">
        <f>[2]Emissions!F2163</f>
        <v>0</v>
      </c>
      <c r="G194" s="31">
        <f>[2]Emissions!G2163</f>
        <v>0</v>
      </c>
      <c r="H194" s="31">
        <f>[2]Emissions!H2163</f>
        <v>8.0517440337601887</v>
      </c>
      <c r="I194" s="31">
        <f>[2]Emissions!I2163</f>
        <v>47.756482187462368</v>
      </c>
      <c r="J194" s="31">
        <f>[2]Emissions!J2163</f>
        <v>281.16880175261429</v>
      </c>
      <c r="K194" s="31">
        <f>[2]Emissions!K2163</f>
        <v>1647.1451063656621</v>
      </c>
      <c r="L194" s="31">
        <f>[2]Emissions!L2163</f>
        <v>9129.4729895624696</v>
      </c>
      <c r="M194" s="31">
        <f>[2]Emissions!M2163</f>
        <v>20296.492404564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1">
        <f>[2]Emissions!E2408</f>
        <v>0</v>
      </c>
      <c r="F195" s="31">
        <f>[2]Emissions!F2408</f>
        <v>0</v>
      </c>
      <c r="G195" s="31">
        <f>[2]Emissions!G2408</f>
        <v>0</v>
      </c>
      <c r="H195" s="31">
        <f>[2]Emissions!H2408</f>
        <v>0</v>
      </c>
      <c r="I195" s="31">
        <f>[2]Emissions!I2408</f>
        <v>0</v>
      </c>
      <c r="J195" s="31">
        <f>[2]Emissions!J2408</f>
        <v>0</v>
      </c>
      <c r="K195" s="31">
        <f>[2]Emissions!K2408</f>
        <v>0</v>
      </c>
      <c r="L195" s="31">
        <f>[2]Emissions!L2408</f>
        <v>0</v>
      </c>
      <c r="M195" s="31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1">
        <f>[2]Emissions!E2263</f>
        <v>216.72150735725711</v>
      </c>
      <c r="F196" s="31">
        <f>[2]Emissions!F2263</f>
        <v>108.3607536786285</v>
      </c>
      <c r="G196" s="31">
        <f>[2]Emissions!G2263</f>
        <v>0</v>
      </c>
      <c r="H196" s="31">
        <f>[2]Emissions!H2263</f>
        <v>0</v>
      </c>
      <c r="I196" s="31">
        <f>[2]Emissions!I2263</f>
        <v>0</v>
      </c>
      <c r="J196" s="31">
        <f>[2]Emissions!J2263</f>
        <v>0</v>
      </c>
      <c r="K196" s="31">
        <f>[2]Emissions!K2263</f>
        <v>0</v>
      </c>
      <c r="L196" s="31">
        <f>[2]Emissions!L2263</f>
        <v>0</v>
      </c>
      <c r="M196" s="31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1">
        <f>[2]Emissions!E2395</f>
        <v>0</v>
      </c>
      <c r="F197" s="31">
        <f>[2]Emissions!F2395</f>
        <v>0</v>
      </c>
      <c r="G197" s="31">
        <f>[2]Emissions!G2395</f>
        <v>0</v>
      </c>
      <c r="H197" s="31">
        <f>[2]Emissions!H2395</f>
        <v>0</v>
      </c>
      <c r="I197" s="31">
        <f>[2]Emissions!I2395</f>
        <v>0</v>
      </c>
      <c r="J197" s="31">
        <f>[2]Emissions!J2395</f>
        <v>0</v>
      </c>
      <c r="K197" s="31">
        <f>[2]Emissions!K2395</f>
        <v>0</v>
      </c>
      <c r="L197" s="31">
        <f>[2]Emissions!L2395</f>
        <v>0</v>
      </c>
      <c r="M197" s="31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1">
        <f>[2]Emissions!E2278</f>
        <v>558.59629299363041</v>
      </c>
      <c r="F198" s="31">
        <f>[2]Emissions!F2278</f>
        <v>530.66647834394894</v>
      </c>
      <c r="G198" s="31">
        <f>[2]Emissions!G2278</f>
        <v>0</v>
      </c>
      <c r="H198" s="31">
        <f>[2]Emissions!H2278</f>
        <v>0</v>
      </c>
      <c r="I198" s="31">
        <f>[2]Emissions!I2278</f>
        <v>0</v>
      </c>
      <c r="J198" s="31">
        <f>[2]Emissions!J2278</f>
        <v>0</v>
      </c>
      <c r="K198" s="31">
        <f>[2]Emissions!K2278</f>
        <v>0</v>
      </c>
      <c r="L198" s="31">
        <f>[2]Emissions!L2278</f>
        <v>0</v>
      </c>
      <c r="M198" s="31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1">
        <f>[2]Emissions!E2258</f>
        <v>1950.1423992341461</v>
      </c>
      <c r="F199" s="31">
        <f>[2]Emissions!F2258</f>
        <v>975.07119961707303</v>
      </c>
      <c r="G199" s="31">
        <f>[2]Emissions!G2258</f>
        <v>0</v>
      </c>
      <c r="H199" s="31">
        <f>[2]Emissions!H2258</f>
        <v>0</v>
      </c>
      <c r="I199" s="31">
        <f>[2]Emissions!I2258</f>
        <v>0</v>
      </c>
      <c r="J199" s="31">
        <f>[2]Emissions!J2258</f>
        <v>0</v>
      </c>
      <c r="K199" s="31">
        <f>[2]Emissions!K2258</f>
        <v>0</v>
      </c>
      <c r="L199" s="31">
        <f>[2]Emissions!L2258</f>
        <v>0</v>
      </c>
      <c r="M199" s="31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1">
        <f>[2]Emissions!E2143</f>
        <v>53.145883216783211</v>
      </c>
      <c r="F200" s="31">
        <f>[2]Emissions!F2143</f>
        <v>26.572941608391609</v>
      </c>
      <c r="G200" s="31">
        <f>[2]Emissions!G2143</f>
        <v>0</v>
      </c>
      <c r="H200" s="31">
        <f>[2]Emissions!H2143</f>
        <v>0</v>
      </c>
      <c r="I200" s="31">
        <f>[2]Emissions!I2143</f>
        <v>0</v>
      </c>
      <c r="J200" s="31">
        <f>[2]Emissions!J2143</f>
        <v>0</v>
      </c>
      <c r="K200" s="31">
        <f>[2]Emissions!K2143</f>
        <v>0</v>
      </c>
      <c r="L200" s="31">
        <f>[2]Emissions!L2143</f>
        <v>0</v>
      </c>
      <c r="M200" s="31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1">
        <f>[2]Emissions!E2273</f>
        <v>2.792981464968153</v>
      </c>
      <c r="F201" s="31">
        <f>[2]Emissions!F2273</f>
        <v>2.6533323917197449</v>
      </c>
      <c r="G201" s="31">
        <f>[2]Emissions!G2273</f>
        <v>0</v>
      </c>
      <c r="H201" s="31">
        <f>[2]Emissions!H2273</f>
        <v>0</v>
      </c>
      <c r="I201" s="31">
        <f>[2]Emissions!I2273</f>
        <v>0</v>
      </c>
      <c r="J201" s="31">
        <f>[2]Emissions!J2273</f>
        <v>0</v>
      </c>
      <c r="K201" s="31">
        <f>[2]Emissions!K2273</f>
        <v>0</v>
      </c>
      <c r="L201" s="31">
        <f>[2]Emissions!L2273</f>
        <v>0</v>
      </c>
      <c r="M201" s="31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1">
        <f>[2]Emissions!E2210</f>
        <v>0</v>
      </c>
      <c r="F202" s="31">
        <f>[2]Emissions!F2210</f>
        <v>0</v>
      </c>
      <c r="G202" s="31">
        <f>[2]Emissions!G2210</f>
        <v>0</v>
      </c>
      <c r="H202" s="31">
        <f>[2]Emissions!H2210</f>
        <v>0</v>
      </c>
      <c r="I202" s="31">
        <f>[2]Emissions!I2210</f>
        <v>0</v>
      </c>
      <c r="J202" s="31">
        <f>[2]Emissions!J2210</f>
        <v>0</v>
      </c>
      <c r="K202" s="31">
        <f>[2]Emissions!K2210</f>
        <v>0</v>
      </c>
      <c r="L202" s="31">
        <f>[2]Emissions!L2210</f>
        <v>0</v>
      </c>
      <c r="M202" s="31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1">
        <f>[2]Emissions!E2095</f>
        <v>247.5381734951456</v>
      </c>
      <c r="F203" s="31">
        <f>[2]Emissions!F2095</f>
        <v>123.7690867475729</v>
      </c>
      <c r="G203" s="31">
        <f>[2]Emissions!G2095</f>
        <v>0</v>
      </c>
      <c r="H203" s="31">
        <f>[2]Emissions!H2095</f>
        <v>0</v>
      </c>
      <c r="I203" s="31">
        <f>[2]Emissions!I2095</f>
        <v>0</v>
      </c>
      <c r="J203" s="31">
        <f>[2]Emissions!J2095</f>
        <v>0</v>
      </c>
      <c r="K203" s="31">
        <f>[2]Emissions!K2095</f>
        <v>0</v>
      </c>
      <c r="L203" s="31">
        <f>[2]Emissions!L2095</f>
        <v>0</v>
      </c>
      <c r="M203" s="31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1">
        <f>[2]Emissions!E613</f>
        <v>0</v>
      </c>
      <c r="F204" s="31">
        <f>[2]Emissions!F613</f>
        <v>0</v>
      </c>
      <c r="G204" s="31">
        <f>[2]Emissions!G613</f>
        <v>0</v>
      </c>
      <c r="H204" s="31">
        <f>[2]Emissions!H613</f>
        <v>0</v>
      </c>
      <c r="I204" s="31">
        <f>[2]Emissions!I613</f>
        <v>2.360113275416896E-2</v>
      </c>
      <c r="J204" s="31">
        <f>[2]Emissions!J613</f>
        <v>0.14402211706652529</v>
      </c>
      <c r="K204" s="31">
        <f>[2]Emissions!K613</f>
        <v>0.91814300799815984</v>
      </c>
      <c r="L204" s="31">
        <f>[2]Emissions!L613</f>
        <v>4.7703516102575607</v>
      </c>
      <c r="M204" s="31">
        <f>[2]Emissions!M613</f>
        <v>8.2120181512193042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1">
        <f>[2]Emissions!E2190</f>
        <v>0</v>
      </c>
      <c r="F205" s="31">
        <f>[2]Emissions!F2190</f>
        <v>0</v>
      </c>
      <c r="G205" s="31">
        <f>[2]Emissions!G2190</f>
        <v>0</v>
      </c>
      <c r="H205" s="31">
        <f>[2]Emissions!H2190</f>
        <v>0</v>
      </c>
      <c r="I205" s="31">
        <f>[2]Emissions!I2190</f>
        <v>0</v>
      </c>
      <c r="J205" s="31">
        <f>[2]Emissions!J2190</f>
        <v>0</v>
      </c>
      <c r="K205" s="31">
        <f>[2]Emissions!K2190</f>
        <v>0</v>
      </c>
      <c r="L205" s="31">
        <f>[2]Emissions!L2190</f>
        <v>0</v>
      </c>
      <c r="M205" s="31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1">
        <f>[2]Emissions!E2268</f>
        <v>0</v>
      </c>
      <c r="F206" s="31">
        <f>[2]Emissions!F2268</f>
        <v>0</v>
      </c>
      <c r="G206" s="31">
        <f>[2]Emissions!G2268</f>
        <v>0</v>
      </c>
      <c r="H206" s="31">
        <f>[2]Emissions!H2268</f>
        <v>30.44556840808815</v>
      </c>
      <c r="I206" s="31">
        <f>[2]Emissions!I2268</f>
        <v>182.62793998659581</v>
      </c>
      <c r="J206" s="31">
        <f>[2]Emissions!J2268</f>
        <v>1080.2996111826781</v>
      </c>
      <c r="K206" s="31">
        <f>[2]Emissions!K2268</f>
        <v>6055.4814140903936</v>
      </c>
      <c r="L206" s="31">
        <f>[2]Emissions!L2268</f>
        <v>13627.823806271441</v>
      </c>
      <c r="M206" s="31">
        <f>[2]Emissions!M2268</f>
        <v>10227.338449417461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1">
        <f>[2]Emissions!E2090</f>
        <v>93.237176470588224</v>
      </c>
      <c r="F207" s="31">
        <f>[2]Emissions!F2090</f>
        <v>110.42498823529409</v>
      </c>
      <c r="G207" s="31">
        <f>[2]Emissions!G2090</f>
        <v>110.42498823529409</v>
      </c>
      <c r="H207" s="31">
        <f>[2]Emissions!H2090</f>
        <v>69.704470588235296</v>
      </c>
      <c r="I207" s="31">
        <f>[2]Emissions!I2090</f>
        <v>17.187811764705881</v>
      </c>
      <c r="J207" s="31">
        <f>[2]Emissions!J2090</f>
        <v>0</v>
      </c>
      <c r="K207" s="31">
        <f>[2]Emissions!K2090</f>
        <v>0</v>
      </c>
      <c r="L207" s="31">
        <f>[2]Emissions!L2090</f>
        <v>0</v>
      </c>
      <c r="M207" s="31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1">
        <f>[2]Emissions!E608</f>
        <v>0</v>
      </c>
      <c r="F208" s="31">
        <f>[2]Emissions!F608</f>
        <v>0</v>
      </c>
      <c r="G208" s="31">
        <f>[2]Emissions!G608</f>
        <v>0</v>
      </c>
      <c r="H208" s="31">
        <f>[2]Emissions!H608</f>
        <v>0</v>
      </c>
      <c r="I208" s="31">
        <f>[2]Emissions!I608</f>
        <v>0</v>
      </c>
      <c r="J208" s="31">
        <f>[2]Emissions!J608</f>
        <v>0</v>
      </c>
      <c r="K208" s="31">
        <f>[2]Emissions!K608</f>
        <v>0</v>
      </c>
      <c r="L208" s="31">
        <f>[2]Emissions!L608</f>
        <v>0</v>
      </c>
      <c r="M208" s="31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1">
        <f>[2]Emissions!E2156</f>
        <v>0</v>
      </c>
      <c r="F209" s="31">
        <f>[2]Emissions!F2156</f>
        <v>0</v>
      </c>
      <c r="G209" s="31">
        <f>[2]Emissions!G2156</f>
        <v>0</v>
      </c>
      <c r="H209" s="31">
        <f>[2]Emissions!H2156</f>
        <v>27.543951801372479</v>
      </c>
      <c r="I209" s="31">
        <f>[2]Emissions!I2156</f>
        <v>27.543951801372469</v>
      </c>
      <c r="J209" s="31">
        <f>[2]Emissions!J2156</f>
        <v>27.543951801372469</v>
      </c>
      <c r="K209" s="31">
        <f>[2]Emissions!K2156</f>
        <v>0</v>
      </c>
      <c r="L209" s="31">
        <f>[2]Emissions!L2156</f>
        <v>0</v>
      </c>
      <c r="M209" s="31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1">
        <f>[2]Emissions!E2149</f>
        <v>329.21503706293709</v>
      </c>
      <c r="F210" s="31">
        <f>[2]Emissions!F2149</f>
        <v>164.60751853146849</v>
      </c>
      <c r="G210" s="31">
        <f>[2]Emissions!G2149</f>
        <v>0</v>
      </c>
      <c r="H210" s="31">
        <f>[2]Emissions!H2149</f>
        <v>0</v>
      </c>
      <c r="I210" s="31">
        <f>[2]Emissions!I2149</f>
        <v>0</v>
      </c>
      <c r="J210" s="31">
        <f>[2]Emissions!J2149</f>
        <v>0</v>
      </c>
      <c r="K210" s="31">
        <f>[2]Emissions!K2149</f>
        <v>0</v>
      </c>
      <c r="L210" s="31">
        <f>[2]Emissions!L2149</f>
        <v>0</v>
      </c>
      <c r="M210" s="31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1">
        <f>[2]Emissions!E2414</f>
        <v>0</v>
      </c>
      <c r="F211" s="31">
        <f>[2]Emissions!F2414</f>
        <v>0</v>
      </c>
      <c r="G211" s="31">
        <f>[2]Emissions!G2414</f>
        <v>0</v>
      </c>
      <c r="H211" s="31">
        <f>[2]Emissions!H2414</f>
        <v>0</v>
      </c>
      <c r="I211" s="31">
        <f>[2]Emissions!I2414</f>
        <v>0</v>
      </c>
      <c r="J211" s="31">
        <f>[2]Emissions!J2414</f>
        <v>0</v>
      </c>
      <c r="K211" s="31">
        <f>[2]Emissions!K2414</f>
        <v>0</v>
      </c>
      <c r="L211" s="31">
        <f>[2]Emissions!L2414</f>
        <v>0</v>
      </c>
      <c r="M211" s="31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1">
        <f>[2]Emissions!E2297</f>
        <v>5.2802521645021638E-2</v>
      </c>
      <c r="F212" s="31">
        <f>[2]Emissions!F2297</f>
        <v>2.6401260822510819E-2</v>
      </c>
      <c r="G212" s="31">
        <f>[2]Emissions!G2297</f>
        <v>0</v>
      </c>
      <c r="H212" s="31">
        <f>[2]Emissions!H2297</f>
        <v>0</v>
      </c>
      <c r="I212" s="31">
        <f>[2]Emissions!I2297</f>
        <v>0</v>
      </c>
      <c r="J212" s="31">
        <f>[2]Emissions!J2297</f>
        <v>0</v>
      </c>
      <c r="K212" s="31">
        <f>[2]Emissions!K2297</f>
        <v>0</v>
      </c>
      <c r="L212" s="31">
        <f>[2]Emissions!L2297</f>
        <v>0</v>
      </c>
      <c r="M212" s="31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1">
        <f>[2]Emissions!E2303</f>
        <v>0</v>
      </c>
      <c r="F213" s="31">
        <f>[2]Emissions!F2303</f>
        <v>5.8435446495619527E-2</v>
      </c>
      <c r="G213" s="31">
        <f>[2]Emissions!G2303</f>
        <v>5.9540423654568207E-2</v>
      </c>
      <c r="H213" s="31">
        <f>[2]Emissions!H2303</f>
        <v>5.9540423654568207E-2</v>
      </c>
      <c r="I213" s="31">
        <f>[2]Emissions!I2303</f>
        <v>5.9540423654568207E-2</v>
      </c>
      <c r="J213" s="31">
        <f>[2]Emissions!J2303</f>
        <v>1.1049771589486861E-3</v>
      </c>
      <c r="K213" s="31">
        <f>[2]Emissions!K2303</f>
        <v>0</v>
      </c>
      <c r="L213" s="31">
        <f>[2]Emissions!L2303</f>
        <v>0</v>
      </c>
      <c r="M213" s="31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1">
        <f>[2]Emissions!E2243</f>
        <v>107.9208482142857</v>
      </c>
      <c r="F214" s="31">
        <f>[2]Emissions!F2243</f>
        <v>53.960424107142828</v>
      </c>
      <c r="G214" s="31">
        <f>[2]Emissions!G2243</f>
        <v>0</v>
      </c>
      <c r="H214" s="31">
        <f>[2]Emissions!H2243</f>
        <v>0</v>
      </c>
      <c r="I214" s="31">
        <f>[2]Emissions!I2243</f>
        <v>0</v>
      </c>
      <c r="J214" s="31">
        <f>[2]Emissions!J2243</f>
        <v>0</v>
      </c>
      <c r="K214" s="31">
        <f>[2]Emissions!K2243</f>
        <v>0</v>
      </c>
      <c r="L214" s="31">
        <f>[2]Emissions!L2243</f>
        <v>0</v>
      </c>
      <c r="M214" s="31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1">
        <f>[2]Emissions!E2203</f>
        <v>0</v>
      </c>
      <c r="F215" s="31">
        <f>[2]Emissions!F2203</f>
        <v>0</v>
      </c>
      <c r="G215" s="31">
        <f>[2]Emissions!G2203</f>
        <v>0</v>
      </c>
      <c r="H215" s="31">
        <f>[2]Emissions!H2203</f>
        <v>0</v>
      </c>
      <c r="I215" s="31">
        <f>[2]Emissions!I2203</f>
        <v>35800.158700368578</v>
      </c>
      <c r="J215" s="31">
        <f>[2]Emissions!J2203</f>
        <v>89808.004336043377</v>
      </c>
      <c r="K215" s="31">
        <f>[2]Emissions!K2203</f>
        <v>90595.986198004626</v>
      </c>
      <c r="L215" s="31">
        <f>[2]Emissions!L2203</f>
        <v>90595.986198004626</v>
      </c>
      <c r="M215" s="31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1">
        <f>[2]Emissions!E2196</f>
        <v>0</v>
      </c>
      <c r="F216" s="31">
        <f>[2]Emissions!F2196</f>
        <v>154.26953638968479</v>
      </c>
      <c r="G216" s="31">
        <f>[2]Emissions!G2196</f>
        <v>154.26953638968479</v>
      </c>
      <c r="H216" s="31">
        <f>[2]Emissions!H2196</f>
        <v>154.26953638968479</v>
      </c>
      <c r="I216" s="31">
        <f>[2]Emissions!I2196</f>
        <v>154.26953638968479</v>
      </c>
      <c r="J216" s="31">
        <f>[2]Emissions!J2196</f>
        <v>0</v>
      </c>
      <c r="K216" s="31">
        <f>[2]Emissions!K2196</f>
        <v>0</v>
      </c>
      <c r="L216" s="31">
        <f>[2]Emissions!L2196</f>
        <v>0</v>
      </c>
      <c r="M216" s="31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1">
        <f>[2]Emissions!E2109</f>
        <v>83185.303043046355</v>
      </c>
      <c r="F217" s="31">
        <f>[2]Emissions!F2109</f>
        <v>41592.651521523178</v>
      </c>
      <c r="G217" s="31">
        <f>[2]Emissions!G2109</f>
        <v>0</v>
      </c>
      <c r="H217" s="31">
        <f>[2]Emissions!H2109</f>
        <v>0</v>
      </c>
      <c r="I217" s="31">
        <f>[2]Emissions!I2109</f>
        <v>0</v>
      </c>
      <c r="J217" s="31">
        <f>[2]Emissions!J2109</f>
        <v>0</v>
      </c>
      <c r="K217" s="31">
        <f>[2]Emissions!K2109</f>
        <v>0</v>
      </c>
      <c r="L217" s="31">
        <f>[2]Emissions!L2109</f>
        <v>0</v>
      </c>
      <c r="M217" s="31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1">
        <f>[2]Emissions!E2075</f>
        <v>589.41823825136623</v>
      </c>
      <c r="F218" s="31">
        <f>[2]Emissions!F2075</f>
        <v>294.70911912568312</v>
      </c>
      <c r="G218" s="31">
        <f>[2]Emissions!G2075</f>
        <v>0</v>
      </c>
      <c r="H218" s="31">
        <f>[2]Emissions!H2075</f>
        <v>0</v>
      </c>
      <c r="I218" s="31">
        <f>[2]Emissions!I2075</f>
        <v>0</v>
      </c>
      <c r="J218" s="31">
        <f>[2]Emissions!J2075</f>
        <v>0</v>
      </c>
      <c r="K218" s="31">
        <f>[2]Emissions!K2075</f>
        <v>0</v>
      </c>
      <c r="L218" s="31">
        <f>[2]Emissions!L2075</f>
        <v>0</v>
      </c>
      <c r="M218" s="31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1">
        <f>[2]Emissions!E2309</f>
        <v>3.0371212121212121E-4</v>
      </c>
      <c r="F219" s="31">
        <f>[2]Emissions!F2309</f>
        <v>1.5185606060606061E-4</v>
      </c>
      <c r="G219" s="31">
        <f>[2]Emissions!G2309</f>
        <v>0</v>
      </c>
      <c r="H219" s="31">
        <f>[2]Emissions!H2309</f>
        <v>0</v>
      </c>
      <c r="I219" s="31">
        <f>[2]Emissions!I2309</f>
        <v>0</v>
      </c>
      <c r="J219" s="31">
        <f>[2]Emissions!J2309</f>
        <v>0</v>
      </c>
      <c r="K219" s="31">
        <f>[2]Emissions!K2309</f>
        <v>0</v>
      </c>
      <c r="L219" s="31">
        <f>[2]Emissions!L2309</f>
        <v>0</v>
      </c>
      <c r="M219" s="31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1">
        <f>[2]Emissions!E2327</f>
        <v>0</v>
      </c>
      <c r="F220" s="31">
        <f>[2]Emissions!F2327</f>
        <v>0</v>
      </c>
      <c r="G220" s="31">
        <f>[2]Emissions!G2327</f>
        <v>0</v>
      </c>
      <c r="H220" s="31">
        <f>[2]Emissions!H2327</f>
        <v>0</v>
      </c>
      <c r="I220" s="31">
        <f>[2]Emissions!I2327</f>
        <v>0</v>
      </c>
      <c r="J220" s="31">
        <f>[2]Emissions!J2327</f>
        <v>0</v>
      </c>
      <c r="K220" s="31">
        <f>[2]Emissions!K2327</f>
        <v>0</v>
      </c>
      <c r="L220" s="31">
        <f>[2]Emissions!L2327</f>
        <v>0</v>
      </c>
      <c r="M220" s="31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1">
        <f>[2]Emissions!E2420</f>
        <v>0</v>
      </c>
      <c r="F221" s="31">
        <f>[2]Emissions!F2420</f>
        <v>0</v>
      </c>
      <c r="G221" s="31">
        <f>[2]Emissions!G2420</f>
        <v>0</v>
      </c>
      <c r="H221" s="31">
        <f>[2]Emissions!H2420</f>
        <v>0</v>
      </c>
      <c r="I221" s="31">
        <f>[2]Emissions!I2420</f>
        <v>0</v>
      </c>
      <c r="J221" s="31">
        <f>[2]Emissions!J2420</f>
        <v>0</v>
      </c>
      <c r="K221" s="31">
        <f>[2]Emissions!K2420</f>
        <v>0</v>
      </c>
      <c r="L221" s="31">
        <f>[2]Emissions!L2420</f>
        <v>0</v>
      </c>
      <c r="M221" s="31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1">
        <f>[2]Emissions!E2449</f>
        <v>0</v>
      </c>
      <c r="F222" s="31">
        <f>[2]Emissions!F2449</f>
        <v>0</v>
      </c>
      <c r="G222" s="31">
        <f>[2]Emissions!G2449</f>
        <v>0</v>
      </c>
      <c r="H222" s="31">
        <f>[2]Emissions!H2449</f>
        <v>0</v>
      </c>
      <c r="I222" s="31">
        <f>[2]Emissions!I2449</f>
        <v>0</v>
      </c>
      <c r="J222" s="31">
        <f>[2]Emissions!J2449</f>
        <v>0</v>
      </c>
      <c r="K222" s="31">
        <f>[2]Emissions!K2449</f>
        <v>0</v>
      </c>
      <c r="L222" s="31">
        <f>[2]Emissions!L2449</f>
        <v>0</v>
      </c>
      <c r="M222" s="31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1">
        <f>[2]Emissions!E2248</f>
        <v>0</v>
      </c>
      <c r="F223" s="31">
        <f>[2]Emissions!F2248</f>
        <v>610.57031022755473</v>
      </c>
      <c r="G223" s="31">
        <f>[2]Emissions!G2248</f>
        <v>610.57031022755473</v>
      </c>
      <c r="H223" s="31">
        <f>[2]Emissions!H2248</f>
        <v>4.8670981883211679</v>
      </c>
      <c r="I223" s="31">
        <f>[2]Emissions!I2248</f>
        <v>30.300072054744529</v>
      </c>
      <c r="J223" s="31">
        <f>[2]Emissions!J2248</f>
        <v>0</v>
      </c>
      <c r="K223" s="31">
        <f>[2]Emissions!K2248</f>
        <v>0</v>
      </c>
      <c r="L223" s="31">
        <f>[2]Emissions!L2248</f>
        <v>0</v>
      </c>
      <c r="M223" s="31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1">
        <f>[2]Emissions!E2506</f>
        <v>0</v>
      </c>
      <c r="F224" s="31">
        <f>[2]Emissions!F2506</f>
        <v>0</v>
      </c>
      <c r="G224" s="31">
        <f>[2]Emissions!G2506</f>
        <v>0</v>
      </c>
      <c r="H224" s="31">
        <f>[2]Emissions!H2506</f>
        <v>0</v>
      </c>
      <c r="I224" s="31">
        <f>[2]Emissions!I2506</f>
        <v>0</v>
      </c>
      <c r="J224" s="31">
        <f>[2]Emissions!J2506</f>
        <v>0</v>
      </c>
      <c r="K224" s="31">
        <f>[2]Emissions!K2506</f>
        <v>0</v>
      </c>
      <c r="L224" s="31">
        <f>[2]Emissions!L2506</f>
        <v>0</v>
      </c>
      <c r="M224" s="31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1">
        <f>[2]Emissions!E2291</f>
        <v>0</v>
      </c>
      <c r="F225" s="31">
        <f>[2]Emissions!F2291</f>
        <v>0</v>
      </c>
      <c r="G225" s="31">
        <f>[2]Emissions!G2291</f>
        <v>0</v>
      </c>
      <c r="H225" s="31">
        <f>[2]Emissions!H2291</f>
        <v>0</v>
      </c>
      <c r="I225" s="31">
        <f>[2]Emissions!I2291</f>
        <v>0</v>
      </c>
      <c r="J225" s="31">
        <f>[2]Emissions!J2291</f>
        <v>0</v>
      </c>
      <c r="K225" s="31">
        <f>[2]Emissions!K2291</f>
        <v>0</v>
      </c>
      <c r="L225" s="31">
        <f>[2]Emissions!L2291</f>
        <v>0</v>
      </c>
      <c r="M225" s="31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1">
        <f>[2]Emissions!E2500</f>
        <v>0</v>
      </c>
      <c r="F226" s="31">
        <f>[2]Emissions!F2500</f>
        <v>0</v>
      </c>
      <c r="G226" s="31">
        <f>[2]Emissions!G2500</f>
        <v>0</v>
      </c>
      <c r="H226" s="31">
        <f>[2]Emissions!H2500</f>
        <v>0</v>
      </c>
      <c r="I226" s="31">
        <f>[2]Emissions!I2500</f>
        <v>0</v>
      </c>
      <c r="J226" s="31">
        <f>[2]Emissions!J2500</f>
        <v>0</v>
      </c>
      <c r="K226" s="31">
        <f>[2]Emissions!K2500</f>
        <v>0</v>
      </c>
      <c r="L226" s="31">
        <f>[2]Emissions!L2500</f>
        <v>0</v>
      </c>
      <c r="M226" s="31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1">
        <f>[2]Emissions!E2388</f>
        <v>0</v>
      </c>
      <c r="F227" s="31">
        <f>[2]Emissions!F2388</f>
        <v>0</v>
      </c>
      <c r="G227" s="31">
        <f>[2]Emissions!G2388</f>
        <v>0</v>
      </c>
      <c r="H227" s="31">
        <f>[2]Emissions!H2388</f>
        <v>0</v>
      </c>
      <c r="I227" s="31">
        <f>[2]Emissions!I2388</f>
        <v>0</v>
      </c>
      <c r="J227" s="31">
        <f>[2]Emissions!J2388</f>
        <v>0</v>
      </c>
      <c r="K227" s="31">
        <f>[2]Emissions!K2388</f>
        <v>0</v>
      </c>
      <c r="L227" s="31">
        <f>[2]Emissions!L2388</f>
        <v>0</v>
      </c>
      <c r="M227" s="31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1">
        <f>[2]Emissions!E2360</f>
        <v>71132.315553166409</v>
      </c>
      <c r="F228" s="31">
        <f>[2]Emissions!F2360</f>
        <v>104633.9838991029</v>
      </c>
      <c r="G228" s="31">
        <f>[2]Emissions!G2360</f>
        <v>92670.840628938327</v>
      </c>
      <c r="H228" s="31">
        <f>[2]Emissions!H2360</f>
        <v>31033.248600612369</v>
      </c>
      <c r="I228" s="31">
        <f>[2]Emissions!I2360</f>
        <v>0</v>
      </c>
      <c r="J228" s="31">
        <f>[2]Emissions!J2360</f>
        <v>0</v>
      </c>
      <c r="K228" s="31">
        <f>[2]Emissions!K2360</f>
        <v>0</v>
      </c>
      <c r="L228" s="31">
        <f>[2]Emissions!L2360</f>
        <v>0</v>
      </c>
      <c r="M228" s="31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1">
        <f>[2]Emissions!E2529</f>
        <v>0</v>
      </c>
      <c r="F229" s="31">
        <f>[2]Emissions!F2529</f>
        <v>0</v>
      </c>
      <c r="G229" s="31">
        <f>[2]Emissions!G2529</f>
        <v>0</v>
      </c>
      <c r="H229" s="31">
        <f>[2]Emissions!H2529</f>
        <v>0</v>
      </c>
      <c r="I229" s="31">
        <f>[2]Emissions!I2529</f>
        <v>0</v>
      </c>
      <c r="J229" s="31">
        <f>[2]Emissions!J2529</f>
        <v>0</v>
      </c>
      <c r="K229" s="31">
        <f>[2]Emissions!K2529</f>
        <v>0</v>
      </c>
      <c r="L229" s="31">
        <f>[2]Emissions!L2529</f>
        <v>0</v>
      </c>
      <c r="M229" s="31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1">
        <f>[2]Emissions!E2494</f>
        <v>0</v>
      </c>
      <c r="F230" s="31">
        <f>[2]Emissions!F2494</f>
        <v>0</v>
      </c>
      <c r="G230" s="31">
        <f>[2]Emissions!G2494</f>
        <v>0</v>
      </c>
      <c r="H230" s="31">
        <f>[2]Emissions!H2494</f>
        <v>0</v>
      </c>
      <c r="I230" s="31">
        <f>[2]Emissions!I2494</f>
        <v>0</v>
      </c>
      <c r="J230" s="31">
        <f>[2]Emissions!J2494</f>
        <v>0</v>
      </c>
      <c r="K230" s="31">
        <f>[2]Emissions!K2494</f>
        <v>0</v>
      </c>
      <c r="L230" s="31">
        <f>[2]Emissions!L2494</f>
        <v>0</v>
      </c>
      <c r="M230" s="31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1">
        <f>[2]Emissions!E2431</f>
        <v>0</v>
      </c>
      <c r="F231" s="31">
        <f>[2]Emissions!F2431</f>
        <v>0</v>
      </c>
      <c r="G231" s="31">
        <f>[2]Emissions!G2431</f>
        <v>0</v>
      </c>
      <c r="H231" s="31">
        <f>[2]Emissions!H2431</f>
        <v>0</v>
      </c>
      <c r="I231" s="31">
        <f>[2]Emissions!I2431</f>
        <v>0</v>
      </c>
      <c r="J231" s="31">
        <f>[2]Emissions!J2431</f>
        <v>0</v>
      </c>
      <c r="K231" s="31">
        <f>[2]Emissions!K2431</f>
        <v>0</v>
      </c>
      <c r="L231" s="31">
        <f>[2]Emissions!L2431</f>
        <v>0</v>
      </c>
      <c r="M231" s="31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1">
        <f>[2]Emissions!E2080</f>
        <v>0</v>
      </c>
      <c r="F232" s="31">
        <f>[2]Emissions!F2080</f>
        <v>0</v>
      </c>
      <c r="G232" s="31">
        <f>[2]Emissions!G2080</f>
        <v>0</v>
      </c>
      <c r="H232" s="31">
        <f>[2]Emissions!H2080</f>
        <v>0</v>
      </c>
      <c r="I232" s="31">
        <f>[2]Emissions!I2080</f>
        <v>0</v>
      </c>
      <c r="J232" s="31">
        <f>[2]Emissions!J2080</f>
        <v>0</v>
      </c>
      <c r="K232" s="31">
        <f>[2]Emissions!K2080</f>
        <v>0</v>
      </c>
      <c r="L232" s="31">
        <f>[2]Emissions!L2080</f>
        <v>0</v>
      </c>
      <c r="M232" s="31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1">
        <f>[2]Emissions!E2461</f>
        <v>0</v>
      </c>
      <c r="F233" s="31">
        <f>[2]Emissions!F2461</f>
        <v>0</v>
      </c>
      <c r="G233" s="31">
        <f>[2]Emissions!G2461</f>
        <v>0</v>
      </c>
      <c r="H233" s="31">
        <f>[2]Emissions!H2461</f>
        <v>0</v>
      </c>
      <c r="I233" s="31">
        <f>[2]Emissions!I2461</f>
        <v>0</v>
      </c>
      <c r="J233" s="31">
        <f>[2]Emissions!J2461</f>
        <v>0</v>
      </c>
      <c r="K233" s="31">
        <f>[2]Emissions!K2461</f>
        <v>0</v>
      </c>
      <c r="L233" s="31">
        <f>[2]Emissions!L2461</f>
        <v>0</v>
      </c>
      <c r="M233" s="31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1">
        <f>[2]Emissions!E2426</f>
        <v>0</v>
      </c>
      <c r="F234" s="31">
        <f>[2]Emissions!F2426</f>
        <v>0</v>
      </c>
      <c r="G234" s="31">
        <f>[2]Emissions!G2426</f>
        <v>0</v>
      </c>
      <c r="H234" s="31">
        <f>[2]Emissions!H2426</f>
        <v>0</v>
      </c>
      <c r="I234" s="31">
        <f>[2]Emissions!I2426</f>
        <v>0</v>
      </c>
      <c r="J234" s="31">
        <f>[2]Emissions!J2426</f>
        <v>0</v>
      </c>
      <c r="K234" s="31">
        <f>[2]Emissions!K2426</f>
        <v>0</v>
      </c>
      <c r="L234" s="31">
        <f>[2]Emissions!L2426</f>
        <v>0</v>
      </c>
      <c r="M234" s="31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1">
        <f>[2]Emissions!E2321</f>
        <v>0</v>
      </c>
      <c r="F235" s="31">
        <f>[2]Emissions!F2321</f>
        <v>0</v>
      </c>
      <c r="G235" s="31">
        <f>[2]Emissions!G2321</f>
        <v>0</v>
      </c>
      <c r="H235" s="31">
        <f>[2]Emissions!H2321</f>
        <v>0</v>
      </c>
      <c r="I235" s="31">
        <f>[2]Emissions!I2321</f>
        <v>0</v>
      </c>
      <c r="J235" s="31">
        <f>[2]Emissions!J2321</f>
        <v>0</v>
      </c>
      <c r="K235" s="31">
        <f>[2]Emissions!K2321</f>
        <v>0</v>
      </c>
      <c r="L235" s="31">
        <f>[2]Emissions!L2321</f>
        <v>0</v>
      </c>
      <c r="M235" s="31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1">
        <f>[2]Emissions!E2455</f>
        <v>0</v>
      </c>
      <c r="F236" s="31">
        <f>[2]Emissions!F2455</f>
        <v>0</v>
      </c>
      <c r="G236" s="31">
        <f>[2]Emissions!G2455</f>
        <v>0</v>
      </c>
      <c r="H236" s="31">
        <f>[2]Emissions!H2455</f>
        <v>0</v>
      </c>
      <c r="I236" s="31">
        <f>[2]Emissions!I2455</f>
        <v>0</v>
      </c>
      <c r="J236" s="31">
        <f>[2]Emissions!J2455</f>
        <v>0</v>
      </c>
      <c r="K236" s="31">
        <f>[2]Emissions!K2455</f>
        <v>0</v>
      </c>
      <c r="L236" s="31">
        <f>[2]Emissions!L2455</f>
        <v>0</v>
      </c>
      <c r="M236" s="31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1">
        <f>[2]Emissions!E2315</f>
        <v>0</v>
      </c>
      <c r="F237" s="31">
        <f>[2]Emissions!F2315</f>
        <v>0</v>
      </c>
      <c r="G237" s="31">
        <f>[2]Emissions!G2315</f>
        <v>0</v>
      </c>
      <c r="H237" s="31">
        <f>[2]Emissions!H2315</f>
        <v>0</v>
      </c>
      <c r="I237" s="31">
        <f>[2]Emissions!I2315</f>
        <v>5.9924826706300068E-2</v>
      </c>
      <c r="J237" s="31">
        <f>[2]Emissions!J2315</f>
        <v>5.9924826706300068E-2</v>
      </c>
      <c r="K237" s="31">
        <f>[2]Emissions!K2315</f>
        <v>0.26083920244470471</v>
      </c>
      <c r="L237" s="31">
        <f>[2]Emissions!L2315</f>
        <v>0.26083920244470471</v>
      </c>
      <c r="M237" s="31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1">
        <f>[2]Emissions!E603</f>
        <v>0</v>
      </c>
      <c r="F238" s="31">
        <f>[2]Emissions!F603</f>
        <v>0</v>
      </c>
      <c r="G238" s="31">
        <f>[2]Emissions!G603</f>
        <v>0</v>
      </c>
      <c r="H238" s="31">
        <f>[2]Emissions!H603</f>
        <v>0</v>
      </c>
      <c r="I238" s="31">
        <f>[2]Emissions!I603</f>
        <v>0</v>
      </c>
      <c r="J238" s="31">
        <f>[2]Emissions!J603</f>
        <v>0</v>
      </c>
      <c r="K238" s="31">
        <f>[2]Emissions!K603</f>
        <v>0</v>
      </c>
      <c r="L238" s="31">
        <f>[2]Emissions!L603</f>
        <v>0</v>
      </c>
      <c r="M238" s="31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1">
        <f>[2]Emissions!E2070</f>
        <v>0.25126448076923119</v>
      </c>
      <c r="F239" s="31">
        <f>[2]Emissions!F2070</f>
        <v>0.36812566337525271</v>
      </c>
      <c r="G239" s="31">
        <f>[2]Emissions!G2070</f>
        <v>0.46718969702391983</v>
      </c>
      <c r="H239" s="31">
        <f>[2]Emissions!H2070</f>
        <v>0.49783526662389588</v>
      </c>
      <c r="I239" s="31">
        <f>[2]Emissions!I2070</f>
        <v>0.46032835297686991</v>
      </c>
      <c r="J239" s="31">
        <f>[2]Emissions!J2070</f>
        <v>0.32548666240077673</v>
      </c>
      <c r="K239" s="31">
        <f>[2]Emissions!K2070</f>
        <v>9.3374093345074044E-2</v>
      </c>
      <c r="L239" s="31">
        <f>[2]Emissions!L2070</f>
        <v>0</v>
      </c>
      <c r="M239" s="31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1">
        <f>[2]Emissions!E2063</f>
        <v>13410.84860213506</v>
      </c>
      <c r="F240" s="31">
        <f>[2]Emissions!F2063</f>
        <v>6705.4243010675273</v>
      </c>
      <c r="G240" s="31">
        <f>[2]Emissions!G2063</f>
        <v>0</v>
      </c>
      <c r="H240" s="31">
        <f>[2]Emissions!H2063</f>
        <v>0</v>
      </c>
      <c r="I240" s="31">
        <f>[2]Emissions!I2063</f>
        <v>0</v>
      </c>
      <c r="J240" s="31">
        <f>[2]Emissions!J2063</f>
        <v>0</v>
      </c>
      <c r="K240" s="31">
        <f>[2]Emissions!K2063</f>
        <v>0</v>
      </c>
      <c r="L240" s="31">
        <f>[2]Emissions!L2063</f>
        <v>0</v>
      </c>
      <c r="M240" s="31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1">
        <f>[2]Emissions!E2365</f>
        <v>41190.905206024087</v>
      </c>
      <c r="F241" s="31">
        <f>[2]Emissions!F2365</f>
        <v>40565.816211575693</v>
      </c>
      <c r="G241" s="31">
        <f>[2]Emissions!G2365</f>
        <v>38617.798196116841</v>
      </c>
      <c r="H241" s="31">
        <f>[2]Emissions!H2365</f>
        <v>38811.291559817902</v>
      </c>
      <c r="I241" s="31">
        <f>[2]Emissions!I2365</f>
        <v>29882.72393525406</v>
      </c>
      <c r="J241" s="31">
        <f>[2]Emissions!J2365</f>
        <v>24457.979584535798</v>
      </c>
      <c r="K241" s="31">
        <f>[2]Emissions!K2365</f>
        <v>21424.50234263224</v>
      </c>
      <c r="L241" s="31">
        <f>[2]Emissions!L2365</f>
        <v>15570.158409600301</v>
      </c>
      <c r="M241" s="31">
        <f>[2]Emissions!M2365</f>
        <v>9803.5677861461008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1">
        <f>[2]Emissions!E2443</f>
        <v>0</v>
      </c>
      <c r="F242" s="31">
        <f>[2]Emissions!F2443</f>
        <v>0</v>
      </c>
      <c r="G242" s="31">
        <f>[2]Emissions!G2443</f>
        <v>0</v>
      </c>
      <c r="H242" s="31">
        <f>[2]Emissions!H2443</f>
        <v>0</v>
      </c>
      <c r="I242" s="31">
        <f>[2]Emissions!I2443</f>
        <v>0</v>
      </c>
      <c r="J242" s="31">
        <f>[2]Emissions!J2443</f>
        <v>0</v>
      </c>
      <c r="K242" s="31">
        <f>[2]Emissions!K2443</f>
        <v>0</v>
      </c>
      <c r="L242" s="31">
        <f>[2]Emissions!L2443</f>
        <v>0</v>
      </c>
      <c r="M242" s="31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1">
        <f>[2]Emissions!E2437</f>
        <v>0</v>
      </c>
      <c r="F243" s="31">
        <f>[2]Emissions!F2437</f>
        <v>0</v>
      </c>
      <c r="G243" s="31">
        <f>[2]Emissions!G2437</f>
        <v>0</v>
      </c>
      <c r="H243" s="31">
        <f>[2]Emissions!H2437</f>
        <v>0</v>
      </c>
      <c r="I243" s="31">
        <f>[2]Emissions!I2437</f>
        <v>0</v>
      </c>
      <c r="J243" s="31">
        <f>[2]Emissions!J2437</f>
        <v>0</v>
      </c>
      <c r="K243" s="31">
        <f>[2]Emissions!K2437</f>
        <v>0</v>
      </c>
      <c r="L243" s="31">
        <f>[2]Emissions!L2437</f>
        <v>0</v>
      </c>
      <c r="M243" s="31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1">
        <f>[2]Emissions!E2332</f>
        <v>0</v>
      </c>
      <c r="F244" s="31">
        <f>[2]Emissions!F2332</f>
        <v>0</v>
      </c>
      <c r="G244" s="31">
        <f>[2]Emissions!G2332</f>
        <v>0</v>
      </c>
      <c r="H244" s="31">
        <f>[2]Emissions!H2332</f>
        <v>0</v>
      </c>
      <c r="I244" s="31">
        <f>[2]Emissions!I2332</f>
        <v>12.980887542142421</v>
      </c>
      <c r="J244" s="31">
        <f>[2]Emissions!J2332</f>
        <v>29.111392422140121</v>
      </c>
      <c r="K244" s="31">
        <f>[2]Emissions!K2332</f>
        <v>63.553456483171793</v>
      </c>
      <c r="L244" s="31">
        <f>[2]Emissions!L2332</f>
        <v>46.658443715939612</v>
      </c>
      <c r="M244" s="31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1">
        <f>[2]Emissions!E2466</f>
        <v>0</v>
      </c>
      <c r="F245" s="31">
        <f>[2]Emissions!F2466</f>
        <v>0</v>
      </c>
      <c r="G245" s="31">
        <f>[2]Emissions!G2466</f>
        <v>0</v>
      </c>
      <c r="H245" s="31">
        <f>[2]Emissions!H2466</f>
        <v>0</v>
      </c>
      <c r="I245" s="31">
        <f>[2]Emissions!I2466</f>
        <v>0</v>
      </c>
      <c r="J245" s="31">
        <f>[2]Emissions!J2466</f>
        <v>0</v>
      </c>
      <c r="K245" s="31">
        <f>[2]Emissions!K2466</f>
        <v>0</v>
      </c>
      <c r="L245" s="31">
        <f>[2]Emissions!L2466</f>
        <v>0</v>
      </c>
      <c r="M245" s="31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1">
        <f>[2]Emissions!E2354</f>
        <v>0</v>
      </c>
      <c r="F246" s="31">
        <f>[2]Emissions!F2354</f>
        <v>0</v>
      </c>
      <c r="G246" s="31">
        <f>[2]Emissions!G2354</f>
        <v>0</v>
      </c>
      <c r="H246" s="31">
        <f>[2]Emissions!H2354</f>
        <v>0</v>
      </c>
      <c r="I246" s="31">
        <f>[2]Emissions!I2354</f>
        <v>0</v>
      </c>
      <c r="J246" s="31">
        <f>[2]Emissions!J2354</f>
        <v>0</v>
      </c>
      <c r="K246" s="31">
        <f>[2]Emissions!K2354</f>
        <v>0</v>
      </c>
      <c r="L246" s="31">
        <f>[2]Emissions!L2354</f>
        <v>0</v>
      </c>
      <c r="M246" s="31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1">
        <f>[2]Emissions!E2523</f>
        <v>0</v>
      </c>
      <c r="F247" s="31">
        <f>[2]Emissions!F2523</f>
        <v>0</v>
      </c>
      <c r="G247" s="31">
        <f>[2]Emissions!G2523</f>
        <v>0</v>
      </c>
      <c r="H247" s="31">
        <f>[2]Emissions!H2523</f>
        <v>0</v>
      </c>
      <c r="I247" s="31">
        <f>[2]Emissions!I2523</f>
        <v>0</v>
      </c>
      <c r="J247" s="31">
        <f>[2]Emissions!J2523</f>
        <v>0</v>
      </c>
      <c r="K247" s="31">
        <f>[2]Emissions!K2523</f>
        <v>0</v>
      </c>
      <c r="L247" s="31">
        <f>[2]Emissions!L2523</f>
        <v>0</v>
      </c>
      <c r="M247" s="31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1">
        <f>[2]Emissions!E2488</f>
        <v>0</v>
      </c>
      <c r="F248" s="31">
        <f>[2]Emissions!F2488</f>
        <v>0</v>
      </c>
      <c r="G248" s="31">
        <f>[2]Emissions!G2488</f>
        <v>0</v>
      </c>
      <c r="H248" s="31">
        <f>[2]Emissions!H2488</f>
        <v>0</v>
      </c>
      <c r="I248" s="31">
        <f>[2]Emissions!I2488</f>
        <v>0</v>
      </c>
      <c r="J248" s="31">
        <f>[2]Emissions!J2488</f>
        <v>0</v>
      </c>
      <c r="K248" s="31">
        <f>[2]Emissions!K2488</f>
        <v>0</v>
      </c>
      <c r="L248" s="31">
        <f>[2]Emissions!L2488</f>
        <v>0</v>
      </c>
      <c r="M248" s="31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1">
        <f>[2]Emissions!E2102</f>
        <v>0</v>
      </c>
      <c r="F249" s="31">
        <f>[2]Emissions!F2102</f>
        <v>0</v>
      </c>
      <c r="G249" s="31">
        <f>[2]Emissions!G2102</f>
        <v>0</v>
      </c>
      <c r="H249" s="31">
        <f>[2]Emissions!H2102</f>
        <v>0</v>
      </c>
      <c r="I249" s="31">
        <f>[2]Emissions!I2102</f>
        <v>0</v>
      </c>
      <c r="J249" s="31">
        <f>[2]Emissions!J2102</f>
        <v>0</v>
      </c>
      <c r="K249" s="31">
        <f>[2]Emissions!K2102</f>
        <v>0</v>
      </c>
      <c r="L249" s="31">
        <f>[2]Emissions!L2102</f>
        <v>0</v>
      </c>
      <c r="M249" s="31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1">
        <f>[2]Emissions!E2517</f>
        <v>0</v>
      </c>
      <c r="F250" s="31">
        <f>[2]Emissions!F2517</f>
        <v>0</v>
      </c>
      <c r="G250" s="31">
        <f>[2]Emissions!G2517</f>
        <v>0</v>
      </c>
      <c r="H250" s="31">
        <f>[2]Emissions!H2517</f>
        <v>0</v>
      </c>
      <c r="I250" s="31">
        <f>[2]Emissions!I2517</f>
        <v>0</v>
      </c>
      <c r="J250" s="31">
        <f>[2]Emissions!J2517</f>
        <v>0</v>
      </c>
      <c r="K250" s="31">
        <f>[2]Emissions!K2517</f>
        <v>0</v>
      </c>
      <c r="L250" s="31">
        <f>[2]Emissions!L2517</f>
        <v>0</v>
      </c>
      <c r="M250" s="31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1">
        <f>[2]Emissions!E2511</f>
        <v>0</v>
      </c>
      <c r="F251" s="31">
        <f>[2]Emissions!F2511</f>
        <v>0</v>
      </c>
      <c r="G251" s="31">
        <f>[2]Emissions!G2511</f>
        <v>0</v>
      </c>
      <c r="H251" s="31">
        <f>[2]Emissions!H2511</f>
        <v>0</v>
      </c>
      <c r="I251" s="31">
        <f>[2]Emissions!I2511</f>
        <v>0</v>
      </c>
      <c r="J251" s="31">
        <f>[2]Emissions!J2511</f>
        <v>0</v>
      </c>
      <c r="K251" s="31">
        <f>[2]Emissions!K2511</f>
        <v>0</v>
      </c>
      <c r="L251" s="31">
        <f>[2]Emissions!L2511</f>
        <v>0</v>
      </c>
      <c r="M251" s="31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1">
        <f>[2]Emissions!E2085</f>
        <v>0</v>
      </c>
      <c r="F252" s="31">
        <f>[2]Emissions!F2085</f>
        <v>0</v>
      </c>
      <c r="G252" s="31">
        <f>[2]Emissions!G2085</f>
        <v>0</v>
      </c>
      <c r="H252" s="31">
        <f>[2]Emissions!H2085</f>
        <v>0</v>
      </c>
      <c r="I252" s="31">
        <f>[2]Emissions!I2085</f>
        <v>0</v>
      </c>
      <c r="J252" s="31">
        <f>[2]Emissions!J2085</f>
        <v>0</v>
      </c>
      <c r="K252" s="31">
        <f>[2]Emissions!K2085</f>
        <v>0</v>
      </c>
      <c r="L252" s="31">
        <f>[2]Emissions!L2085</f>
        <v>0</v>
      </c>
      <c r="M252" s="31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1">
        <f>[2]Emissions!E2337</f>
        <v>0</v>
      </c>
      <c r="F253" s="31">
        <f>[2]Emissions!F2337</f>
        <v>0</v>
      </c>
      <c r="G253" s="31">
        <f>[2]Emissions!G2337</f>
        <v>0</v>
      </c>
      <c r="H253" s="31">
        <f>[2]Emissions!H2337</f>
        <v>0</v>
      </c>
      <c r="I253" s="31">
        <f>[2]Emissions!I2337</f>
        <v>0</v>
      </c>
      <c r="J253" s="31">
        <f>[2]Emissions!J2337</f>
        <v>0</v>
      </c>
      <c r="K253" s="31">
        <f>[2]Emissions!K2337</f>
        <v>0</v>
      </c>
      <c r="L253" s="31">
        <f>[2]Emissions!L2337</f>
        <v>0</v>
      </c>
      <c r="M253" s="31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1">
        <f>[2]Emissions!E2471</f>
        <v>0</v>
      </c>
      <c r="F254" s="31">
        <f>[2]Emissions!F2471</f>
        <v>0</v>
      </c>
      <c r="G254" s="31">
        <f>[2]Emissions!G2471</f>
        <v>0</v>
      </c>
      <c r="H254" s="31">
        <f>[2]Emissions!H2471</f>
        <v>0</v>
      </c>
      <c r="I254" s="31">
        <f>[2]Emissions!I2471</f>
        <v>0</v>
      </c>
      <c r="J254" s="31">
        <f>[2]Emissions!J2471</f>
        <v>0</v>
      </c>
      <c r="K254" s="31">
        <f>[2]Emissions!K2471</f>
        <v>0</v>
      </c>
      <c r="L254" s="31">
        <f>[2]Emissions!L2471</f>
        <v>0</v>
      </c>
      <c r="M254" s="31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1">
        <f>[2]Emissions!E2370</f>
        <v>0</v>
      </c>
      <c r="F255" s="31">
        <f>[2]Emissions!F2370</f>
        <v>0</v>
      </c>
      <c r="G255" s="31">
        <f>[2]Emissions!G2370</f>
        <v>0</v>
      </c>
      <c r="H255" s="31">
        <f>[2]Emissions!H2370</f>
        <v>0</v>
      </c>
      <c r="I255" s="31">
        <f>[2]Emissions!I2370</f>
        <v>0</v>
      </c>
      <c r="J255" s="31">
        <f>[2]Emissions!J2370</f>
        <v>0</v>
      </c>
      <c r="K255" s="31">
        <f>[2]Emissions!K2370</f>
        <v>0</v>
      </c>
      <c r="L255" s="31">
        <f>[2]Emissions!L2370</f>
        <v>0</v>
      </c>
      <c r="M255" s="31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1">
        <f>[2]Emissions!E2253</f>
        <v>0</v>
      </c>
      <c r="F256" s="31">
        <f>[2]Emissions!F2253</f>
        <v>0</v>
      </c>
      <c r="G256" s="31">
        <f>[2]Emissions!G2253</f>
        <v>0</v>
      </c>
      <c r="H256" s="31">
        <f>[2]Emissions!H2253</f>
        <v>0</v>
      </c>
      <c r="I256" s="31">
        <f>[2]Emissions!I2253</f>
        <v>0</v>
      </c>
      <c r="J256" s="31">
        <f>[2]Emissions!J2253</f>
        <v>0</v>
      </c>
      <c r="K256" s="31">
        <f>[2]Emissions!K2253</f>
        <v>0</v>
      </c>
      <c r="L256" s="31">
        <f>[2]Emissions!L2253</f>
        <v>0</v>
      </c>
      <c r="M256" s="31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1">
        <f>[2]Emissions!E2056</f>
        <v>0</v>
      </c>
      <c r="F257" s="31">
        <f>[2]Emissions!F2056</f>
        <v>1.6310984574044589</v>
      </c>
      <c r="G257" s="31">
        <f>[2]Emissions!G2056</f>
        <v>10.09813491903421</v>
      </c>
      <c r="H257" s="31">
        <f>[2]Emissions!H2056</f>
        <v>60.603735805615031</v>
      </c>
      <c r="I257" s="31">
        <f>[2]Emissions!I2056</f>
        <v>359.28371480227082</v>
      </c>
      <c r="J257" s="31">
        <f>[2]Emissions!J2056</f>
        <v>2019.8922401764289</v>
      </c>
      <c r="K257" s="31">
        <f>[2]Emissions!K2056</f>
        <v>4559.3798763381856</v>
      </c>
      <c r="L257" s="31">
        <f>[2]Emissions!L2056</f>
        <v>1775.5614770857021</v>
      </c>
      <c r="M257" s="31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1">
        <f>[2]Emissions!E593</f>
        <v>0</v>
      </c>
      <c r="F258" s="31">
        <f>[2]Emissions!F593</f>
        <v>0</v>
      </c>
      <c r="G258" s="31">
        <f>[2]Emissions!G593</f>
        <v>0</v>
      </c>
      <c r="H258" s="31">
        <f>[2]Emissions!H593</f>
        <v>0</v>
      </c>
      <c r="I258" s="31">
        <f>[2]Emissions!I593</f>
        <v>0</v>
      </c>
      <c r="J258" s="31">
        <f>[2]Emissions!J593</f>
        <v>0</v>
      </c>
      <c r="K258" s="31">
        <f>[2]Emissions!K593</f>
        <v>0</v>
      </c>
      <c r="L258" s="31">
        <f>[2]Emissions!L593</f>
        <v>0</v>
      </c>
      <c r="M258" s="31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1">
        <f>[2]Emissions!E598</f>
        <v>0</v>
      </c>
      <c r="F259" s="31">
        <f>[2]Emissions!F598</f>
        <v>0</v>
      </c>
      <c r="G259" s="31">
        <f>[2]Emissions!G598</f>
        <v>0</v>
      </c>
      <c r="H259" s="31">
        <f>[2]Emissions!H598</f>
        <v>0</v>
      </c>
      <c r="I259" s="31">
        <f>[2]Emissions!I598</f>
        <v>0</v>
      </c>
      <c r="J259" s="31">
        <f>[2]Emissions!J598</f>
        <v>0</v>
      </c>
      <c r="K259" s="31">
        <f>[2]Emissions!K598</f>
        <v>0</v>
      </c>
      <c r="L259" s="31">
        <f>[2]Emissions!L598</f>
        <v>0</v>
      </c>
      <c r="M259" s="31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1">
        <f>[2]Emissions!E2101</f>
        <v>0</v>
      </c>
      <c r="F260" s="31">
        <f>[2]Emissions!F2101</f>
        <v>0</v>
      </c>
      <c r="G260" s="31">
        <f>[2]Emissions!G2101</f>
        <v>0</v>
      </c>
      <c r="H260" s="31">
        <f>[2]Emissions!H2101</f>
        <v>0</v>
      </c>
      <c r="I260" s="31">
        <f>[2]Emissions!I2101</f>
        <v>0</v>
      </c>
      <c r="J260" s="31">
        <f>[2]Emissions!J2101</f>
        <v>0</v>
      </c>
      <c r="K260" s="31">
        <f>[2]Emissions!K2101</f>
        <v>0</v>
      </c>
      <c r="L260" s="31">
        <f>[2]Emissions!L2101</f>
        <v>0</v>
      </c>
      <c r="M260" s="31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1">
        <f>[2]Emissions!E2169</f>
        <v>4550.6782247899164</v>
      </c>
      <c r="F261" s="31">
        <f>[2]Emissions!F2169</f>
        <v>2275.3391123949582</v>
      </c>
      <c r="G261" s="31">
        <f>[2]Emissions!G2169</f>
        <v>0</v>
      </c>
      <c r="H261" s="31">
        <f>[2]Emissions!H2169</f>
        <v>0</v>
      </c>
      <c r="I261" s="31">
        <f>[2]Emissions!I2169</f>
        <v>0</v>
      </c>
      <c r="J261" s="31">
        <f>[2]Emissions!J2169</f>
        <v>0</v>
      </c>
      <c r="K261" s="31">
        <f>[2]Emissions!K2169</f>
        <v>0</v>
      </c>
      <c r="L261" s="31">
        <f>[2]Emissions!L2169</f>
        <v>0</v>
      </c>
      <c r="M261" s="31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1">
        <f>[2]Emissions!E2176</f>
        <v>8413.7088289948442</v>
      </c>
      <c r="F262" s="31">
        <f>[2]Emissions!F2176</f>
        <v>12335.493039860699</v>
      </c>
      <c r="G262" s="31">
        <f>[2]Emissions!G2176</f>
        <v>15623.029444565511</v>
      </c>
      <c r="H262" s="31">
        <f>[2]Emissions!H2176</f>
        <v>16780.55656585149</v>
      </c>
      <c r="I262" s="31">
        <f>[2]Emissions!I2176</f>
        <v>14225.754405459849</v>
      </c>
      <c r="J262" s="31">
        <f>[2]Emissions!J2176</f>
        <v>11746.223067341391</v>
      </c>
      <c r="K262" s="31">
        <f>[2]Emissions!K2176</f>
        <v>11031.67733808927</v>
      </c>
      <c r="L262" s="31">
        <f>[2]Emissions!L2176</f>
        <v>7027.3477281127252</v>
      </c>
      <c r="M262" s="31">
        <f>[2]Emissions!M2176</f>
        <v>4344.3823908594468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1">
        <f>[2]Emissions!E2401</f>
        <v>0</v>
      </c>
      <c r="F263" s="31">
        <f>[2]Emissions!F2401</f>
        <v>0</v>
      </c>
      <c r="G263" s="31">
        <f>[2]Emissions!G2401</f>
        <v>0</v>
      </c>
      <c r="H263" s="31">
        <f>[2]Emissions!H2401</f>
        <v>0</v>
      </c>
      <c r="I263" s="31">
        <f>[2]Emissions!I2401</f>
        <v>0</v>
      </c>
      <c r="J263" s="31">
        <f>[2]Emissions!J2401</f>
        <v>0</v>
      </c>
      <c r="K263" s="31">
        <f>[2]Emissions!K2401</f>
        <v>0</v>
      </c>
      <c r="L263" s="31">
        <f>[2]Emissions!L2401</f>
        <v>0</v>
      </c>
      <c r="M263" s="31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1">
        <f>[2]Emissions!E2237</f>
        <v>0</v>
      </c>
      <c r="F264" s="31">
        <f>[2]Emissions!F2237</f>
        <v>0</v>
      </c>
      <c r="G264" s="31">
        <f>[2]Emissions!G2237</f>
        <v>0</v>
      </c>
      <c r="H264" s="31">
        <f>[2]Emissions!H2237</f>
        <v>0</v>
      </c>
      <c r="I264" s="31">
        <f>[2]Emissions!I2237</f>
        <v>0</v>
      </c>
      <c r="J264" s="31">
        <f>[2]Emissions!J2237</f>
        <v>0</v>
      </c>
      <c r="K264" s="31">
        <f>[2]Emissions!K2237</f>
        <v>0</v>
      </c>
      <c r="L264" s="31">
        <f>[2]Emissions!L2237</f>
        <v>0</v>
      </c>
      <c r="M264" s="31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1">
        <f>[2]Emissions!E2230</f>
        <v>17638.07900878583</v>
      </c>
      <c r="F265" s="31">
        <f>[2]Emissions!F2230</f>
        <v>8819.0395043929148</v>
      </c>
      <c r="G265" s="31">
        <f>[2]Emissions!G2230</f>
        <v>0</v>
      </c>
      <c r="H265" s="31">
        <f>[2]Emissions!H2230</f>
        <v>0</v>
      </c>
      <c r="I265" s="31">
        <f>[2]Emissions!I2230</f>
        <v>0</v>
      </c>
      <c r="J265" s="31">
        <f>[2]Emissions!J2230</f>
        <v>0</v>
      </c>
      <c r="K265" s="31">
        <f>[2]Emissions!K2230</f>
        <v>0</v>
      </c>
      <c r="L265" s="31">
        <f>[2]Emissions!L2230</f>
        <v>0</v>
      </c>
      <c r="M265" s="31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1">
        <f>[2]Emissions!E2223</f>
        <v>5763.5343775909678</v>
      </c>
      <c r="F266" s="31">
        <f>[2]Emissions!F2223</f>
        <v>26239.31405864955</v>
      </c>
      <c r="G266" s="31">
        <f>[2]Emissions!G2223</f>
        <v>44516.667134002229</v>
      </c>
      <c r="H266" s="31">
        <f>[2]Emissions!H2223</f>
        <v>48596.41087949615</v>
      </c>
      <c r="I266" s="31">
        <f>[2]Emissions!I2223</f>
        <v>46497.956338238633</v>
      </c>
      <c r="J266" s="31">
        <f>[2]Emissions!J2223</f>
        <v>32453.415385067728</v>
      </c>
      <c r="K266" s="31">
        <f>[2]Emissions!K2223</f>
        <v>13910.501114307621</v>
      </c>
      <c r="L266" s="31">
        <f>[2]Emissions!L2223</f>
        <v>0</v>
      </c>
      <c r="M266" s="31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1">
        <f>[2]Emissions!E2216</f>
        <v>2.7233578937007881</v>
      </c>
      <c r="F267" s="31">
        <f>[2]Emissions!F2216</f>
        <v>1.361678946850394</v>
      </c>
      <c r="G267" s="31">
        <f>[2]Emissions!G2216</f>
        <v>0</v>
      </c>
      <c r="H267" s="31">
        <f>[2]Emissions!H2216</f>
        <v>0</v>
      </c>
      <c r="I267" s="31">
        <f>[2]Emissions!I2216</f>
        <v>0</v>
      </c>
      <c r="J267" s="31">
        <f>[2]Emissions!J2216</f>
        <v>0</v>
      </c>
      <c r="K267" s="31">
        <f>[2]Emissions!K2216</f>
        <v>0</v>
      </c>
      <c r="L267" s="31">
        <f>[2]Emissions!L2216</f>
        <v>0</v>
      </c>
      <c r="M267" s="31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1">
        <f>[2]Emissions!E2136</f>
        <v>30231.03990523476</v>
      </c>
      <c r="F268" s="31">
        <f>[2]Emissions!F2136</f>
        <v>121382.8806816643</v>
      </c>
      <c r="G268" s="31">
        <f>[2]Emissions!G2136</f>
        <v>214261.71086045919</v>
      </c>
      <c r="H268" s="31">
        <f>[2]Emissions!H2136</f>
        <v>227980.62782488609</v>
      </c>
      <c r="I268" s="31">
        <f>[2]Emissions!I2136</f>
        <v>136828.78704845661</v>
      </c>
      <c r="J268" s="31">
        <f>[2]Emissions!J2136</f>
        <v>43949.956869661597</v>
      </c>
      <c r="K268" s="31">
        <f>[2]Emissions!K2136</f>
        <v>0</v>
      </c>
      <c r="L268" s="31">
        <f>[2]Emissions!L2136</f>
        <v>0</v>
      </c>
      <c r="M268" s="31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1">
        <f>[2]Emissions!E2129</f>
        <v>9211.7949511494262</v>
      </c>
      <c r="F269" s="31">
        <f>[2]Emissions!F2129</f>
        <v>4605.897475574714</v>
      </c>
      <c r="G269" s="31">
        <f>[2]Emissions!G2129</f>
        <v>0</v>
      </c>
      <c r="H269" s="31">
        <f>[2]Emissions!H2129</f>
        <v>0</v>
      </c>
      <c r="I269" s="31">
        <f>[2]Emissions!I2129</f>
        <v>0</v>
      </c>
      <c r="J269" s="31">
        <f>[2]Emissions!J2129</f>
        <v>0</v>
      </c>
      <c r="K269" s="31">
        <f>[2]Emissions!K2129</f>
        <v>0</v>
      </c>
      <c r="L269" s="31">
        <f>[2]Emissions!L2129</f>
        <v>0</v>
      </c>
      <c r="M269" s="31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1">
        <f>[2]Emissions!E2122</f>
        <v>0</v>
      </c>
      <c r="F270" s="31">
        <f>[2]Emissions!F2122</f>
        <v>67.201787427047179</v>
      </c>
      <c r="G270" s="31">
        <f>[2]Emissions!G2122</f>
        <v>67.201787427047165</v>
      </c>
      <c r="H270" s="31">
        <f>[2]Emissions!H2122</f>
        <v>2407.46572393823</v>
      </c>
      <c r="I270" s="31">
        <f>[2]Emissions!I2122</f>
        <v>13766.977464590789</v>
      </c>
      <c r="J270" s="31">
        <f>[2]Emissions!J2122</f>
        <v>13766.977464590789</v>
      </c>
      <c r="K270" s="31">
        <f>[2]Emissions!K2122</f>
        <v>11426.71352807961</v>
      </c>
      <c r="L270" s="31">
        <f>[2]Emissions!L2122</f>
        <v>0</v>
      </c>
      <c r="M270" s="31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1">
        <f>[2]Emissions!E2115</f>
        <v>167.53671563560599</v>
      </c>
      <c r="F271" s="31">
        <f>[2]Emissions!F2115</f>
        <v>422.41895455520762</v>
      </c>
      <c r="G271" s="31">
        <f>[2]Emissions!G2115</f>
        <v>583.63866343376458</v>
      </c>
      <c r="H271" s="31">
        <f>[2]Emissions!H2115</f>
        <v>425.23944321353088</v>
      </c>
      <c r="I271" s="31">
        <f>[2]Emissions!I2115</f>
        <v>170.35720429392961</v>
      </c>
      <c r="J271" s="31">
        <f>[2]Emissions!J2115</f>
        <v>9.1374954153726087</v>
      </c>
      <c r="K271" s="31">
        <f>[2]Emissions!K2115</f>
        <v>0</v>
      </c>
      <c r="L271" s="31">
        <f>[2]Emissions!L2115</f>
        <v>0</v>
      </c>
      <c r="M271" s="31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1">
        <f>[2]Emissions!E2183</f>
        <v>3.0798307291666669</v>
      </c>
      <c r="F272" s="31">
        <f>[2]Emissions!F2183</f>
        <v>1.539915364583333</v>
      </c>
      <c r="G272" s="31">
        <f>[2]Emissions!G2183</f>
        <v>0</v>
      </c>
      <c r="H272" s="31">
        <f>[2]Emissions!H2183</f>
        <v>0</v>
      </c>
      <c r="I272" s="31">
        <f>[2]Emissions!I2183</f>
        <v>0</v>
      </c>
      <c r="J272" s="31">
        <f>[2]Emissions!J2183</f>
        <v>0</v>
      </c>
      <c r="K272" s="31">
        <f>[2]Emissions!K2183</f>
        <v>0</v>
      </c>
      <c r="L272" s="31">
        <f>[2]Emissions!L2183</f>
        <v>0</v>
      </c>
      <c r="M272" s="31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1">
        <f>[2]Emissions!E2162</f>
        <v>0</v>
      </c>
      <c r="F273" s="31">
        <f>[2]Emissions!F2162</f>
        <v>0</v>
      </c>
      <c r="G273" s="31">
        <f>[2]Emissions!G2162</f>
        <v>0</v>
      </c>
      <c r="H273" s="31">
        <f>[2]Emissions!H2162</f>
        <v>0.32976426076833543</v>
      </c>
      <c r="I273" s="31">
        <f>[2]Emissions!I2162</f>
        <v>1.9558968813977771</v>
      </c>
      <c r="J273" s="31">
        <f>[2]Emissions!J2162</f>
        <v>11.515445805567831</v>
      </c>
      <c r="K273" s="31">
        <f>[2]Emissions!K2162</f>
        <v>67.45986783750152</v>
      </c>
      <c r="L273" s="31">
        <f>[2]Emissions!L2162</f>
        <v>373.90333063054481</v>
      </c>
      <c r="M273" s="31">
        <f>[2]Emissions!M2162</f>
        <v>831.25566162036864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1">
        <f>[2]Emissions!E2394</f>
        <v>0</v>
      </c>
      <c r="F274" s="31">
        <f>[2]Emissions!F2394</f>
        <v>0</v>
      </c>
      <c r="G274" s="31">
        <f>[2]Emissions!G2394</f>
        <v>0</v>
      </c>
      <c r="H274" s="31">
        <f>[2]Emissions!H2394</f>
        <v>0</v>
      </c>
      <c r="I274" s="31">
        <f>[2]Emissions!I2394</f>
        <v>0</v>
      </c>
      <c r="J274" s="31">
        <f>[2]Emissions!J2394</f>
        <v>0</v>
      </c>
      <c r="K274" s="31">
        <f>[2]Emissions!K2394</f>
        <v>0</v>
      </c>
      <c r="L274" s="31">
        <f>[2]Emissions!L2394</f>
        <v>0</v>
      </c>
      <c r="M274" s="31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1">
        <f>[2]Emissions!E2209</f>
        <v>0</v>
      </c>
      <c r="F275" s="31">
        <f>[2]Emissions!F2209</f>
        <v>0</v>
      </c>
      <c r="G275" s="31">
        <f>[2]Emissions!G2209</f>
        <v>0</v>
      </c>
      <c r="H275" s="31">
        <f>[2]Emissions!H2209</f>
        <v>0</v>
      </c>
      <c r="I275" s="31">
        <f>[2]Emissions!I2209</f>
        <v>0</v>
      </c>
      <c r="J275" s="31">
        <f>[2]Emissions!J2209</f>
        <v>0</v>
      </c>
      <c r="K275" s="31">
        <f>[2]Emissions!K2209</f>
        <v>0</v>
      </c>
      <c r="L275" s="31">
        <f>[2]Emissions!L2209</f>
        <v>0</v>
      </c>
      <c r="M275" s="31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1">
        <f>[2]Emissions!E2155</f>
        <v>0</v>
      </c>
      <c r="F276" s="31">
        <f>[2]Emissions!F2155</f>
        <v>0</v>
      </c>
      <c r="G276" s="31">
        <f>[2]Emissions!G2155</f>
        <v>0</v>
      </c>
      <c r="H276" s="31">
        <f>[2]Emissions!H2155</f>
        <v>1462.991491139539</v>
      </c>
      <c r="I276" s="31">
        <f>[2]Emissions!I2155</f>
        <v>1462.991491139539</v>
      </c>
      <c r="J276" s="31">
        <f>[2]Emissions!J2155</f>
        <v>1462.991491139539</v>
      </c>
      <c r="K276" s="31">
        <f>[2]Emissions!K2155</f>
        <v>0</v>
      </c>
      <c r="L276" s="31">
        <f>[2]Emissions!L2155</f>
        <v>0</v>
      </c>
      <c r="M276" s="31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1">
        <f>[2]Emissions!E2148</f>
        <v>41.057359620515861</v>
      </c>
      <c r="F277" s="31">
        <f>[2]Emissions!F2148</f>
        <v>66.658467881595811</v>
      </c>
      <c r="G277" s="31">
        <f>[2]Emissions!G2148</f>
        <v>88.781817881595785</v>
      </c>
      <c r="H277" s="31">
        <f>[2]Emissions!H2148</f>
        <v>55.827226560795282</v>
      </c>
      <c r="I277" s="31">
        <f>[2]Emissions!I2148</f>
        <v>30.226118299715349</v>
      </c>
      <c r="J277" s="31">
        <f>[2]Emissions!J2148</f>
        <v>8.1027682997153612</v>
      </c>
      <c r="K277" s="31">
        <f>[2]Emissions!K2148</f>
        <v>0</v>
      </c>
      <c r="L277" s="31">
        <f>[2]Emissions!L2148</f>
        <v>0</v>
      </c>
      <c r="M277" s="31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1">
        <f>[2]Emissions!E2202</f>
        <v>0</v>
      </c>
      <c r="F278" s="31">
        <f>[2]Emissions!F2202</f>
        <v>0</v>
      </c>
      <c r="G278" s="31">
        <f>[2]Emissions!G2202</f>
        <v>0</v>
      </c>
      <c r="H278" s="31">
        <f>[2]Emissions!H2202</f>
        <v>0</v>
      </c>
      <c r="I278" s="31">
        <f>[2]Emissions!I2202</f>
        <v>674.71086883468877</v>
      </c>
      <c r="J278" s="31">
        <f>[2]Emissions!J2202</f>
        <v>1692.5745257452579</v>
      </c>
      <c r="K278" s="31">
        <f>[2]Emissions!K2202</f>
        <v>1707.425295853837</v>
      </c>
      <c r="L278" s="31">
        <f>[2]Emissions!L2202</f>
        <v>1707.425295853837</v>
      </c>
      <c r="M278" s="31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1">
        <f>[2]Emissions!E2195</f>
        <v>0</v>
      </c>
      <c r="F279" s="31">
        <f>[2]Emissions!F2195</f>
        <v>3.0853907277936951E-2</v>
      </c>
      <c r="G279" s="31">
        <f>[2]Emissions!G2195</f>
        <v>3.0853907277936951E-2</v>
      </c>
      <c r="H279" s="31">
        <f>[2]Emissions!H2195</f>
        <v>3.0853907277936951E-2</v>
      </c>
      <c r="I279" s="31">
        <f>[2]Emissions!I2195</f>
        <v>3.0853907277936951E-2</v>
      </c>
      <c r="J279" s="31">
        <f>[2]Emissions!J2195</f>
        <v>0</v>
      </c>
      <c r="K279" s="31">
        <f>[2]Emissions!K2195</f>
        <v>0</v>
      </c>
      <c r="L279" s="31">
        <f>[2]Emissions!L2195</f>
        <v>0</v>
      </c>
      <c r="M279" s="31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1">
        <f>[2]Emissions!E873</f>
        <v>0</v>
      </c>
      <c r="F280" s="31">
        <f>[2]Emissions!F873</f>
        <v>0</v>
      </c>
      <c r="G280" s="31">
        <f>[2]Emissions!G873</f>
        <v>0</v>
      </c>
      <c r="H280" s="31">
        <f>[2]Emissions!H873</f>
        <v>0</v>
      </c>
      <c r="I280" s="31">
        <f>[2]Emissions!I873</f>
        <v>0</v>
      </c>
      <c r="J280" s="31">
        <f>[2]Emissions!J873</f>
        <v>0</v>
      </c>
      <c r="K280" s="31">
        <f>[2]Emissions!K873</f>
        <v>0</v>
      </c>
      <c r="L280" s="31">
        <f>[2]Emissions!L873</f>
        <v>0</v>
      </c>
      <c r="M280" s="31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1">
        <f>[2]Emissions!E2413</f>
        <v>0</v>
      </c>
      <c r="F281" s="31">
        <f>[2]Emissions!F2413</f>
        <v>0</v>
      </c>
      <c r="G281" s="31">
        <f>[2]Emissions!G2413</f>
        <v>0</v>
      </c>
      <c r="H281" s="31">
        <f>[2]Emissions!H2413</f>
        <v>0</v>
      </c>
      <c r="I281" s="31">
        <f>[2]Emissions!I2413</f>
        <v>0</v>
      </c>
      <c r="J281" s="31">
        <f>[2]Emissions!J2413</f>
        <v>0</v>
      </c>
      <c r="K281" s="31">
        <f>[2]Emissions!K2413</f>
        <v>0</v>
      </c>
      <c r="L281" s="31">
        <f>[2]Emissions!L2413</f>
        <v>0</v>
      </c>
      <c r="M281" s="31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1">
        <f>[2]Emissions!E341</f>
        <v>0</v>
      </c>
      <c r="F282" s="31">
        <f>[2]Emissions!F341</f>
        <v>0</v>
      </c>
      <c r="G282" s="31">
        <f>[2]Emissions!G341</f>
        <v>0</v>
      </c>
      <c r="H282" s="31">
        <f>[2]Emissions!H341</f>
        <v>0</v>
      </c>
      <c r="I282" s="31">
        <f>[2]Emissions!I341</f>
        <v>0</v>
      </c>
      <c r="J282" s="31">
        <f>[2]Emissions!J341</f>
        <v>0</v>
      </c>
      <c r="K282" s="31">
        <f>[2]Emissions!K341</f>
        <v>0</v>
      </c>
      <c r="L282" s="31">
        <f>[2]Emissions!L341</f>
        <v>0</v>
      </c>
      <c r="M282" s="31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1">
        <f>[2]Emissions!E328</f>
        <v>0</v>
      </c>
      <c r="F283" s="31">
        <f>[2]Emissions!F328</f>
        <v>0</v>
      </c>
      <c r="G283" s="31">
        <f>[2]Emissions!G328</f>
        <v>0</v>
      </c>
      <c r="H283" s="31">
        <f>[2]Emissions!H328</f>
        <v>0</v>
      </c>
      <c r="I283" s="31">
        <f>[2]Emissions!I328</f>
        <v>186.28821920303781</v>
      </c>
      <c r="J283" s="31">
        <f>[2]Emissions!J328</f>
        <v>1241.9214613535839</v>
      </c>
      <c r="K283" s="31">
        <f>[2]Emissions!K328</f>
        <v>7699.9130603922295</v>
      </c>
      <c r="L283" s="31">
        <f>[2]Emissions!L328</f>
        <v>47938.168408248392</v>
      </c>
      <c r="M283" s="31">
        <f>[2]Emissions!M328</f>
        <v>282661.32460407598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1">
        <f>[2]Emissions!E231</f>
        <v>3.6180644222020022</v>
      </c>
      <c r="F284" s="31">
        <f>[2]Emissions!F231</f>
        <v>22.203706680130491</v>
      </c>
      <c r="G284" s="31">
        <f>[2]Emissions!G231</f>
        <v>136.69117813755301</v>
      </c>
      <c r="H284" s="31">
        <f>[2]Emissions!H231</f>
        <v>0</v>
      </c>
      <c r="I284" s="31">
        <f>[2]Emissions!I231</f>
        <v>0</v>
      </c>
      <c r="J284" s="31">
        <f>[2]Emissions!J231</f>
        <v>0</v>
      </c>
      <c r="K284" s="31">
        <f>[2]Emissions!K231</f>
        <v>0</v>
      </c>
      <c r="L284" s="31">
        <f>[2]Emissions!L231</f>
        <v>0</v>
      </c>
      <c r="M284" s="31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1">
        <f>[2]Emissions!E2108</f>
        <v>3406.9066092715229</v>
      </c>
      <c r="F285" s="31">
        <f>[2]Emissions!F2108</f>
        <v>1703.4533046357619</v>
      </c>
      <c r="G285" s="31">
        <f>[2]Emissions!G2108</f>
        <v>0</v>
      </c>
      <c r="H285" s="31">
        <f>[2]Emissions!H2108</f>
        <v>0</v>
      </c>
      <c r="I285" s="31">
        <f>[2]Emissions!I2108</f>
        <v>0</v>
      </c>
      <c r="J285" s="31">
        <f>[2]Emissions!J2108</f>
        <v>0</v>
      </c>
      <c r="K285" s="31">
        <f>[2]Emissions!K2108</f>
        <v>0</v>
      </c>
      <c r="L285" s="31">
        <f>[2]Emissions!L2108</f>
        <v>0</v>
      </c>
      <c r="M285" s="31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1">
        <f>[2]Emissions!E645</f>
        <v>0</v>
      </c>
      <c r="F286" s="31">
        <f>[2]Emissions!F645</f>
        <v>0</v>
      </c>
      <c r="G286" s="31">
        <f>[2]Emissions!G645</f>
        <v>0</v>
      </c>
      <c r="H286" s="31">
        <f>[2]Emissions!H645</f>
        <v>0</v>
      </c>
      <c r="I286" s="31">
        <f>[2]Emissions!I645</f>
        <v>0</v>
      </c>
      <c r="J286" s="31">
        <f>[2]Emissions!J645</f>
        <v>0</v>
      </c>
      <c r="K286" s="31">
        <f>[2]Emissions!K645</f>
        <v>0</v>
      </c>
      <c r="L286" s="31">
        <f>[2]Emissions!L645</f>
        <v>0</v>
      </c>
      <c r="M286" s="31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1">
        <f>[2]Emissions!E653</f>
        <v>18537.29796852664</v>
      </c>
      <c r="F287" s="31">
        <f>[2]Emissions!F653</f>
        <v>0</v>
      </c>
      <c r="G287" s="31">
        <f>[2]Emissions!G653</f>
        <v>0</v>
      </c>
      <c r="H287" s="31">
        <f>[2]Emissions!H653</f>
        <v>31813.514765415461</v>
      </c>
      <c r="I287" s="31">
        <f>[2]Emissions!I653</f>
        <v>40376.983417857547</v>
      </c>
      <c r="J287" s="31">
        <f>[2]Emissions!J653</f>
        <v>47817.395950682891</v>
      </c>
      <c r="K287" s="31">
        <f>[2]Emissions!K653</f>
        <v>0</v>
      </c>
      <c r="L287" s="31">
        <f>[2]Emissions!L653</f>
        <v>0</v>
      </c>
      <c r="M287" s="31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1">
        <f>[2]Emissions!E1963</f>
        <v>0</v>
      </c>
      <c r="F288" s="31">
        <f>[2]Emissions!F1963</f>
        <v>0</v>
      </c>
      <c r="G288" s="31">
        <f>[2]Emissions!G1963</f>
        <v>5.6991634682299548</v>
      </c>
      <c r="H288" s="31">
        <f>[2]Emissions!H1963</f>
        <v>0</v>
      </c>
      <c r="I288" s="31">
        <f>[2]Emissions!I1963</f>
        <v>0</v>
      </c>
      <c r="J288" s="31">
        <f>[2]Emissions!J1963</f>
        <v>0</v>
      </c>
      <c r="K288" s="31">
        <f>[2]Emissions!K1963</f>
        <v>934.46625630809433</v>
      </c>
      <c r="L288" s="31">
        <f>[2]Emissions!L1963</f>
        <v>0</v>
      </c>
      <c r="M288" s="31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1">
        <f>[2]Emissions!E1274</f>
        <v>1231.947648039052</v>
      </c>
      <c r="F289" s="31">
        <f>[2]Emissions!F1274</f>
        <v>5240.4757334818478</v>
      </c>
      <c r="G289" s="31">
        <f>[2]Emissions!G1274</f>
        <v>8169.5532945686682</v>
      </c>
      <c r="H289" s="31">
        <f>[2]Emissions!H1274</f>
        <v>12828.30856759233</v>
      </c>
      <c r="I289" s="31">
        <f>[2]Emissions!I1274</f>
        <v>16181.413989627459</v>
      </c>
      <c r="J289" s="31">
        <f>[2]Emissions!J1274</f>
        <v>19688.180623910612</v>
      </c>
      <c r="K289" s="31">
        <f>[2]Emissions!K1274</f>
        <v>22660.63041238693</v>
      </c>
      <c r="L289" s="31">
        <f>[2]Emissions!L1274</f>
        <v>22829.681845380921</v>
      </c>
      <c r="M289" s="31">
        <f>[2]Emissions!M1274</f>
        <v>23070.82035987273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1">
        <f>[2]Emissions!E346</f>
        <v>17531.567999999999</v>
      </c>
      <c r="F290" s="31">
        <f>[2]Emissions!F346</f>
        <v>41802.519652261602</v>
      </c>
      <c r="G290" s="31">
        <f>[2]Emissions!G346</f>
        <v>51818.51717148508</v>
      </c>
      <c r="H290" s="31">
        <f>[2]Emissions!H346</f>
        <v>70893.654360247005</v>
      </c>
      <c r="I290" s="31">
        <f>[2]Emissions!I346</f>
        <v>42322.511603391722</v>
      </c>
      <c r="J290" s="31">
        <f>[2]Emissions!J346</f>
        <v>36048.973949379157</v>
      </c>
      <c r="K290" s="31">
        <f>[2]Emissions!K346</f>
        <v>22125.14354576794</v>
      </c>
      <c r="L290" s="31">
        <f>[2]Emissions!L346</f>
        <v>0</v>
      </c>
      <c r="M290" s="31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1">
        <f>[2]Emissions!E2308</f>
        <v>0</v>
      </c>
      <c r="F291" s="31">
        <f>[2]Emissions!F2308</f>
        <v>11.687089299123899</v>
      </c>
      <c r="G291" s="31">
        <f>[2]Emissions!G2308</f>
        <v>11.90808473091364</v>
      </c>
      <c r="H291" s="31">
        <f>[2]Emissions!H2308</f>
        <v>11.90808473091364</v>
      </c>
      <c r="I291" s="31">
        <f>[2]Emissions!I2308</f>
        <v>11.90808473091364</v>
      </c>
      <c r="J291" s="31">
        <f>[2]Emissions!J2308</f>
        <v>0.22099543178973721</v>
      </c>
      <c r="K291" s="31">
        <f>[2]Emissions!K2308</f>
        <v>0</v>
      </c>
      <c r="L291" s="31">
        <f>[2]Emissions!L2308</f>
        <v>0</v>
      </c>
      <c r="M291" s="31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1">
        <f>[2]Emissions!E1012</f>
        <v>0</v>
      </c>
      <c r="F292" s="31">
        <f>[2]Emissions!F1012</f>
        <v>0</v>
      </c>
      <c r="G292" s="31">
        <f>[2]Emissions!G1012</f>
        <v>0</v>
      </c>
      <c r="H292" s="31">
        <f>[2]Emissions!H1012</f>
        <v>0</v>
      </c>
      <c r="I292" s="31">
        <f>[2]Emissions!I1012</f>
        <v>0</v>
      </c>
      <c r="J292" s="31">
        <f>[2]Emissions!J1012</f>
        <v>0</v>
      </c>
      <c r="K292" s="31">
        <f>[2]Emissions!K1012</f>
        <v>0</v>
      </c>
      <c r="L292" s="31">
        <f>[2]Emissions!L1012</f>
        <v>0</v>
      </c>
      <c r="M292" s="31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1">
        <f>[2]Emissions!E333</f>
        <v>0</v>
      </c>
      <c r="F293" s="31">
        <f>[2]Emissions!F333</f>
        <v>0</v>
      </c>
      <c r="G293" s="31">
        <f>[2]Emissions!G333</f>
        <v>1014.596090611306</v>
      </c>
      <c r="H293" s="31">
        <f>[2]Emissions!H333</f>
        <v>1845.3243307406501</v>
      </c>
      <c r="I293" s="31">
        <f>[2]Emissions!I333</f>
        <v>334.50657135874923</v>
      </c>
      <c r="J293" s="31">
        <f>[2]Emissions!J333</f>
        <v>697.81172170864897</v>
      </c>
      <c r="K293" s="31">
        <f>[2]Emissions!K333</f>
        <v>697.81172170864897</v>
      </c>
      <c r="L293" s="31">
        <f>[2]Emissions!L333</f>
        <v>0</v>
      </c>
      <c r="M293" s="31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1">
        <f>[2]Emissions!E689</f>
        <v>7.5149848619998919E-2</v>
      </c>
      <c r="F294" s="31">
        <f>[2]Emissions!F689</f>
        <v>6.2883898060556109E-2</v>
      </c>
      <c r="G294" s="31">
        <f>[2]Emissions!G689</f>
        <v>0.26611121867894749</v>
      </c>
      <c r="H294" s="31">
        <f>[2]Emissions!H689</f>
        <v>0.25680533771078651</v>
      </c>
      <c r="I294" s="31">
        <f>[2]Emissions!I689</f>
        <v>0</v>
      </c>
      <c r="J294" s="31">
        <f>[2]Emissions!J689</f>
        <v>0</v>
      </c>
      <c r="K294" s="31">
        <f>[2]Emissions!K689</f>
        <v>0</v>
      </c>
      <c r="L294" s="31">
        <f>[2]Emissions!L689</f>
        <v>0</v>
      </c>
      <c r="M294" s="31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1">
        <f>[2]Emissions!E315</f>
        <v>0</v>
      </c>
      <c r="F295" s="31">
        <f>[2]Emissions!F315</f>
        <v>0</v>
      </c>
      <c r="G295" s="31">
        <f>[2]Emissions!G315</f>
        <v>0</v>
      </c>
      <c r="H295" s="31">
        <f>[2]Emissions!H315</f>
        <v>0</v>
      </c>
      <c r="I295" s="31">
        <f>[2]Emissions!I315</f>
        <v>0</v>
      </c>
      <c r="J295" s="31">
        <f>[2]Emissions!J315</f>
        <v>0</v>
      </c>
      <c r="K295" s="31">
        <f>[2]Emissions!K315</f>
        <v>0</v>
      </c>
      <c r="L295" s="31">
        <f>[2]Emissions!L315</f>
        <v>0</v>
      </c>
      <c r="M295" s="31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1">
        <f>[2]Emissions!E562</f>
        <v>0</v>
      </c>
      <c r="F296" s="31">
        <f>[2]Emissions!F562</f>
        <v>0</v>
      </c>
      <c r="G296" s="31">
        <f>[2]Emissions!G562</f>
        <v>0</v>
      </c>
      <c r="H296" s="31">
        <f>[2]Emissions!H562</f>
        <v>0</v>
      </c>
      <c r="I296" s="31">
        <f>[2]Emissions!I562</f>
        <v>0</v>
      </c>
      <c r="J296" s="31">
        <f>[2]Emissions!J562</f>
        <v>0</v>
      </c>
      <c r="K296" s="31">
        <f>[2]Emissions!K562</f>
        <v>0</v>
      </c>
      <c r="L296" s="31">
        <f>[2]Emissions!L562</f>
        <v>0</v>
      </c>
      <c r="M296" s="31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1">
        <f>[2]Emissions!E790</f>
        <v>3.7869515215429042E-2</v>
      </c>
      <c r="F297" s="31">
        <f>[2]Emissions!F790</f>
        <v>0.1981003313929921</v>
      </c>
      <c r="G297" s="31">
        <f>[2]Emissions!G790</f>
        <v>0.30521962397045521</v>
      </c>
      <c r="H297" s="31">
        <f>[2]Emissions!H790</f>
        <v>0.58562324375248431</v>
      </c>
      <c r="I297" s="31">
        <f>[2]Emissions!I790</f>
        <v>0.72236810824967279</v>
      </c>
      <c r="J297" s="31">
        <f>[2]Emissions!J790</f>
        <v>0.75239831617570541</v>
      </c>
      <c r="K297" s="31">
        <f>[2]Emissions!K790</f>
        <v>0.76222057971598056</v>
      </c>
      <c r="L297" s="31">
        <f>[2]Emissions!L790</f>
        <v>0.60760147013795296</v>
      </c>
      <c r="M297" s="31">
        <f>[2]Emissions!M790</f>
        <v>0.15219894094869149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1">
        <f>[2]Emissions!E2387</f>
        <v>0</v>
      </c>
      <c r="F298" s="31">
        <f>[2]Emissions!F2387</f>
        <v>0</v>
      </c>
      <c r="G298" s="31">
        <f>[2]Emissions!G2387</f>
        <v>0</v>
      </c>
      <c r="H298" s="31">
        <f>[2]Emissions!H2387</f>
        <v>0</v>
      </c>
      <c r="I298" s="31">
        <f>[2]Emissions!I2387</f>
        <v>0</v>
      </c>
      <c r="J298" s="31">
        <f>[2]Emissions!J2387</f>
        <v>0</v>
      </c>
      <c r="K298" s="31">
        <f>[2]Emissions!K2387</f>
        <v>0</v>
      </c>
      <c r="L298" s="31">
        <f>[2]Emissions!L2387</f>
        <v>0</v>
      </c>
      <c r="M298" s="31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1">
        <f>[2]Emissions!E859</f>
        <v>3.502953618035863E-3</v>
      </c>
      <c r="F299" s="31">
        <f>[2]Emissions!F859</f>
        <v>3.6034704936367679E-2</v>
      </c>
      <c r="G299" s="31">
        <f>[2]Emissions!G859</f>
        <v>6.1347819219365191E-2</v>
      </c>
      <c r="H299" s="31">
        <f>[2]Emissions!H859</f>
        <v>6.1347819219365191E-2</v>
      </c>
      <c r="I299" s="31">
        <f>[2]Emissions!I859</f>
        <v>0</v>
      </c>
      <c r="J299" s="31">
        <f>[2]Emissions!J859</f>
        <v>0</v>
      </c>
      <c r="K299" s="31">
        <f>[2]Emissions!K859</f>
        <v>0</v>
      </c>
      <c r="L299" s="31">
        <f>[2]Emissions!L859</f>
        <v>0</v>
      </c>
      <c r="M299" s="31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1">
        <f>[2]Emissions!E557</f>
        <v>61.42710800853466</v>
      </c>
      <c r="F300" s="31">
        <f>[2]Emissions!F557</f>
        <v>31.845947543697491</v>
      </c>
      <c r="G300" s="31">
        <f>[2]Emissions!G557</f>
        <v>27.801813073739499</v>
      </c>
      <c r="H300" s="31">
        <f>[2]Emissions!H557</f>
        <v>45.148924386272981</v>
      </c>
      <c r="I300" s="31">
        <f>[2]Emissions!I557</f>
        <v>14.62860420148629</v>
      </c>
      <c r="J300" s="31">
        <f>[2]Emissions!J557</f>
        <v>0</v>
      </c>
      <c r="K300" s="31">
        <f>[2]Emissions!K557</f>
        <v>0</v>
      </c>
      <c r="L300" s="31">
        <f>[2]Emissions!L557</f>
        <v>0</v>
      </c>
      <c r="M300" s="31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1">
        <f>[2]Emissions!E310</f>
        <v>0</v>
      </c>
      <c r="F301" s="31">
        <f>[2]Emissions!F310</f>
        <v>0</v>
      </c>
      <c r="G301" s="31">
        <f>[2]Emissions!G310</f>
        <v>0</v>
      </c>
      <c r="H301" s="31">
        <f>[2]Emissions!H310</f>
        <v>0</v>
      </c>
      <c r="I301" s="31">
        <f>[2]Emissions!I310</f>
        <v>0</v>
      </c>
      <c r="J301" s="31">
        <f>[2]Emissions!J310</f>
        <v>0</v>
      </c>
      <c r="K301" s="31">
        <f>[2]Emissions!K310</f>
        <v>0</v>
      </c>
      <c r="L301" s="31">
        <f>[2]Emissions!L310</f>
        <v>0</v>
      </c>
      <c r="M301" s="31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1">
        <f>[2]Emissions!E2069</f>
        <v>30781.490235942369</v>
      </c>
      <c r="F302" s="31">
        <f>[2]Emissions!F2069</f>
        <v>45097.725226003167</v>
      </c>
      <c r="G302" s="31">
        <f>[2]Emissions!G2069</f>
        <v>57233.696753511344</v>
      </c>
      <c r="H302" s="31">
        <f>[2]Emissions!H2069</f>
        <v>60899.360622034183</v>
      </c>
      <c r="I302" s="31">
        <f>[2]Emissions!I2069</f>
        <v>55068.354544975133</v>
      </c>
      <c r="J302" s="31">
        <f>[2]Emissions!J2069</f>
        <v>38549.393452030068</v>
      </c>
      <c r="K302" s="31">
        <f>[2]Emissions!K2069</f>
        <v>10898.930354706259</v>
      </c>
      <c r="L302" s="31">
        <f>[2]Emissions!L2069</f>
        <v>0</v>
      </c>
      <c r="M302" s="31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1">
        <f>[2]Emissions!E2290</f>
        <v>12.442004736129901</v>
      </c>
      <c r="F303" s="31">
        <f>[2]Emissions!F2290</f>
        <v>3.2742117726657649</v>
      </c>
      <c r="G303" s="31">
        <f>[2]Emissions!G2290</f>
        <v>0</v>
      </c>
      <c r="H303" s="31">
        <f>[2]Emissions!H2290</f>
        <v>0</v>
      </c>
      <c r="I303" s="31">
        <f>[2]Emissions!I2290</f>
        <v>0</v>
      </c>
      <c r="J303" s="31">
        <f>[2]Emissions!J2290</f>
        <v>0</v>
      </c>
      <c r="K303" s="31">
        <f>[2]Emissions!K2290</f>
        <v>0</v>
      </c>
      <c r="L303" s="31">
        <f>[2]Emissions!L2290</f>
        <v>0</v>
      </c>
      <c r="M303" s="31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1">
        <f>[2]Emissions!E320</f>
        <v>0</v>
      </c>
      <c r="F304" s="31">
        <f>[2]Emissions!F320</f>
        <v>0</v>
      </c>
      <c r="G304" s="31">
        <f>[2]Emissions!G320</f>
        <v>0</v>
      </c>
      <c r="H304" s="31">
        <f>[2]Emissions!H320</f>
        <v>0</v>
      </c>
      <c r="I304" s="31">
        <f>[2]Emissions!I320</f>
        <v>0</v>
      </c>
      <c r="J304" s="31">
        <f>[2]Emissions!J320</f>
        <v>0</v>
      </c>
      <c r="K304" s="31">
        <f>[2]Emissions!K320</f>
        <v>0</v>
      </c>
      <c r="L304" s="31">
        <f>[2]Emissions!L320</f>
        <v>0</v>
      </c>
      <c r="M304" s="31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1">
        <f>[2]Emissions!E567</f>
        <v>0</v>
      </c>
      <c r="F305" s="31">
        <f>[2]Emissions!F567</f>
        <v>0</v>
      </c>
      <c r="G305" s="31">
        <f>[2]Emissions!G567</f>
        <v>0</v>
      </c>
      <c r="H305" s="31">
        <f>[2]Emissions!H567</f>
        <v>0</v>
      </c>
      <c r="I305" s="31">
        <f>[2]Emissions!I567</f>
        <v>0</v>
      </c>
      <c r="J305" s="31">
        <f>[2]Emissions!J567</f>
        <v>0</v>
      </c>
      <c r="K305" s="31">
        <f>[2]Emissions!K567</f>
        <v>0</v>
      </c>
      <c r="L305" s="31">
        <f>[2]Emissions!L567</f>
        <v>0</v>
      </c>
      <c r="M305" s="31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1">
        <f>[2]Emissions!E372</f>
        <v>3759.8317098728871</v>
      </c>
      <c r="F306" s="31">
        <f>[2]Emissions!F372</f>
        <v>1552.7360437857189</v>
      </c>
      <c r="G306" s="31">
        <f>[2]Emissions!G372</f>
        <v>0</v>
      </c>
      <c r="H306" s="31">
        <f>[2]Emissions!H372</f>
        <v>1138.6918892757881</v>
      </c>
      <c r="I306" s="31">
        <f>[2]Emissions!I372</f>
        <v>0</v>
      </c>
      <c r="J306" s="31">
        <f>[2]Emissions!J372</f>
        <v>0</v>
      </c>
      <c r="K306" s="31">
        <f>[2]Emissions!K372</f>
        <v>0</v>
      </c>
      <c r="L306" s="31">
        <f>[2]Emissions!L372</f>
        <v>0</v>
      </c>
      <c r="M306" s="31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1">
        <f>[2]Emissions!E351</f>
        <v>13896.34430561798</v>
      </c>
      <c r="F307" s="31">
        <f>[2]Emissions!F351</f>
        <v>11117.07544449438</v>
      </c>
      <c r="G307" s="31">
        <f>[2]Emissions!G351</f>
        <v>8337.806583370786</v>
      </c>
      <c r="H307" s="31">
        <f>[2]Emissions!H351</f>
        <v>5558.5377222471916</v>
      </c>
      <c r="I307" s="31">
        <f>[2]Emissions!I351</f>
        <v>2779.2688611235958</v>
      </c>
      <c r="J307" s="31">
        <f>[2]Emissions!J351</f>
        <v>0</v>
      </c>
      <c r="K307" s="31">
        <f>[2]Emissions!K351</f>
        <v>0</v>
      </c>
      <c r="L307" s="31">
        <f>[2]Emissions!L351</f>
        <v>0</v>
      </c>
      <c r="M307" s="31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1">
        <f>[2]Emissions!E2062</f>
        <v>13364.54251489574</v>
      </c>
      <c r="F308" s="31">
        <f>[2]Emissions!F2062</f>
        <v>6682.2712574478664</v>
      </c>
      <c r="G308" s="31">
        <f>[2]Emissions!G2062</f>
        <v>0</v>
      </c>
      <c r="H308" s="31">
        <f>[2]Emissions!H2062</f>
        <v>0</v>
      </c>
      <c r="I308" s="31">
        <f>[2]Emissions!I2062</f>
        <v>0</v>
      </c>
      <c r="J308" s="31">
        <f>[2]Emissions!J2062</f>
        <v>0</v>
      </c>
      <c r="K308" s="31">
        <f>[2]Emissions!K2062</f>
        <v>0</v>
      </c>
      <c r="L308" s="31">
        <f>[2]Emissions!L2062</f>
        <v>0</v>
      </c>
      <c r="M308" s="31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1">
        <f>[2]Emissions!E2055</f>
        <v>0</v>
      </c>
      <c r="F309" s="31">
        <f>[2]Emissions!F2055</f>
        <v>6.6802667197452209E-5</v>
      </c>
      <c r="G309" s="31">
        <f>[2]Emissions!G2055</f>
        <v>4.1357549156454082E-4</v>
      </c>
      <c r="H309" s="31">
        <f>[2]Emissions!H2055</f>
        <v>2.482064265076384E-3</v>
      </c>
      <c r="I309" s="31">
        <f>[2]Emissions!I2055</f>
        <v>1.4714691391219279E-2</v>
      </c>
      <c r="J309" s="31">
        <f>[2]Emissions!J2055</f>
        <v>8.2725962055007346E-2</v>
      </c>
      <c r="K309" s="31">
        <f>[2]Emissions!K2055</f>
        <v>0.1867322816247721</v>
      </c>
      <c r="L309" s="31">
        <f>[2]Emissions!L2055</f>
        <v>7.2719241382349586E-2</v>
      </c>
      <c r="M309" s="31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1">
        <f>[2]Emissions!E1076</f>
        <v>1.0659516429023841</v>
      </c>
      <c r="F310" s="31">
        <f>[2]Emissions!F1076</f>
        <v>1.6700885842026849</v>
      </c>
      <c r="G310" s="31">
        <f>[2]Emissions!G1076</f>
        <v>0.39294583457526677</v>
      </c>
      <c r="H310" s="31">
        <f>[2]Emissions!H1076</f>
        <v>0.80826227224743485</v>
      </c>
      <c r="I310" s="31">
        <f>[2]Emissions!I1076</f>
        <v>0.41752214605068061</v>
      </c>
      <c r="J310" s="31">
        <f>[2]Emissions!J1076</f>
        <v>0</v>
      </c>
      <c r="K310" s="31">
        <f>[2]Emissions!K1076</f>
        <v>0</v>
      </c>
      <c r="L310" s="31">
        <f>[2]Emissions!L1076</f>
        <v>0</v>
      </c>
      <c r="M310" s="31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1">
        <f>[2]Emissions!E1314</f>
        <v>1517.384358024691</v>
      </c>
      <c r="F311" s="31">
        <f>[2]Emissions!F1314</f>
        <v>1264.486965020576</v>
      </c>
      <c r="G311" s="31">
        <f>[2]Emissions!G1314</f>
        <v>1011.589572016461</v>
      </c>
      <c r="H311" s="31">
        <f>[2]Emissions!H1314</f>
        <v>758.6921790123456</v>
      </c>
      <c r="I311" s="31">
        <f>[2]Emissions!I1314</f>
        <v>505.79478600823052</v>
      </c>
      <c r="J311" s="31">
        <f>[2]Emissions!J1314</f>
        <v>252.8973930041152</v>
      </c>
      <c r="K311" s="31">
        <f>[2]Emissions!K1314</f>
        <v>0</v>
      </c>
      <c r="L311" s="31">
        <f>[2]Emissions!L1314</f>
        <v>0</v>
      </c>
      <c r="M311" s="31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1">
        <f>[2]Emissions!E782</f>
        <v>0</v>
      </c>
      <c r="F312" s="31">
        <f>[2]Emissions!F782</f>
        <v>39.3178077540353</v>
      </c>
      <c r="G312" s="31">
        <f>[2]Emissions!G782</f>
        <v>42.082830908893783</v>
      </c>
      <c r="H312" s="31">
        <f>[2]Emissions!H782</f>
        <v>44.84965489587735</v>
      </c>
      <c r="I312" s="31">
        <f>[2]Emissions!I782</f>
        <v>47.612877218610727</v>
      </c>
      <c r="J312" s="31">
        <f>[2]Emissions!J782</f>
        <v>47.612877218610677</v>
      </c>
      <c r="K312" s="31">
        <f>[2]Emissions!K782</f>
        <v>0</v>
      </c>
      <c r="L312" s="31">
        <f>[2]Emissions!L782</f>
        <v>0</v>
      </c>
      <c r="M312" s="31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1">
        <f>[2]Emissions!E1323</f>
        <v>101.2748912964348</v>
      </c>
      <c r="F313" s="31">
        <f>[2]Emissions!F1323</f>
        <v>25.792681074483781</v>
      </c>
      <c r="G313" s="31">
        <f>[2]Emissions!G1323</f>
        <v>0</v>
      </c>
      <c r="H313" s="31">
        <f>[2]Emissions!H1323</f>
        <v>22.075091782164979</v>
      </c>
      <c r="I313" s="31">
        <f>[2]Emissions!I1323</f>
        <v>0</v>
      </c>
      <c r="J313" s="31">
        <f>[2]Emissions!J1323</f>
        <v>0</v>
      </c>
      <c r="K313" s="31">
        <f>[2]Emissions!K1323</f>
        <v>0</v>
      </c>
      <c r="L313" s="31">
        <f>[2]Emissions!L1323</f>
        <v>0</v>
      </c>
      <c r="M313" s="31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1">
        <f>[2]Emissions!E851</f>
        <v>2.0476738461538471</v>
      </c>
      <c r="F314" s="31">
        <f>[2]Emissions!F851</f>
        <v>1.638139076923077</v>
      </c>
      <c r="G314" s="31">
        <f>[2]Emissions!G851</f>
        <v>1.2286043076923061</v>
      </c>
      <c r="H314" s="31">
        <f>[2]Emissions!H851</f>
        <v>0.8190695384615384</v>
      </c>
      <c r="I314" s="31">
        <f>[2]Emissions!I851</f>
        <v>0.21554461538461539</v>
      </c>
      <c r="J314" s="31">
        <f>[2]Emissions!J851</f>
        <v>0</v>
      </c>
      <c r="K314" s="31">
        <f>[2]Emissions!K851</f>
        <v>0</v>
      </c>
      <c r="L314" s="31">
        <f>[2]Emissions!L851</f>
        <v>0</v>
      </c>
      <c r="M314" s="31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1">
        <f>[2]Emissions!E1068</f>
        <v>5.4615670681889492</v>
      </c>
      <c r="F315" s="31">
        <f>[2]Emissions!F1068</f>
        <v>214.15290307884601</v>
      </c>
      <c r="G315" s="31">
        <f>[2]Emissions!G1068</f>
        <v>394.98612737073069</v>
      </c>
      <c r="H315" s="31">
        <f>[2]Emissions!H1068</f>
        <v>615.29211688597775</v>
      </c>
      <c r="I315" s="31">
        <f>[2]Emissions!I1068</f>
        <v>795.39530131269851</v>
      </c>
      <c r="J315" s="31">
        <f>[2]Emissions!J1068</f>
        <v>837.2247710827121</v>
      </c>
      <c r="K315" s="31">
        <f>[2]Emissions!K1068</f>
        <v>879.98095055328486</v>
      </c>
      <c r="L315" s="31">
        <f>[2]Emissions!L1068</f>
        <v>932.68116445126964</v>
      </c>
      <c r="M315" s="31">
        <f>[2]Emissions!M1068</f>
        <v>990.70983161914705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1">
        <f>[2]Emissions!E1306</f>
        <v>242.1751523148148</v>
      </c>
      <c r="F316" s="31">
        <f>[2]Emissions!F1306</f>
        <v>201.81262692901231</v>
      </c>
      <c r="G316" s="31">
        <f>[2]Emissions!G1306</f>
        <v>161.45010154320991</v>
      </c>
      <c r="H316" s="31">
        <f>[2]Emissions!H1306</f>
        <v>161.45010154320991</v>
      </c>
      <c r="I316" s="31">
        <f>[2]Emissions!I1306</f>
        <v>80.725050771604941</v>
      </c>
      <c r="J316" s="31">
        <f>[2]Emissions!J1306</f>
        <v>40.362525385802449</v>
      </c>
      <c r="K316" s="31">
        <f>[2]Emissions!K1306</f>
        <v>0</v>
      </c>
      <c r="L316" s="31">
        <f>[2]Emissions!L1306</f>
        <v>0</v>
      </c>
      <c r="M316" s="31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1">
        <f>[2]Emissions!E1020</f>
        <v>116282.0633520769</v>
      </c>
      <c r="F317" s="31">
        <f>[2]Emissions!F1020</f>
        <v>98934.455285260541</v>
      </c>
      <c r="G317" s="31">
        <f>[2]Emissions!G1020</f>
        <v>79147.56422820843</v>
      </c>
      <c r="H317" s="31">
        <f>[2]Emissions!H1020</f>
        <v>55551.244919673532</v>
      </c>
      <c r="I317" s="31">
        <f>[2]Emissions!I1020</f>
        <v>28680.21590681091</v>
      </c>
      <c r="J317" s="31">
        <f>[2]Emissions!J1020</f>
        <v>18514.52178681294</v>
      </c>
      <c r="K317" s="31">
        <f>[2]Emissions!K1020</f>
        <v>0</v>
      </c>
      <c r="L317" s="31">
        <f>[2]Emissions!L1020</f>
        <v>0</v>
      </c>
      <c r="M317" s="31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1">
        <f>[2]Emissions!E1234</f>
        <v>16521.369094912319</v>
      </c>
      <c r="F318" s="31">
        <f>[2]Emissions!F1234</f>
        <v>13217.095275929851</v>
      </c>
      <c r="G318" s="31">
        <f>[2]Emissions!G1234</f>
        <v>9912.8214569473912</v>
      </c>
      <c r="H318" s="31">
        <f>[2]Emissions!H1234</f>
        <v>6608.5476379649263</v>
      </c>
      <c r="I318" s="31">
        <f>[2]Emissions!I1234</f>
        <v>3304.2738189824631</v>
      </c>
      <c r="J318" s="31">
        <f>[2]Emissions!J1234</f>
        <v>0</v>
      </c>
      <c r="K318" s="31">
        <f>[2]Emissions!K1234</f>
        <v>0</v>
      </c>
      <c r="L318" s="31">
        <f>[2]Emissions!L1234</f>
        <v>0</v>
      </c>
      <c r="M318" s="31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1">
        <f>[2]Emissions!E822</f>
        <v>26.044785000000001</v>
      </c>
      <c r="F319" s="31">
        <f>[2]Emissions!F822</f>
        <v>20.835827999999989</v>
      </c>
      <c r="G319" s="31">
        <f>[2]Emissions!G822</f>
        <v>15.626871</v>
      </c>
      <c r="H319" s="31">
        <f>[2]Emissions!H822</f>
        <v>10.417914</v>
      </c>
      <c r="I319" s="31">
        <f>[2]Emissions!I822</f>
        <v>5.2089569999999981</v>
      </c>
      <c r="J319" s="31">
        <f>[2]Emissions!J822</f>
        <v>0</v>
      </c>
      <c r="K319" s="31">
        <f>[2]Emissions!K822</f>
        <v>0</v>
      </c>
      <c r="L319" s="31">
        <f>[2]Emissions!L822</f>
        <v>0</v>
      </c>
      <c r="M319" s="31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1">
        <f>[2]Emissions!E1242</f>
        <v>12917.78748780137</v>
      </c>
      <c r="F320" s="31">
        <f>[2]Emissions!F1242</f>
        <v>16032.76896378146</v>
      </c>
      <c r="G320" s="31">
        <f>[2]Emissions!G1242</f>
        <v>17947.742171766229</v>
      </c>
      <c r="H320" s="31">
        <f>[2]Emissions!H1242</f>
        <v>21865.43822749671</v>
      </c>
      <c r="I320" s="31">
        <f>[2]Emissions!I1242</f>
        <v>23152.202821312851</v>
      </c>
      <c r="J320" s="31">
        <f>[2]Emissions!J1242</f>
        <v>25546.32929738774</v>
      </c>
      <c r="K320" s="31">
        <f>[2]Emissions!K1242</f>
        <v>25735.451880690682</v>
      </c>
      <c r="L320" s="31">
        <f>[2]Emissions!L1242</f>
        <v>25820.360600927419</v>
      </c>
      <c r="M320" s="31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1">
        <f>[2]Emissions!E798</f>
        <v>0</v>
      </c>
      <c r="F321" s="31">
        <f>[2]Emissions!F798</f>
        <v>0</v>
      </c>
      <c r="G321" s="31">
        <f>[2]Emissions!G798</f>
        <v>0</v>
      </c>
      <c r="H321" s="31">
        <f>[2]Emissions!H798</f>
        <v>0</v>
      </c>
      <c r="I321" s="31">
        <f>[2]Emissions!I798</f>
        <v>0</v>
      </c>
      <c r="J321" s="31">
        <f>[2]Emissions!J798</f>
        <v>0</v>
      </c>
      <c r="K321" s="31">
        <f>[2]Emissions!K798</f>
        <v>0</v>
      </c>
      <c r="L321" s="31">
        <f>[2]Emissions!L798</f>
        <v>0</v>
      </c>
      <c r="M321" s="31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1">
        <f>[2]Emissions!E806</f>
        <v>0</v>
      </c>
      <c r="F322" s="31">
        <f>[2]Emissions!F806</f>
        <v>0</v>
      </c>
      <c r="G322" s="31">
        <f>[2]Emissions!G806</f>
        <v>0</v>
      </c>
      <c r="H322" s="31">
        <f>[2]Emissions!H806</f>
        <v>0</v>
      </c>
      <c r="I322" s="31">
        <f>[2]Emissions!I806</f>
        <v>0</v>
      </c>
      <c r="J322" s="31">
        <f>[2]Emissions!J806</f>
        <v>0</v>
      </c>
      <c r="K322" s="31">
        <f>[2]Emissions!K806</f>
        <v>0</v>
      </c>
      <c r="L322" s="31">
        <f>[2]Emissions!L806</f>
        <v>0</v>
      </c>
      <c r="M322" s="31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1">
        <f>[2]Emissions!E1226</f>
        <v>0</v>
      </c>
      <c r="F323" s="31">
        <f>[2]Emissions!F1226</f>
        <v>0</v>
      </c>
      <c r="G323" s="31">
        <f>[2]Emissions!G1226</f>
        <v>0</v>
      </c>
      <c r="H323" s="31">
        <f>[2]Emissions!H1226</f>
        <v>0</v>
      </c>
      <c r="I323" s="31">
        <f>[2]Emissions!I1226</f>
        <v>0</v>
      </c>
      <c r="J323" s="31">
        <f>[2]Emissions!J1226</f>
        <v>0</v>
      </c>
      <c r="K323" s="31">
        <f>[2]Emissions!K1226</f>
        <v>0</v>
      </c>
      <c r="L323" s="31">
        <f>[2]Emissions!L1226</f>
        <v>0</v>
      </c>
      <c r="M323" s="31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1">
        <f>[2]Emissions!E814</f>
        <v>0</v>
      </c>
      <c r="F324" s="31">
        <f>[2]Emissions!F814</f>
        <v>0</v>
      </c>
      <c r="G324" s="31">
        <f>[2]Emissions!G814</f>
        <v>0</v>
      </c>
      <c r="H324" s="31">
        <f>[2]Emissions!H814</f>
        <v>0</v>
      </c>
      <c r="I324" s="31">
        <f>[2]Emissions!I814</f>
        <v>0</v>
      </c>
      <c r="J324" s="31">
        <f>[2]Emissions!J814</f>
        <v>0</v>
      </c>
      <c r="K324" s="31">
        <f>[2]Emissions!K814</f>
        <v>0</v>
      </c>
      <c r="L324" s="31">
        <f>[2]Emissions!L814</f>
        <v>0</v>
      </c>
      <c r="M324" s="31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1">
        <f>[2]Emissions!E661</f>
        <v>10.14154971361388</v>
      </c>
      <c r="F325" s="31">
        <f>[2]Emissions!F661</f>
        <v>9.0538058289757917</v>
      </c>
      <c r="G325" s="31">
        <f>[2]Emissions!G661</f>
        <v>0</v>
      </c>
      <c r="H325" s="31">
        <f>[2]Emissions!H661</f>
        <v>8.9329385619150568</v>
      </c>
      <c r="I325" s="31">
        <f>[2]Emissions!I661</f>
        <v>0</v>
      </c>
      <c r="J325" s="31">
        <f>[2]Emissions!J661</f>
        <v>0</v>
      </c>
      <c r="K325" s="31">
        <f>[2]Emissions!K661</f>
        <v>0</v>
      </c>
      <c r="L325" s="31">
        <f>[2]Emissions!L661</f>
        <v>0</v>
      </c>
      <c r="M325" s="31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1">
        <f>[2]Emissions!E1358</f>
        <v>7236.4950947833322</v>
      </c>
      <c r="F326" s="31">
        <f>[2]Emissions!F1358</f>
        <v>4650.8031838439538</v>
      </c>
      <c r="G326" s="31">
        <f>[2]Emissions!G1358</f>
        <v>2539.121085888889</v>
      </c>
      <c r="H326" s="31">
        <f>[2]Emissions!H1358</f>
        <v>1904.340814416666</v>
      </c>
      <c r="I326" s="31">
        <f>[2]Emissions!I1358</f>
        <v>1269.560542944444</v>
      </c>
      <c r="J326" s="31">
        <f>[2]Emissions!J1358</f>
        <v>634.7802714722219</v>
      </c>
      <c r="K326" s="31">
        <f>[2]Emissions!K1358</f>
        <v>0</v>
      </c>
      <c r="L326" s="31">
        <f>[2]Emissions!L1358</f>
        <v>0</v>
      </c>
      <c r="M326" s="31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1">
        <f>[2]Emissions!E1059</f>
        <v>0</v>
      </c>
      <c r="F327" s="31">
        <f>[2]Emissions!F1059</f>
        <v>0</v>
      </c>
      <c r="G327" s="31">
        <f>[2]Emissions!G1059</f>
        <v>0</v>
      </c>
      <c r="H327" s="31">
        <f>[2]Emissions!H1059</f>
        <v>0</v>
      </c>
      <c r="I327" s="31">
        <f>[2]Emissions!I1059</f>
        <v>0</v>
      </c>
      <c r="J327" s="31">
        <f>[2]Emissions!J1059</f>
        <v>0</v>
      </c>
      <c r="K327" s="31">
        <f>[2]Emissions!K1059</f>
        <v>0</v>
      </c>
      <c r="L327" s="31">
        <f>[2]Emissions!L1059</f>
        <v>0</v>
      </c>
      <c r="M327" s="31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1">
        <f>[2]Emissions!E1189</f>
        <v>9.2401154128267762E-4</v>
      </c>
      <c r="F328" s="31">
        <f>[2]Emissions!F1189</f>
        <v>6.6639725282302163E-4</v>
      </c>
      <c r="G328" s="31">
        <f>[2]Emissions!G1189</f>
        <v>6.1600769418845174E-4</v>
      </c>
      <c r="H328" s="31">
        <f>[2]Emissions!H1189</f>
        <v>4.6200577064133902E-4</v>
      </c>
      <c r="I328" s="31">
        <f>[2]Emissions!I1189</f>
        <v>3.0800384709422593E-4</v>
      </c>
      <c r="J328" s="31">
        <f>[2]Emissions!J1189</f>
        <v>1.5400192354711291E-4</v>
      </c>
      <c r="K328" s="31">
        <f>[2]Emissions!K1189</f>
        <v>0</v>
      </c>
      <c r="L328" s="31">
        <f>[2]Emissions!L1189</f>
        <v>0</v>
      </c>
      <c r="M328" s="31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1">
        <f>[2]Emissions!E1129</f>
        <v>0</v>
      </c>
      <c r="F329" s="31">
        <f>[2]Emissions!F1129</f>
        <v>0</v>
      </c>
      <c r="G329" s="31">
        <f>[2]Emissions!G1129</f>
        <v>0</v>
      </c>
      <c r="H329" s="31">
        <f>[2]Emissions!H1129</f>
        <v>0</v>
      </c>
      <c r="I329" s="31">
        <f>[2]Emissions!I1129</f>
        <v>82.728273716237638</v>
      </c>
      <c r="J329" s="31">
        <f>[2]Emissions!J1129</f>
        <v>82.728273716237638</v>
      </c>
      <c r="K329" s="31">
        <f>[2]Emissions!K1129</f>
        <v>82.728273716237766</v>
      </c>
      <c r="L329" s="31">
        <f>[2]Emissions!L1129</f>
        <v>82.490946542873118</v>
      </c>
      <c r="M329" s="31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1">
        <f>[2]Emissions!E1373</f>
        <v>0.877195642350305</v>
      </c>
      <c r="F330" s="31">
        <f>[2]Emissions!F1373</f>
        <v>0</v>
      </c>
      <c r="G330" s="31">
        <f>[2]Emissions!G1373</f>
        <v>0</v>
      </c>
      <c r="H330" s="31">
        <f>[2]Emissions!H1373</f>
        <v>9.2172024581192673</v>
      </c>
      <c r="I330" s="31">
        <f>[2]Emissions!I1373</f>
        <v>0</v>
      </c>
      <c r="J330" s="31">
        <f>[2]Emissions!J1373</f>
        <v>0</v>
      </c>
      <c r="K330" s="31">
        <f>[2]Emissions!K1373</f>
        <v>0</v>
      </c>
      <c r="L330" s="31">
        <f>[2]Emissions!L1373</f>
        <v>0</v>
      </c>
      <c r="M330" s="31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1">
        <f>[2]Emissions!E1218</f>
        <v>1684.410842097069</v>
      </c>
      <c r="F331" s="31">
        <f>[2]Emissions!F1218</f>
        <v>1684.4108420970699</v>
      </c>
      <c r="G331" s="31">
        <f>[2]Emissions!G1218</f>
        <v>1382.3056262370951</v>
      </c>
      <c r="H331" s="31">
        <f>[2]Emissions!H1218</f>
        <v>1981.2246437077249</v>
      </c>
      <c r="I331" s="31">
        <f>[2]Emissions!I1218</f>
        <v>417.09992499110041</v>
      </c>
      <c r="J331" s="31">
        <f>[2]Emissions!J1218</f>
        <v>0</v>
      </c>
      <c r="K331" s="31">
        <f>[2]Emissions!K1218</f>
        <v>0</v>
      </c>
      <c r="L331" s="31">
        <f>[2]Emissions!L1218</f>
        <v>0</v>
      </c>
      <c r="M331" s="31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1">
        <f>[2]Emissions!E895</f>
        <v>0</v>
      </c>
      <c r="F332" s="31">
        <f>[2]Emissions!F895</f>
        <v>735.89457568885939</v>
      </c>
      <c r="G332" s="31">
        <f>[2]Emissions!G895</f>
        <v>486.21072902105448</v>
      </c>
      <c r="H332" s="31">
        <f>[2]Emissions!H895</f>
        <v>1078.8051070091381</v>
      </c>
      <c r="I332" s="31">
        <f>[2]Emissions!I895</f>
        <v>1359.248010283208</v>
      </c>
      <c r="J332" s="31">
        <f>[2]Emissions!J895</f>
        <v>1487.807311360875</v>
      </c>
      <c r="K332" s="31">
        <f>[2]Emissions!K895</f>
        <v>751.91273567201574</v>
      </c>
      <c r="L332" s="31">
        <f>[2]Emissions!L895</f>
        <v>0</v>
      </c>
      <c r="M332" s="31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1">
        <f>[2]Emissions!E1106</f>
        <v>1.013269677752922</v>
      </c>
      <c r="F333" s="31">
        <f>[2]Emissions!F1106</f>
        <v>2.2026476101490138</v>
      </c>
      <c r="G333" s="31">
        <f>[2]Emissions!G1106</f>
        <v>0.1054823925896093</v>
      </c>
      <c r="H333" s="31">
        <f>[2]Emissions!H1106</f>
        <v>1.2746110081058</v>
      </c>
      <c r="I333" s="31">
        <f>[2]Emissions!I1106</f>
        <v>0.88105904405960545</v>
      </c>
      <c r="J333" s="31">
        <f>[2]Emissions!J1106</f>
        <v>0.44052952202980278</v>
      </c>
      <c r="K333" s="31">
        <f>[2]Emissions!K1106</f>
        <v>0</v>
      </c>
      <c r="L333" s="31">
        <f>[2]Emissions!L1106</f>
        <v>0</v>
      </c>
      <c r="M333" s="31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1">
        <f>[2]Emissions!E910</f>
        <v>4.3164939024390243</v>
      </c>
      <c r="F334" s="31">
        <f>[2]Emissions!F910</f>
        <v>3.59707825203252</v>
      </c>
      <c r="G334" s="31">
        <f>[2]Emissions!G910</f>
        <v>2.8776626016260169</v>
      </c>
      <c r="H334" s="31">
        <f>[2]Emissions!H910</f>
        <v>2.1582469512195122</v>
      </c>
      <c r="I334" s="31">
        <f>[2]Emissions!I910</f>
        <v>1.438831300813008</v>
      </c>
      <c r="J334" s="31">
        <f>[2]Emissions!J910</f>
        <v>0.71941565040650413</v>
      </c>
      <c r="K334" s="31">
        <f>[2]Emissions!K910</f>
        <v>0</v>
      </c>
      <c r="L334" s="31">
        <f>[2]Emissions!L910</f>
        <v>0</v>
      </c>
      <c r="M334" s="31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1">
        <f>[2]Emissions!E572</f>
        <v>0</v>
      </c>
      <c r="F335" s="31">
        <f>[2]Emissions!F572</f>
        <v>0</v>
      </c>
      <c r="G335" s="31">
        <f>[2]Emissions!G572</f>
        <v>0</v>
      </c>
      <c r="H335" s="31">
        <f>[2]Emissions!H572</f>
        <v>0</v>
      </c>
      <c r="I335" s="31">
        <f>[2]Emissions!I572</f>
        <v>0</v>
      </c>
      <c r="J335" s="31">
        <f>[2]Emissions!J572</f>
        <v>0</v>
      </c>
      <c r="K335" s="31">
        <f>[2]Emissions!K572</f>
        <v>0</v>
      </c>
      <c r="L335" s="31">
        <f>[2]Emissions!L572</f>
        <v>0</v>
      </c>
      <c r="M335" s="31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1">
        <f>[2]Emissions!E362</f>
        <v>0</v>
      </c>
      <c r="F336" s="31">
        <f>[2]Emissions!F362</f>
        <v>0</v>
      </c>
      <c r="G336" s="31">
        <f>[2]Emissions!G362</f>
        <v>0</v>
      </c>
      <c r="H336" s="31">
        <f>[2]Emissions!H362</f>
        <v>0</v>
      </c>
      <c r="I336" s="31">
        <f>[2]Emissions!I362</f>
        <v>0</v>
      </c>
      <c r="J336" s="31">
        <f>[2]Emissions!J362</f>
        <v>0</v>
      </c>
      <c r="K336" s="31">
        <f>[2]Emissions!K362</f>
        <v>0</v>
      </c>
      <c r="L336" s="31">
        <f>[2]Emissions!L362</f>
        <v>0</v>
      </c>
      <c r="M336" s="31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1">
        <f>[2]Emissions!E367</f>
        <v>0</v>
      </c>
      <c r="F337" s="31">
        <f>[2]Emissions!F367</f>
        <v>0</v>
      </c>
      <c r="G337" s="31">
        <f>[2]Emissions!G367</f>
        <v>0</v>
      </c>
      <c r="H337" s="31">
        <f>[2]Emissions!H367</f>
        <v>0</v>
      </c>
      <c r="I337" s="31">
        <f>[2]Emissions!I367</f>
        <v>0</v>
      </c>
      <c r="J337" s="31">
        <f>[2]Emissions!J367</f>
        <v>0</v>
      </c>
      <c r="K337" s="31">
        <f>[2]Emissions!K367</f>
        <v>0</v>
      </c>
      <c r="L337" s="31">
        <f>[2]Emissions!L367</f>
        <v>0</v>
      </c>
      <c r="M337" s="31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1">
        <f>[2]Emissions!E377</f>
        <v>12219.34315789474</v>
      </c>
      <c r="F338" s="31">
        <f>[2]Emissions!F377</f>
        <v>14562.99789473684</v>
      </c>
      <c r="G338" s="31">
        <f>[2]Emissions!G377</f>
        <v>16545.95368421053</v>
      </c>
      <c r="H338" s="31">
        <f>[2]Emissions!H377</f>
        <v>4260.5043297958618</v>
      </c>
      <c r="I338" s="31">
        <f>[2]Emissions!I377</f>
        <v>0</v>
      </c>
      <c r="J338" s="31">
        <f>[2]Emissions!J377</f>
        <v>2898.6646957770972</v>
      </c>
      <c r="K338" s="31">
        <f>[2]Emissions!K377</f>
        <v>0</v>
      </c>
      <c r="L338" s="31">
        <f>[2]Emissions!L377</f>
        <v>0</v>
      </c>
      <c r="M338" s="31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1">
        <f>[2]Emissions!E387</f>
        <v>0</v>
      </c>
      <c r="F339" s="31">
        <f>[2]Emissions!F387</f>
        <v>0</v>
      </c>
      <c r="G339" s="31">
        <f>[2]Emissions!G387</f>
        <v>0</v>
      </c>
      <c r="H339" s="31">
        <f>[2]Emissions!H387</f>
        <v>0</v>
      </c>
      <c r="I339" s="31">
        <f>[2]Emissions!I387</f>
        <v>0</v>
      </c>
      <c r="J339" s="31">
        <f>[2]Emissions!J387</f>
        <v>0</v>
      </c>
      <c r="K339" s="31">
        <f>[2]Emissions!K387</f>
        <v>0</v>
      </c>
      <c r="L339" s="31">
        <f>[2]Emissions!L387</f>
        <v>0</v>
      </c>
      <c r="M339" s="31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1">
        <f>[2]Emissions!E382</f>
        <v>20270.324119319419</v>
      </c>
      <c r="F340" s="31">
        <f>[2]Emissions!F382</f>
        <v>11260.001258842971</v>
      </c>
      <c r="G340" s="31">
        <f>[2]Emissions!G382</f>
        <v>12875.81920682395</v>
      </c>
      <c r="H340" s="31">
        <f>[2]Emissions!H382</f>
        <v>5630.0006294214872</v>
      </c>
      <c r="I340" s="31">
        <f>[2]Emissions!I382</f>
        <v>2815.0003147107432</v>
      </c>
      <c r="J340" s="31">
        <f>[2]Emissions!J382</f>
        <v>0</v>
      </c>
      <c r="K340" s="31">
        <f>[2]Emissions!K382</f>
        <v>0</v>
      </c>
      <c r="L340" s="31">
        <f>[2]Emissions!L382</f>
        <v>0</v>
      </c>
      <c r="M340" s="31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1">
        <f>[2]Emissions!E2084</f>
        <v>0</v>
      </c>
      <c r="F341" s="31">
        <f>[2]Emissions!F2084</f>
        <v>0</v>
      </c>
      <c r="G341" s="31">
        <f>[2]Emissions!G2084</f>
        <v>0</v>
      </c>
      <c r="H341" s="31">
        <f>[2]Emissions!H2084</f>
        <v>0</v>
      </c>
      <c r="I341" s="31">
        <f>[2]Emissions!I2084</f>
        <v>0</v>
      </c>
      <c r="J341" s="31">
        <f>[2]Emissions!J2084</f>
        <v>0</v>
      </c>
      <c r="K341" s="31">
        <f>[2]Emissions!K2084</f>
        <v>0</v>
      </c>
      <c r="L341" s="31">
        <f>[2]Emissions!L2084</f>
        <v>0</v>
      </c>
      <c r="M341" s="31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1">
        <f>[2]Emissions!E2470</f>
        <v>0</v>
      </c>
      <c r="F342" s="31">
        <f>[2]Emissions!F2470</f>
        <v>0</v>
      </c>
      <c r="G342" s="31">
        <f>[2]Emissions!G2470</f>
        <v>0</v>
      </c>
      <c r="H342" s="31">
        <f>[2]Emissions!H2470</f>
        <v>0</v>
      </c>
      <c r="I342" s="31">
        <f>[2]Emissions!I2470</f>
        <v>0</v>
      </c>
      <c r="J342" s="31">
        <f>[2]Emissions!J2470</f>
        <v>0</v>
      </c>
      <c r="K342" s="31">
        <f>[2]Emissions!K2470</f>
        <v>0</v>
      </c>
      <c r="L342" s="31">
        <f>[2]Emissions!L2470</f>
        <v>0</v>
      </c>
      <c r="M342" s="31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1">
        <f>[2]Emissions!E2386</f>
        <v>0</v>
      </c>
      <c r="F343" s="31">
        <f>[2]Emissions!F2386</f>
        <v>0</v>
      </c>
      <c r="G343" s="31">
        <f>[2]Emissions!G2386</f>
        <v>0</v>
      </c>
      <c r="H343" s="31">
        <f>[2]Emissions!H2386</f>
        <v>0</v>
      </c>
      <c r="I343" s="31">
        <f>[2]Emissions!I2386</f>
        <v>0</v>
      </c>
      <c r="J343" s="31">
        <f>[2]Emissions!J2386</f>
        <v>0</v>
      </c>
      <c r="K343" s="31">
        <f>[2]Emissions!K2386</f>
        <v>0</v>
      </c>
      <c r="L343" s="31">
        <f>[2]Emissions!L2386</f>
        <v>0</v>
      </c>
      <c r="M343" s="31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1">
        <f>[2]Emissions!E2353</f>
        <v>0</v>
      </c>
      <c r="F344" s="31">
        <f>[2]Emissions!F2353</f>
        <v>0</v>
      </c>
      <c r="G344" s="31">
        <f>[2]Emissions!G2353</f>
        <v>0</v>
      </c>
      <c r="H344" s="31">
        <f>[2]Emissions!H2353</f>
        <v>0</v>
      </c>
      <c r="I344" s="31">
        <f>[2]Emissions!I2353</f>
        <v>0</v>
      </c>
      <c r="J344" s="31">
        <f>[2]Emissions!J2353</f>
        <v>0</v>
      </c>
      <c r="K344" s="31">
        <f>[2]Emissions!K2353</f>
        <v>0</v>
      </c>
      <c r="L344" s="31">
        <f>[2]Emissions!L2353</f>
        <v>0</v>
      </c>
      <c r="M344" s="31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1">
        <f>[2]Emissions!E2487</f>
        <v>0</v>
      </c>
      <c r="F345" s="31">
        <f>[2]Emissions!F2487</f>
        <v>0</v>
      </c>
      <c r="G345" s="31">
        <f>[2]Emissions!G2487</f>
        <v>0</v>
      </c>
      <c r="H345" s="31">
        <f>[2]Emissions!H2487</f>
        <v>0</v>
      </c>
      <c r="I345" s="31">
        <f>[2]Emissions!I2487</f>
        <v>0</v>
      </c>
      <c r="J345" s="31">
        <f>[2]Emissions!J2487</f>
        <v>0</v>
      </c>
      <c r="K345" s="31">
        <f>[2]Emissions!K2487</f>
        <v>0</v>
      </c>
      <c r="L345" s="31">
        <f>[2]Emissions!L2487</f>
        <v>0</v>
      </c>
      <c r="M345" s="31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1">
        <f>[2]Emissions!E619</f>
        <v>0</v>
      </c>
      <c r="F346" s="31">
        <f>[2]Emissions!F619</f>
        <v>0</v>
      </c>
      <c r="G346" s="31">
        <f>[2]Emissions!G619</f>
        <v>0</v>
      </c>
      <c r="H346" s="31">
        <f>[2]Emissions!H619</f>
        <v>0</v>
      </c>
      <c r="I346" s="31">
        <f>[2]Emissions!I619</f>
        <v>0</v>
      </c>
      <c r="J346" s="31">
        <f>[2]Emissions!J619</f>
        <v>0</v>
      </c>
      <c r="K346" s="31">
        <f>[2]Emissions!K619</f>
        <v>5.4387863231125343E-2</v>
      </c>
      <c r="L346" s="31">
        <f>[2]Emissions!L619</f>
        <v>5.4387863231125343E-2</v>
      </c>
      <c r="M346" s="31">
        <f>[2]Emissions!M619</f>
        <v>5.4387863231125343E-2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1">
        <f>[2]Emissions!E2369</f>
        <v>48573.715614889457</v>
      </c>
      <c r="F347" s="31">
        <f>[2]Emissions!F2369</f>
        <v>41045.079487182782</v>
      </c>
      <c r="G347" s="31">
        <f>[2]Emissions!G2369</f>
        <v>36438.45754235873</v>
      </c>
      <c r="H347" s="31">
        <f>[2]Emissions!H2369</f>
        <v>22821.52335210501</v>
      </c>
      <c r="I347" s="31">
        <f>[2]Emissions!I2369</f>
        <v>0</v>
      </c>
      <c r="J347" s="31">
        <f>[2]Emissions!J2369</f>
        <v>0</v>
      </c>
      <c r="K347" s="31">
        <f>[2]Emissions!K2369</f>
        <v>0</v>
      </c>
      <c r="L347" s="31">
        <f>[2]Emissions!L2369</f>
        <v>0</v>
      </c>
      <c r="M347" s="31">
        <f>[2]Emissions!M2369</f>
        <v>7043.6064241635768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1">
        <f>[2]Emissions!E2252</f>
        <v>0</v>
      </c>
      <c r="F348" s="31">
        <f>[2]Emissions!F2252</f>
        <v>0</v>
      </c>
      <c r="G348" s="31">
        <f>[2]Emissions!G2252</f>
        <v>0</v>
      </c>
      <c r="H348" s="31">
        <f>[2]Emissions!H2252</f>
        <v>0</v>
      </c>
      <c r="I348" s="31">
        <f>[2]Emissions!I2252</f>
        <v>0</v>
      </c>
      <c r="J348" s="31">
        <f>[2]Emissions!J2252</f>
        <v>0</v>
      </c>
      <c r="K348" s="31">
        <f>[2]Emissions!K2252</f>
        <v>0</v>
      </c>
      <c r="L348" s="31">
        <f>[2]Emissions!L2252</f>
        <v>0</v>
      </c>
      <c r="M348" s="31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1">
        <f>[2]Emissions!E2336</f>
        <v>0</v>
      </c>
      <c r="F349" s="31">
        <f>[2]Emissions!F2336</f>
        <v>0</v>
      </c>
      <c r="G349" s="31">
        <f>[2]Emissions!G2336</f>
        <v>0</v>
      </c>
      <c r="H349" s="31">
        <f>[2]Emissions!H2336</f>
        <v>0</v>
      </c>
      <c r="I349" s="31">
        <f>[2]Emissions!I2336</f>
        <v>0</v>
      </c>
      <c r="J349" s="31">
        <f>[2]Emissions!J2336</f>
        <v>0</v>
      </c>
      <c r="K349" s="31">
        <f>[2]Emissions!K2336</f>
        <v>0</v>
      </c>
      <c r="L349" s="31">
        <f>[2]Emissions!L2336</f>
        <v>0</v>
      </c>
      <c r="M349" s="31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1">
        <f>[2]Emissions!E2289</f>
        <v>1456.1292876184029</v>
      </c>
      <c r="F350" s="31">
        <f>[2]Emissions!F2289</f>
        <v>383.19191779431668</v>
      </c>
      <c r="G350" s="31">
        <f>[2]Emissions!G2289</f>
        <v>0</v>
      </c>
      <c r="H350" s="31">
        <f>[2]Emissions!H2289</f>
        <v>0</v>
      </c>
      <c r="I350" s="31">
        <f>[2]Emissions!I2289</f>
        <v>0</v>
      </c>
      <c r="J350" s="31">
        <f>[2]Emissions!J2289</f>
        <v>0</v>
      </c>
      <c r="K350" s="31">
        <f>[2]Emissions!K2289</f>
        <v>0</v>
      </c>
      <c r="L350" s="31">
        <f>[2]Emissions!L2289</f>
        <v>0</v>
      </c>
      <c r="M350" s="31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1">
        <f>[2]Emissions!E2100</f>
        <v>0</v>
      </c>
      <c r="F351" s="31">
        <f>[2]Emissions!F2100</f>
        <v>0</v>
      </c>
      <c r="G351" s="31">
        <f>[2]Emissions!G2100</f>
        <v>0</v>
      </c>
      <c r="H351" s="31">
        <f>[2]Emissions!H2100</f>
        <v>0</v>
      </c>
      <c r="I351" s="31">
        <f>[2]Emissions!I2100</f>
        <v>0</v>
      </c>
      <c r="J351" s="31">
        <f>[2]Emissions!J2100</f>
        <v>0</v>
      </c>
      <c r="K351" s="31">
        <f>[2]Emissions!K2100</f>
        <v>0</v>
      </c>
      <c r="L351" s="31">
        <f>[2]Emissions!L2100</f>
        <v>0</v>
      </c>
      <c r="M351" s="31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1">
        <f>[2]Emissions!E2283</f>
        <v>72984.96357888075</v>
      </c>
      <c r="F352" s="31">
        <f>[2]Emissions!F2283</f>
        <v>82875.008646307819</v>
      </c>
      <c r="G352" s="31">
        <f>[2]Emissions!G2283</f>
        <v>135658.30426210919</v>
      </c>
      <c r="H352" s="31">
        <f>[2]Emissions!H2283</f>
        <v>145674.380041984</v>
      </c>
      <c r="I352" s="31">
        <f>[2]Emissions!I2283</f>
        <v>132908.5707428332</v>
      </c>
      <c r="J352" s="31">
        <f>[2]Emissions!J2283</f>
        <v>129368.7882727682</v>
      </c>
      <c r="K352" s="31">
        <f>[2]Emissions!K2283</f>
        <v>76585.492656966773</v>
      </c>
      <c r="L352" s="31">
        <f>[2]Emissions!L2283</f>
        <v>0</v>
      </c>
      <c r="M352" s="31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1">
        <f>[2]Emissions!E2380</f>
        <v>0</v>
      </c>
      <c r="F353" s="31">
        <f>[2]Emissions!F2380</f>
        <v>0</v>
      </c>
      <c r="G353" s="31">
        <f>[2]Emissions!G2380</f>
        <v>0</v>
      </c>
      <c r="H353" s="31">
        <f>[2]Emissions!H2380</f>
        <v>0</v>
      </c>
      <c r="I353" s="31">
        <f>[2]Emissions!I2380</f>
        <v>0</v>
      </c>
      <c r="J353" s="31">
        <f>[2]Emissions!J2380</f>
        <v>0</v>
      </c>
      <c r="K353" s="31">
        <f>[2]Emissions!K2380</f>
        <v>0</v>
      </c>
      <c r="L353" s="31">
        <f>[2]Emissions!L2380</f>
        <v>0</v>
      </c>
      <c r="M353" s="31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1">
        <f>[2]Emissions!E2374</f>
        <v>0</v>
      </c>
      <c r="F354" s="31">
        <f>[2]Emissions!F2374</f>
        <v>0</v>
      </c>
      <c r="G354" s="31">
        <f>[2]Emissions!G2374</f>
        <v>0</v>
      </c>
      <c r="H354" s="31">
        <f>[2]Emissions!H2374</f>
        <v>0</v>
      </c>
      <c r="I354" s="31">
        <f>[2]Emissions!I2374</f>
        <v>0</v>
      </c>
      <c r="J354" s="31">
        <f>[2]Emissions!J2374</f>
        <v>0</v>
      </c>
      <c r="K354" s="31">
        <f>[2]Emissions!K2374</f>
        <v>0</v>
      </c>
      <c r="L354" s="31">
        <f>[2]Emissions!L2374</f>
        <v>0</v>
      </c>
      <c r="M354" s="31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1">
        <f>[2]Emissions!E2347</f>
        <v>0</v>
      </c>
      <c r="F355" s="31">
        <f>[2]Emissions!F2347</f>
        <v>458.47012640712188</v>
      </c>
      <c r="G355" s="31">
        <f>[2]Emissions!G2347</f>
        <v>458.47012640712188</v>
      </c>
      <c r="H355" s="31">
        <f>[2]Emissions!H2347</f>
        <v>458.47012640712188</v>
      </c>
      <c r="I355" s="31">
        <f>[2]Emissions!I2347</f>
        <v>0</v>
      </c>
      <c r="J355" s="31">
        <f>[2]Emissions!J2347</f>
        <v>0</v>
      </c>
      <c r="K355" s="31">
        <f>[2]Emissions!K2347</f>
        <v>0</v>
      </c>
      <c r="L355" s="31">
        <f>[2]Emissions!L2347</f>
        <v>0</v>
      </c>
      <c r="M355" s="31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1">
        <f>[2]Emissions!E2481</f>
        <v>0</v>
      </c>
      <c r="F356" s="31">
        <f>[2]Emissions!F2481</f>
        <v>0</v>
      </c>
      <c r="G356" s="31">
        <f>[2]Emissions!G2481</f>
        <v>0</v>
      </c>
      <c r="H356" s="31">
        <f>[2]Emissions!H2481</f>
        <v>0</v>
      </c>
      <c r="I356" s="31">
        <f>[2]Emissions!I2481</f>
        <v>0</v>
      </c>
      <c r="J356" s="31">
        <f>[2]Emissions!J2481</f>
        <v>0</v>
      </c>
      <c r="K356" s="31">
        <f>[2]Emissions!K2481</f>
        <v>0</v>
      </c>
      <c r="L356" s="31">
        <f>[2]Emissions!L2481</f>
        <v>0</v>
      </c>
      <c r="M356" s="31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1">
        <f>[2]Emissions!E2341</f>
        <v>0</v>
      </c>
      <c r="F357" s="31">
        <f>[2]Emissions!F2341</f>
        <v>0</v>
      </c>
      <c r="G357" s="31">
        <f>[2]Emissions!G2341</f>
        <v>0</v>
      </c>
      <c r="H357" s="31">
        <f>[2]Emissions!H2341</f>
        <v>0</v>
      </c>
      <c r="I357" s="31">
        <f>[2]Emissions!I2341</f>
        <v>0</v>
      </c>
      <c r="J357" s="31">
        <f>[2]Emissions!J2341</f>
        <v>0</v>
      </c>
      <c r="K357" s="31">
        <f>[2]Emissions!K2341</f>
        <v>0</v>
      </c>
      <c r="L357" s="31">
        <f>[2]Emissions!L2341</f>
        <v>0</v>
      </c>
      <c r="M357" s="31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1">
        <f>[2]Emissions!E2475</f>
        <v>0</v>
      </c>
      <c r="F358" s="31">
        <f>[2]Emissions!F2475</f>
        <v>0</v>
      </c>
      <c r="G358" s="31">
        <f>[2]Emissions!G2475</f>
        <v>0</v>
      </c>
      <c r="H358" s="31">
        <f>[2]Emissions!H2475</f>
        <v>0</v>
      </c>
      <c r="I358" s="31">
        <f>[2]Emissions!I2475</f>
        <v>0</v>
      </c>
      <c r="J358" s="31">
        <f>[2]Emissions!J2475</f>
        <v>0</v>
      </c>
      <c r="K358" s="31">
        <f>[2]Emissions!K2475</f>
        <v>0</v>
      </c>
      <c r="L358" s="31">
        <f>[2]Emissions!L2475</f>
        <v>0</v>
      </c>
      <c r="M358" s="31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1">
        <f>[2]Emissions!E2175</f>
        <v>1.6827417657989689</v>
      </c>
      <c r="F359" s="31">
        <f>[2]Emissions!F2175</f>
        <v>2.4670986079721402</v>
      </c>
      <c r="G359" s="31">
        <f>[2]Emissions!G2175</f>
        <v>3.1246058889131021</v>
      </c>
      <c r="H359" s="31">
        <f>[2]Emissions!H2175</f>
        <v>3.356111313170298</v>
      </c>
      <c r="I359" s="31">
        <f>[2]Emissions!I2175</f>
        <v>2.8451508810919699</v>
      </c>
      <c r="J359" s="31">
        <f>[2]Emissions!J2175</f>
        <v>2.3492446134682772</v>
      </c>
      <c r="K359" s="31">
        <f>[2]Emissions!K2175</f>
        <v>2.2063354676178539</v>
      </c>
      <c r="L359" s="31">
        <f>[2]Emissions!L2175</f>
        <v>1.405469545622545</v>
      </c>
      <c r="M359" s="31">
        <f>[2]Emissions!M2175</f>
        <v>0.86887647817188951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1">
        <f>[2]Emissions!E2168</f>
        <v>0.91013564495798316</v>
      </c>
      <c r="F360" s="31">
        <f>[2]Emissions!F2168</f>
        <v>0.45506782247899158</v>
      </c>
      <c r="G360" s="31">
        <f>[2]Emissions!G2168</f>
        <v>0</v>
      </c>
      <c r="H360" s="31">
        <f>[2]Emissions!H2168</f>
        <v>0</v>
      </c>
      <c r="I360" s="31">
        <f>[2]Emissions!I2168</f>
        <v>0</v>
      </c>
      <c r="J360" s="31">
        <f>[2]Emissions!J2168</f>
        <v>0</v>
      </c>
      <c r="K360" s="31">
        <f>[2]Emissions!K2168</f>
        <v>0</v>
      </c>
      <c r="L360" s="31">
        <f>[2]Emissions!L2168</f>
        <v>0</v>
      </c>
      <c r="M360" s="31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1">
        <f>[2]Emissions!E2236</f>
        <v>0</v>
      </c>
      <c r="F361" s="31">
        <f>[2]Emissions!F2236</f>
        <v>0</v>
      </c>
      <c r="G361" s="31">
        <f>[2]Emissions!G2236</f>
        <v>0</v>
      </c>
      <c r="H361" s="31">
        <f>[2]Emissions!H2236</f>
        <v>0</v>
      </c>
      <c r="I361" s="31">
        <f>[2]Emissions!I2236</f>
        <v>0</v>
      </c>
      <c r="J361" s="31">
        <f>[2]Emissions!J2236</f>
        <v>0</v>
      </c>
      <c r="K361" s="31">
        <f>[2]Emissions!K2236</f>
        <v>0</v>
      </c>
      <c r="L361" s="31">
        <f>[2]Emissions!L2236</f>
        <v>0</v>
      </c>
      <c r="M361" s="31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1">
        <f>[2]Emissions!E2229</f>
        <v>17574.558318083331</v>
      </c>
      <c r="F362" s="31">
        <f>[2]Emissions!F2229</f>
        <v>8787.2791590416655</v>
      </c>
      <c r="G362" s="31">
        <f>[2]Emissions!G2229</f>
        <v>0</v>
      </c>
      <c r="H362" s="31">
        <f>[2]Emissions!H2229</f>
        <v>0</v>
      </c>
      <c r="I362" s="31">
        <f>[2]Emissions!I2229</f>
        <v>0</v>
      </c>
      <c r="J362" s="31">
        <f>[2]Emissions!J2229</f>
        <v>0</v>
      </c>
      <c r="K362" s="31">
        <f>[2]Emissions!K2229</f>
        <v>0</v>
      </c>
      <c r="L362" s="31">
        <f>[2]Emissions!L2229</f>
        <v>0</v>
      </c>
      <c r="M362" s="31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1">
        <f>[2]Emissions!E2222</f>
        <v>0.23604918952590989</v>
      </c>
      <c r="F363" s="31">
        <f>[2]Emissions!F2222</f>
        <v>1.074647674756978</v>
      </c>
      <c r="G363" s="31">
        <f>[2]Emissions!G2222</f>
        <v>1.823208210266303</v>
      </c>
      <c r="H363" s="31">
        <f>[2]Emissions!H2222</f>
        <v>1.994317894805621</v>
      </c>
      <c r="I363" s="31">
        <f>[2]Emissions!I2222</f>
        <v>1.915777509715157</v>
      </c>
      <c r="J363" s="31">
        <f>[2]Emissions!J2222</f>
        <v>1.360552954908939</v>
      </c>
      <c r="K363" s="31">
        <f>[2]Emissions!K2222</f>
        <v>0.60085444230920526</v>
      </c>
      <c r="L363" s="31">
        <f>[2]Emissions!L2222</f>
        <v>0</v>
      </c>
      <c r="M363" s="31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1">
        <f>[2]Emissions!E2215</f>
        <v>0</v>
      </c>
      <c r="F364" s="31">
        <f>[2]Emissions!F2215</f>
        <v>0</v>
      </c>
      <c r="G364" s="31">
        <f>[2]Emissions!G2215</f>
        <v>0</v>
      </c>
      <c r="H364" s="31">
        <f>[2]Emissions!H2215</f>
        <v>0</v>
      </c>
      <c r="I364" s="31">
        <f>[2]Emissions!I2215</f>
        <v>0.50409598212778894</v>
      </c>
      <c r="J364" s="31">
        <f>[2]Emissions!J2215</f>
        <v>2.9968300640041181</v>
      </c>
      <c r="K364" s="31">
        <f>[2]Emissions!K2215</f>
        <v>2.9968300640041181</v>
      </c>
      <c r="L364" s="31">
        <f>[2]Emissions!L2215</f>
        <v>2.4927340818763288</v>
      </c>
      <c r="M364" s="31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1">
        <f>[2]Emissions!E2142</f>
        <v>5466.0540888461546</v>
      </c>
      <c r="F365" s="31">
        <f>[2]Emissions!F2142</f>
        <v>2733.0270444230769</v>
      </c>
      <c r="G365" s="31">
        <f>[2]Emissions!G2142</f>
        <v>0</v>
      </c>
      <c r="H365" s="31">
        <f>[2]Emissions!H2142</f>
        <v>0</v>
      </c>
      <c r="I365" s="31">
        <f>[2]Emissions!I2142</f>
        <v>0</v>
      </c>
      <c r="J365" s="31">
        <f>[2]Emissions!J2142</f>
        <v>0</v>
      </c>
      <c r="K365" s="31">
        <f>[2]Emissions!K2142</f>
        <v>0</v>
      </c>
      <c r="L365" s="31">
        <f>[2]Emissions!L2142</f>
        <v>0</v>
      </c>
      <c r="M365" s="31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1">
        <f>[2]Emissions!E2135</f>
        <v>1291.5568173697559</v>
      </c>
      <c r="F366" s="31">
        <f>[2]Emissions!F2135</f>
        <v>5185.82515017079</v>
      </c>
      <c r="G366" s="31">
        <f>[2]Emissions!G2135</f>
        <v>9153.875428387606</v>
      </c>
      <c r="H366" s="31">
        <f>[2]Emissions!H2135</f>
        <v>9739.9869478020264</v>
      </c>
      <c r="I366" s="31">
        <f>[2]Emissions!I2135</f>
        <v>5845.7186150009948</v>
      </c>
      <c r="J366" s="31">
        <f>[2]Emissions!J2135</f>
        <v>1877.6683367841761</v>
      </c>
      <c r="K366" s="31">
        <f>[2]Emissions!K2135</f>
        <v>0</v>
      </c>
      <c r="L366" s="31">
        <f>[2]Emissions!L2135</f>
        <v>0</v>
      </c>
      <c r="M366" s="31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1">
        <f>[2]Emissions!E2128</f>
        <v>216396.7316761048</v>
      </c>
      <c r="F367" s="31">
        <f>[2]Emissions!F2128</f>
        <v>108198.3658380524</v>
      </c>
      <c r="G367" s="31">
        <f>[2]Emissions!G2128</f>
        <v>0</v>
      </c>
      <c r="H367" s="31">
        <f>[2]Emissions!H2128</f>
        <v>0</v>
      </c>
      <c r="I367" s="31">
        <f>[2]Emissions!I2128</f>
        <v>0</v>
      </c>
      <c r="J367" s="31">
        <f>[2]Emissions!J2128</f>
        <v>0</v>
      </c>
      <c r="K367" s="31">
        <f>[2]Emissions!K2128</f>
        <v>0</v>
      </c>
      <c r="L367" s="31">
        <f>[2]Emissions!L2128</f>
        <v>0</v>
      </c>
      <c r="M367" s="31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1">
        <f>[2]Emissions!E2121</f>
        <v>0</v>
      </c>
      <c r="F368" s="31">
        <f>[2]Emissions!F2121</f>
        <v>66.959771051472359</v>
      </c>
      <c r="G368" s="31">
        <f>[2]Emissions!G2121</f>
        <v>66.959771051472345</v>
      </c>
      <c r="H368" s="31">
        <f>[2]Emissions!H2121</f>
        <v>2398.7956252528238</v>
      </c>
      <c r="I368" s="31">
        <f>[2]Emissions!I2121</f>
        <v>13717.397920412481</v>
      </c>
      <c r="J368" s="31">
        <f>[2]Emissions!J2121</f>
        <v>13717.39792041249</v>
      </c>
      <c r="K368" s="31">
        <f>[2]Emissions!K2121</f>
        <v>11385.562066211131</v>
      </c>
      <c r="L368" s="31">
        <f>[2]Emissions!L2121</f>
        <v>0</v>
      </c>
      <c r="M368" s="31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1">
        <f>[2]Emissions!E2114</f>
        <v>20453.440700513569</v>
      </c>
      <c r="F369" s="31">
        <f>[2]Emissions!F2114</f>
        <v>51570.314035281612</v>
      </c>
      <c r="G369" s="31">
        <f>[2]Emissions!G2114</f>
        <v>71252.553494205451</v>
      </c>
      <c r="H369" s="31">
        <f>[2]Emissions!H2114</f>
        <v>51914.648692318588</v>
      </c>
      <c r="I369" s="31">
        <f>[2]Emissions!I2114</f>
        <v>20797.77535755057</v>
      </c>
      <c r="J369" s="31">
        <f>[2]Emissions!J2114</f>
        <v>1115.5358986267399</v>
      </c>
      <c r="K369" s="31">
        <f>[2]Emissions!K2114</f>
        <v>0</v>
      </c>
      <c r="L369" s="31">
        <f>[2]Emissions!L2114</f>
        <v>0</v>
      </c>
      <c r="M369" s="31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1">
        <f>[2]Emissions!E2407</f>
        <v>0</v>
      </c>
      <c r="F370" s="31">
        <f>[2]Emissions!F2407</f>
        <v>0</v>
      </c>
      <c r="G370" s="31">
        <f>[2]Emissions!G2407</f>
        <v>0</v>
      </c>
      <c r="H370" s="31">
        <f>[2]Emissions!H2407</f>
        <v>0</v>
      </c>
      <c r="I370" s="31">
        <f>[2]Emissions!I2407</f>
        <v>0</v>
      </c>
      <c r="J370" s="31">
        <f>[2]Emissions!J2407</f>
        <v>0</v>
      </c>
      <c r="K370" s="31">
        <f>[2]Emissions!K2407</f>
        <v>0</v>
      </c>
      <c r="L370" s="31">
        <f>[2]Emissions!L2407</f>
        <v>0</v>
      </c>
      <c r="M370" s="31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1">
        <f>[2]Emissions!E2400</f>
        <v>0</v>
      </c>
      <c r="F371" s="31">
        <f>[2]Emissions!F2400</f>
        <v>0</v>
      </c>
      <c r="G371" s="31">
        <f>[2]Emissions!G2400</f>
        <v>0</v>
      </c>
      <c r="H371" s="31">
        <f>[2]Emissions!H2400</f>
        <v>0</v>
      </c>
      <c r="I371" s="31">
        <f>[2]Emissions!I2400</f>
        <v>0</v>
      </c>
      <c r="J371" s="31">
        <f>[2]Emissions!J2400</f>
        <v>0</v>
      </c>
      <c r="K371" s="31">
        <f>[2]Emissions!K2400</f>
        <v>0</v>
      </c>
      <c r="L371" s="31">
        <f>[2]Emissions!L2400</f>
        <v>0</v>
      </c>
      <c r="M371" s="31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1">
        <f>[2]Emissions!E2262</f>
        <v>215.94101987726779</v>
      </c>
      <c r="F372" s="31">
        <f>[2]Emissions!F2262</f>
        <v>107.9705099386339</v>
      </c>
      <c r="G372" s="31">
        <f>[2]Emissions!G2262</f>
        <v>0</v>
      </c>
      <c r="H372" s="31">
        <f>[2]Emissions!H2262</f>
        <v>0</v>
      </c>
      <c r="I372" s="31">
        <f>[2]Emissions!I2262</f>
        <v>0</v>
      </c>
      <c r="J372" s="31">
        <f>[2]Emissions!J2262</f>
        <v>0</v>
      </c>
      <c r="K372" s="31">
        <f>[2]Emissions!K2262</f>
        <v>0</v>
      </c>
      <c r="L372" s="31">
        <f>[2]Emissions!L2262</f>
        <v>0</v>
      </c>
      <c r="M372" s="31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1">
        <f>[2]Emissions!E2548</f>
        <v>0</v>
      </c>
      <c r="F373" s="31">
        <f>[2]Emissions!F2548</f>
        <v>0</v>
      </c>
      <c r="G373" s="31">
        <f>[2]Emissions!G2548</f>
        <v>0</v>
      </c>
      <c r="H373" s="31">
        <f>[2]Emissions!H2548</f>
        <v>0</v>
      </c>
      <c r="I373" s="31">
        <f>[2]Emissions!I2548</f>
        <v>0</v>
      </c>
      <c r="J373" s="31">
        <f>[2]Emissions!J2548</f>
        <v>0</v>
      </c>
      <c r="K373" s="31">
        <f>[2]Emissions!K2548</f>
        <v>0</v>
      </c>
      <c r="L373" s="31">
        <f>[2]Emissions!L2548</f>
        <v>0</v>
      </c>
      <c r="M373" s="31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1">
        <f>[2]Emissions!E2277</f>
        <v>68195.297436305715</v>
      </c>
      <c r="F374" s="31">
        <f>[2]Emissions!F2277</f>
        <v>64785.532564490437</v>
      </c>
      <c r="G374" s="31">
        <f>[2]Emissions!G2277</f>
        <v>0</v>
      </c>
      <c r="H374" s="31">
        <f>[2]Emissions!H2277</f>
        <v>0</v>
      </c>
      <c r="I374" s="31">
        <f>[2]Emissions!I2277</f>
        <v>0</v>
      </c>
      <c r="J374" s="31">
        <f>[2]Emissions!J2277</f>
        <v>0</v>
      </c>
      <c r="K374" s="31">
        <f>[2]Emissions!K2277</f>
        <v>0</v>
      </c>
      <c r="L374" s="31">
        <f>[2]Emissions!L2277</f>
        <v>0</v>
      </c>
      <c r="M374" s="31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1">
        <f>[2]Emissions!E2542</f>
        <v>0</v>
      </c>
      <c r="F375" s="31">
        <f>[2]Emissions!F2542</f>
        <v>0</v>
      </c>
      <c r="G375" s="31">
        <f>[2]Emissions!G2542</f>
        <v>0</v>
      </c>
      <c r="H375" s="31">
        <f>[2]Emissions!H2542</f>
        <v>0</v>
      </c>
      <c r="I375" s="31">
        <f>[2]Emissions!I2542</f>
        <v>0</v>
      </c>
      <c r="J375" s="31">
        <f>[2]Emissions!J2542</f>
        <v>0</v>
      </c>
      <c r="K375" s="31">
        <f>[2]Emissions!K2542</f>
        <v>0</v>
      </c>
      <c r="L375" s="31">
        <f>[2]Emissions!L2542</f>
        <v>0</v>
      </c>
      <c r="M375" s="31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1">
        <f>[2]Emissions!E2257</f>
        <v>1943.1192765853659</v>
      </c>
      <c r="F376" s="31">
        <f>[2]Emissions!F2257</f>
        <v>971.55963829268285</v>
      </c>
      <c r="G376" s="31">
        <f>[2]Emissions!G2257</f>
        <v>0</v>
      </c>
      <c r="H376" s="31">
        <f>[2]Emissions!H2257</f>
        <v>0</v>
      </c>
      <c r="I376" s="31">
        <f>[2]Emissions!I2257</f>
        <v>0</v>
      </c>
      <c r="J376" s="31">
        <f>[2]Emissions!J2257</f>
        <v>0</v>
      </c>
      <c r="K376" s="31">
        <f>[2]Emissions!K2257</f>
        <v>0</v>
      </c>
      <c r="L376" s="31">
        <f>[2]Emissions!L2257</f>
        <v>0</v>
      </c>
      <c r="M376" s="31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1">
        <f>[2]Emissions!E2536</f>
        <v>0</v>
      </c>
      <c r="F377" s="31">
        <f>[2]Emissions!F2536</f>
        <v>0</v>
      </c>
      <c r="G377" s="31">
        <f>[2]Emissions!G2536</f>
        <v>0</v>
      </c>
      <c r="H377" s="31">
        <f>[2]Emissions!H2536</f>
        <v>0</v>
      </c>
      <c r="I377" s="31">
        <f>[2]Emissions!I2536</f>
        <v>0</v>
      </c>
      <c r="J377" s="31">
        <f>[2]Emissions!J2536</f>
        <v>0</v>
      </c>
      <c r="K377" s="31">
        <f>[2]Emissions!K2536</f>
        <v>0</v>
      </c>
      <c r="L377" s="31">
        <f>[2]Emissions!L2536</f>
        <v>0</v>
      </c>
      <c r="M377" s="31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1">
        <f>[2]Emissions!E2272</f>
        <v>0</v>
      </c>
      <c r="F378" s="31">
        <f>[2]Emissions!F2272</f>
        <v>0</v>
      </c>
      <c r="G378" s="31">
        <f>[2]Emissions!G2272</f>
        <v>0</v>
      </c>
      <c r="H378" s="31">
        <f>[2]Emissions!H2272</f>
        <v>0.2493834954928722</v>
      </c>
      <c r="I378" s="31">
        <f>[2]Emissions!I2272</f>
        <v>1.495928518661535</v>
      </c>
      <c r="J378" s="31">
        <f>[2]Emissions!J2272</f>
        <v>8.8488705352847354</v>
      </c>
      <c r="K378" s="31">
        <f>[2]Emissions!K2272</f>
        <v>49.601212948180667</v>
      </c>
      <c r="L378" s="31">
        <f>[2]Emissions!L2272</f>
        <v>111.6272257168992</v>
      </c>
      <c r="M378" s="31">
        <f>[2]Emissions!M2272</f>
        <v>83.77342074608157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1">
        <f>[2]Emissions!E2182</f>
        <v>6.1596614583333327E-4</v>
      </c>
      <c r="F379" s="31">
        <f>[2]Emissions!F2182</f>
        <v>3.0798307291666658E-4</v>
      </c>
      <c r="G379" s="31">
        <f>[2]Emissions!G2182</f>
        <v>0</v>
      </c>
      <c r="H379" s="31">
        <f>[2]Emissions!H2182</f>
        <v>0</v>
      </c>
      <c r="I379" s="31">
        <f>[2]Emissions!I2182</f>
        <v>0</v>
      </c>
      <c r="J379" s="31">
        <f>[2]Emissions!J2182</f>
        <v>0</v>
      </c>
      <c r="K379" s="31">
        <f>[2]Emissions!K2182</f>
        <v>0</v>
      </c>
      <c r="L379" s="31">
        <f>[2]Emissions!L2182</f>
        <v>0</v>
      </c>
      <c r="M379" s="31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1">
        <f>[2]Emissions!E2094</f>
        <v>247.282781553398</v>
      </c>
      <c r="F380" s="31">
        <f>[2]Emissions!F2094</f>
        <v>123.641390776699</v>
      </c>
      <c r="G380" s="31">
        <f>[2]Emissions!G2094</f>
        <v>0</v>
      </c>
      <c r="H380" s="31">
        <f>[2]Emissions!H2094</f>
        <v>0</v>
      </c>
      <c r="I380" s="31">
        <f>[2]Emissions!I2094</f>
        <v>0</v>
      </c>
      <c r="J380" s="31">
        <f>[2]Emissions!J2094</f>
        <v>0</v>
      </c>
      <c r="K380" s="31">
        <f>[2]Emissions!K2094</f>
        <v>0</v>
      </c>
      <c r="L380" s="31">
        <f>[2]Emissions!L2094</f>
        <v>0</v>
      </c>
      <c r="M380" s="31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1">
        <f>[2]Emissions!E612</f>
        <v>0</v>
      </c>
      <c r="F381" s="31">
        <f>[2]Emissions!F612</f>
        <v>0</v>
      </c>
      <c r="G381" s="31">
        <f>[2]Emissions!G612</f>
        <v>0</v>
      </c>
      <c r="H381" s="31">
        <f>[2]Emissions!H612</f>
        <v>0</v>
      </c>
      <c r="I381" s="31">
        <f>[2]Emissions!I612</f>
        <v>0.55442050316358404</v>
      </c>
      <c r="J381" s="31">
        <f>[2]Emissions!J612</f>
        <v>3.3832619579076288</v>
      </c>
      <c r="K381" s="31">
        <f>[2]Emissions!K612</f>
        <v>21.568342239020229</v>
      </c>
      <c r="L381" s="31">
        <f>[2]Emissions!L612</f>
        <v>112.06160177032309</v>
      </c>
      <c r="M381" s="31">
        <f>[2]Emissions!M612</f>
        <v>192.91070826179961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1">
        <f>[2]Emissions!E2189</f>
        <v>0</v>
      </c>
      <c r="F382" s="31">
        <f>[2]Emissions!F2189</f>
        <v>0</v>
      </c>
      <c r="G382" s="31">
        <f>[2]Emissions!G2189</f>
        <v>0</v>
      </c>
      <c r="H382" s="31">
        <f>[2]Emissions!H2189</f>
        <v>0</v>
      </c>
      <c r="I382" s="31">
        <f>[2]Emissions!I2189</f>
        <v>0</v>
      </c>
      <c r="J382" s="31">
        <f>[2]Emissions!J2189</f>
        <v>0</v>
      </c>
      <c r="K382" s="31">
        <f>[2]Emissions!K2189</f>
        <v>0</v>
      </c>
      <c r="L382" s="31">
        <f>[2]Emissions!L2189</f>
        <v>0</v>
      </c>
      <c r="M382" s="31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1">
        <f>[2]Emissions!E2267</f>
        <v>0</v>
      </c>
      <c r="F383" s="31">
        <f>[2]Emissions!F2267</f>
        <v>0</v>
      </c>
      <c r="G383" s="31">
        <f>[2]Emissions!G2267</f>
        <v>0</v>
      </c>
      <c r="H383" s="31">
        <f>[2]Emissions!H2267</f>
        <v>1.246917477464361E-3</v>
      </c>
      <c r="I383" s="31">
        <f>[2]Emissions!I2267</f>
        <v>7.4796425933076772E-3</v>
      </c>
      <c r="J383" s="31">
        <f>[2]Emissions!J2267</f>
        <v>4.4244352676423682E-2</v>
      </c>
      <c r="K383" s="31">
        <f>[2]Emissions!K2267</f>
        <v>0.2480060647409035</v>
      </c>
      <c r="L383" s="31">
        <f>[2]Emissions!L2267</f>
        <v>0.55813612858449613</v>
      </c>
      <c r="M383" s="31">
        <f>[2]Emissions!M2267</f>
        <v>0.41886710373040797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1">
        <f>[2]Emissions!E2089</f>
        <v>1.864743529411764E-2</v>
      </c>
      <c r="F384" s="31">
        <f>[2]Emissions!F2089</f>
        <v>2.2084997647058811E-2</v>
      </c>
      <c r="G384" s="31">
        <f>[2]Emissions!G2089</f>
        <v>2.2084997647058818E-2</v>
      </c>
      <c r="H384" s="31">
        <f>[2]Emissions!H2089</f>
        <v>1.3940894117647059E-2</v>
      </c>
      <c r="I384" s="31">
        <f>[2]Emissions!I2089</f>
        <v>3.4375623529411762E-3</v>
      </c>
      <c r="J384" s="31">
        <f>[2]Emissions!J2089</f>
        <v>0</v>
      </c>
      <c r="K384" s="31">
        <f>[2]Emissions!K2089</f>
        <v>0</v>
      </c>
      <c r="L384" s="31">
        <f>[2]Emissions!L2089</f>
        <v>0</v>
      </c>
      <c r="M384" s="31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1">
        <f>[2]Emissions!E607</f>
        <v>0</v>
      </c>
      <c r="F385" s="31">
        <f>[2]Emissions!F607</f>
        <v>0</v>
      </c>
      <c r="G385" s="31">
        <f>[2]Emissions!G607</f>
        <v>0</v>
      </c>
      <c r="H385" s="31">
        <f>[2]Emissions!H607</f>
        <v>0</v>
      </c>
      <c r="I385" s="31">
        <f>[2]Emissions!I607</f>
        <v>0</v>
      </c>
      <c r="J385" s="31">
        <f>[2]Emissions!J607</f>
        <v>0</v>
      </c>
      <c r="K385" s="31">
        <f>[2]Emissions!K607</f>
        <v>0</v>
      </c>
      <c r="L385" s="31">
        <f>[2]Emissions!L607</f>
        <v>0</v>
      </c>
      <c r="M385" s="31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1">
        <f>[2]Emissions!E376</f>
        <v>0.49347791192081653</v>
      </c>
      <c r="F386" s="31">
        <f>[2]Emissions!F376</f>
        <v>0.20379660574687561</v>
      </c>
      <c r="G386" s="31">
        <f>[2]Emissions!G376</f>
        <v>0</v>
      </c>
      <c r="H386" s="31">
        <f>[2]Emissions!H376</f>
        <v>0.14945331046744731</v>
      </c>
      <c r="I386" s="31">
        <f>[2]Emissions!I376</f>
        <v>0</v>
      </c>
      <c r="J386" s="31">
        <f>[2]Emissions!J376</f>
        <v>0</v>
      </c>
      <c r="K386" s="31">
        <f>[2]Emissions!K376</f>
        <v>0</v>
      </c>
      <c r="L386" s="31">
        <f>[2]Emissions!L376</f>
        <v>0</v>
      </c>
      <c r="M386" s="31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1">
        <f>[2]Emissions!E576</f>
        <v>0</v>
      </c>
      <c r="F387" s="31">
        <f>[2]Emissions!F576</f>
        <v>0</v>
      </c>
      <c r="G387" s="31">
        <f>[2]Emissions!G576</f>
        <v>0</v>
      </c>
      <c r="H387" s="31">
        <f>[2]Emissions!H576</f>
        <v>0</v>
      </c>
      <c r="I387" s="31">
        <f>[2]Emissions!I576</f>
        <v>0</v>
      </c>
      <c r="J387" s="31">
        <f>[2]Emissions!J576</f>
        <v>0</v>
      </c>
      <c r="K387" s="31">
        <f>[2]Emissions!K576</f>
        <v>0</v>
      </c>
      <c r="L387" s="31">
        <f>[2]Emissions!L576</f>
        <v>0</v>
      </c>
      <c r="M387" s="31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1">
        <f>[2]Emissions!E1248</f>
        <v>0</v>
      </c>
      <c r="F388" s="31">
        <f>[2]Emissions!F1248</f>
        <v>0</v>
      </c>
      <c r="G388" s="31">
        <f>[2]Emissions!G1248</f>
        <v>0</v>
      </c>
      <c r="H388" s="31">
        <f>[2]Emissions!H1248</f>
        <v>0</v>
      </c>
      <c r="I388" s="31">
        <f>[2]Emissions!I1248</f>
        <v>0</v>
      </c>
      <c r="J388" s="31">
        <f>[2]Emissions!J1248</f>
        <v>0</v>
      </c>
      <c r="K388" s="31">
        <f>[2]Emissions!K1248</f>
        <v>0</v>
      </c>
      <c r="L388" s="31">
        <f>[2]Emissions!L1248</f>
        <v>0</v>
      </c>
      <c r="M388" s="31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1">
        <f>[2]Emissions!E1143</f>
        <v>1.0608712750862061E-3</v>
      </c>
      <c r="F389" s="31">
        <f>[2]Emissions!F1143</f>
        <v>1.2404033213822519E-3</v>
      </c>
      <c r="G389" s="31">
        <f>[2]Emissions!G1143</f>
        <v>1.3260297781032011E-3</v>
      </c>
      <c r="H389" s="31">
        <f>[2]Emissions!H1143</f>
        <v>1.467602341680021E-3</v>
      </c>
      <c r="I389" s="31">
        <f>[2]Emissions!I1143</f>
        <v>1.3387494467100921E-3</v>
      </c>
      <c r="J389" s="31">
        <f>[2]Emissions!J1143</f>
        <v>1.3180709038960021E-3</v>
      </c>
      <c r="K389" s="31">
        <f>[2]Emissions!K1143</f>
        <v>1.305803387160642E-3</v>
      </c>
      <c r="L389" s="31">
        <f>[2]Emissions!L1143</f>
        <v>1.299750676744186E-3</v>
      </c>
      <c r="M389" s="31">
        <f>[2]Emissions!M1143</f>
        <v>2.8830554488693037E-4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1">
        <f>[2]Emissions!E924</f>
        <v>18.658246987951809</v>
      </c>
      <c r="F390" s="31">
        <f>[2]Emissions!F924</f>
        <v>15.5485391566265</v>
      </c>
      <c r="G390" s="31">
        <f>[2]Emissions!G924</f>
        <v>12.43883132530121</v>
      </c>
      <c r="H390" s="31">
        <f>[2]Emissions!H924</f>
        <v>9.3291234939759047</v>
      </c>
      <c r="I390" s="31">
        <f>[2]Emissions!I924</f>
        <v>6.2194156626506034</v>
      </c>
      <c r="J390" s="31">
        <f>[2]Emissions!J924</f>
        <v>5.9084448795180711</v>
      </c>
      <c r="K390" s="31">
        <f>[2]Emissions!K924</f>
        <v>0</v>
      </c>
      <c r="L390" s="31">
        <f>[2]Emissions!L924</f>
        <v>0</v>
      </c>
      <c r="M390" s="31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1">
        <f>[2]Emissions!E2242</f>
        <v>2229.0619515267849</v>
      </c>
      <c r="F391" s="31">
        <f>[2]Emissions!F2242</f>
        <v>1114.530975763392</v>
      </c>
      <c r="G391" s="31">
        <f>[2]Emissions!G2242</f>
        <v>0</v>
      </c>
      <c r="H391" s="31">
        <f>[2]Emissions!H2242</f>
        <v>0</v>
      </c>
      <c r="I391" s="31">
        <f>[2]Emissions!I2242</f>
        <v>0</v>
      </c>
      <c r="J391" s="31">
        <f>[2]Emissions!J2242</f>
        <v>0</v>
      </c>
      <c r="K391" s="31">
        <f>[2]Emissions!K2242</f>
        <v>0</v>
      </c>
      <c r="L391" s="31">
        <f>[2]Emissions!L2242</f>
        <v>0</v>
      </c>
      <c r="M391" s="31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1">
        <f>[2]Emissions!E865</f>
        <v>0</v>
      </c>
      <c r="F392" s="31">
        <f>[2]Emissions!F865</f>
        <v>0</v>
      </c>
      <c r="G392" s="31">
        <f>[2]Emissions!G865</f>
        <v>0</v>
      </c>
      <c r="H392" s="31">
        <f>[2]Emissions!H865</f>
        <v>0</v>
      </c>
      <c r="I392" s="31">
        <f>[2]Emissions!I865</f>
        <v>0</v>
      </c>
      <c r="J392" s="31">
        <f>[2]Emissions!J865</f>
        <v>0</v>
      </c>
      <c r="K392" s="31">
        <f>[2]Emissions!K865</f>
        <v>0</v>
      </c>
      <c r="L392" s="31">
        <f>[2]Emissions!L865</f>
        <v>0</v>
      </c>
      <c r="M392" s="31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1">
        <f>[2]Emissions!E386</f>
        <v>2.660480040660675</v>
      </c>
      <c r="F393" s="31">
        <f>[2]Emissions!F386</f>
        <v>1.4778751652231401</v>
      </c>
      <c r="G393" s="31">
        <f>[2]Emissions!G386</f>
        <v>1.6899512708956439</v>
      </c>
      <c r="H393" s="31">
        <f>[2]Emissions!H386</f>
        <v>0.73893758261157028</v>
      </c>
      <c r="I393" s="31">
        <f>[2]Emissions!I386</f>
        <v>0.36946879130578503</v>
      </c>
      <c r="J393" s="31">
        <f>[2]Emissions!J386</f>
        <v>0</v>
      </c>
      <c r="K393" s="31">
        <f>[2]Emissions!K386</f>
        <v>0</v>
      </c>
      <c r="L393" s="31">
        <f>[2]Emissions!L386</f>
        <v>0</v>
      </c>
      <c r="M393" s="31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1">
        <f>[2]Emissions!E2074</f>
        <v>2.5181639344262291E-2</v>
      </c>
      <c r="F394" s="31">
        <f>[2]Emissions!F2074</f>
        <v>1.2590819672131151E-2</v>
      </c>
      <c r="G394" s="31">
        <f>[2]Emissions!G2074</f>
        <v>0</v>
      </c>
      <c r="H394" s="31">
        <f>[2]Emissions!H2074</f>
        <v>0</v>
      </c>
      <c r="I394" s="31">
        <f>[2]Emissions!I2074</f>
        <v>0</v>
      </c>
      <c r="J394" s="31">
        <f>[2]Emissions!J2074</f>
        <v>0</v>
      </c>
      <c r="K394" s="31">
        <f>[2]Emissions!K2074</f>
        <v>0</v>
      </c>
      <c r="L394" s="31">
        <f>[2]Emissions!L2074</f>
        <v>0</v>
      </c>
      <c r="M394" s="31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1">
        <f>[2]Emissions!E1372</f>
        <v>62.319267916224483</v>
      </c>
      <c r="F395" s="31">
        <f>[2]Emissions!F1372</f>
        <v>0</v>
      </c>
      <c r="G395" s="31">
        <f>[2]Emissions!G1372</f>
        <v>0</v>
      </c>
      <c r="H395" s="31">
        <f>[2]Emissions!H1372</f>
        <v>654.82462713401083</v>
      </c>
      <c r="I395" s="31">
        <f>[2]Emissions!I1372</f>
        <v>0</v>
      </c>
      <c r="J395" s="31">
        <f>[2]Emissions!J1372</f>
        <v>0</v>
      </c>
      <c r="K395" s="31">
        <f>[2]Emissions!K1372</f>
        <v>0</v>
      </c>
      <c r="L395" s="31">
        <f>[2]Emissions!L1372</f>
        <v>0</v>
      </c>
      <c r="M395" s="31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1">
        <f>[2]Emissions!E1203</f>
        <v>0</v>
      </c>
      <c r="F396" s="31">
        <f>[2]Emissions!F1203</f>
        <v>0</v>
      </c>
      <c r="G396" s="31">
        <f>[2]Emissions!G1203</f>
        <v>0</v>
      </c>
      <c r="H396" s="31">
        <f>[2]Emissions!H1203</f>
        <v>0</v>
      </c>
      <c r="I396" s="31">
        <f>[2]Emissions!I1203</f>
        <v>0.65429905660377341</v>
      </c>
      <c r="J396" s="31">
        <f>[2]Emissions!J1203</f>
        <v>4.580093396226415</v>
      </c>
      <c r="K396" s="31">
        <f>[2]Emissions!K1203</f>
        <v>28.134859433962259</v>
      </c>
      <c r="L396" s="31">
        <f>[2]Emissions!L1203</f>
        <v>174.69784811320761</v>
      </c>
      <c r="M396" s="31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1">
        <f>[2]Emissions!E887</f>
        <v>0</v>
      </c>
      <c r="F397" s="31">
        <f>[2]Emissions!F887</f>
        <v>0</v>
      </c>
      <c r="G397" s="31">
        <f>[2]Emissions!G887</f>
        <v>0</v>
      </c>
      <c r="H397" s="31">
        <f>[2]Emissions!H887</f>
        <v>229.86708101133971</v>
      </c>
      <c r="I397" s="31">
        <f>[2]Emissions!I887</f>
        <v>924.48983009827521</v>
      </c>
      <c r="J397" s="31">
        <f>[2]Emissions!J887</f>
        <v>1307.848782417803</v>
      </c>
      <c r="K397" s="31">
        <f>[2]Emissions!K887</f>
        <v>1396.2386999567659</v>
      </c>
      <c r="L397" s="31">
        <f>[2]Emissions!L887</f>
        <v>1408.249654441212</v>
      </c>
      <c r="M397" s="31">
        <f>[2]Emissions!M887</f>
        <v>1098.333084497267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1">
        <f>[2]Emissions!E571</f>
        <v>0</v>
      </c>
      <c r="F398" s="31">
        <f>[2]Emissions!F571</f>
        <v>0</v>
      </c>
      <c r="G398" s="31">
        <f>[2]Emissions!G571</f>
        <v>0</v>
      </c>
      <c r="H398" s="31">
        <f>[2]Emissions!H571</f>
        <v>0</v>
      </c>
      <c r="I398" s="31">
        <f>[2]Emissions!I571</f>
        <v>0</v>
      </c>
      <c r="J398" s="31">
        <f>[2]Emissions!J571</f>
        <v>0</v>
      </c>
      <c r="K398" s="31">
        <f>[2]Emissions!K571</f>
        <v>0</v>
      </c>
      <c r="L398" s="31">
        <f>[2]Emissions!L571</f>
        <v>0</v>
      </c>
      <c r="M398" s="31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1">
        <f>[2]Emissions!E909</f>
        <v>0</v>
      </c>
      <c r="F399" s="31">
        <f>[2]Emissions!F909</f>
        <v>0</v>
      </c>
      <c r="G399" s="31">
        <f>[2]Emissions!G909</f>
        <v>0</v>
      </c>
      <c r="H399" s="31">
        <f>[2]Emissions!H909</f>
        <v>0</v>
      </c>
      <c r="I399" s="31">
        <f>[2]Emissions!I909</f>
        <v>0</v>
      </c>
      <c r="J399" s="31">
        <f>[2]Emissions!J909</f>
        <v>0</v>
      </c>
      <c r="K399" s="31">
        <f>[2]Emissions!K909</f>
        <v>0</v>
      </c>
      <c r="L399" s="31">
        <f>[2]Emissions!L909</f>
        <v>0</v>
      </c>
      <c r="M399" s="31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1">
        <f>[2]Emissions!E381</f>
        <v>1.603788789473684</v>
      </c>
      <c r="F400" s="31">
        <f>[2]Emissions!F381</f>
        <v>1.91139347368421</v>
      </c>
      <c r="G400" s="31">
        <f>[2]Emissions!G381</f>
        <v>2.1716564210526319</v>
      </c>
      <c r="H400" s="31">
        <f>[2]Emissions!H381</f>
        <v>0.55919119328570677</v>
      </c>
      <c r="I400" s="31">
        <f>[2]Emissions!I381</f>
        <v>0</v>
      </c>
      <c r="J400" s="31">
        <f>[2]Emissions!J381</f>
        <v>0.38044974132074388</v>
      </c>
      <c r="K400" s="31">
        <f>[2]Emissions!K381</f>
        <v>0</v>
      </c>
      <c r="L400" s="31">
        <f>[2]Emissions!L381</f>
        <v>0</v>
      </c>
      <c r="M400" s="31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1">
        <f>[2]Emissions!E828</f>
        <v>0</v>
      </c>
      <c r="F401" s="31">
        <f>[2]Emissions!F828</f>
        <v>0</v>
      </c>
      <c r="G401" s="31">
        <f>[2]Emissions!G828</f>
        <v>0</v>
      </c>
      <c r="H401" s="31">
        <f>[2]Emissions!H828</f>
        <v>0</v>
      </c>
      <c r="I401" s="31">
        <f>[2]Emissions!I828</f>
        <v>0</v>
      </c>
      <c r="J401" s="31">
        <f>[2]Emissions!J828</f>
        <v>0</v>
      </c>
      <c r="K401" s="31">
        <f>[2]Emissions!K828</f>
        <v>0</v>
      </c>
      <c r="L401" s="31">
        <f>[2]Emissions!L828</f>
        <v>0</v>
      </c>
      <c r="M401" s="31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1">
        <f>[2]Emissions!E675</f>
        <v>0</v>
      </c>
      <c r="F402" s="31">
        <f>[2]Emissions!F675</f>
        <v>0</v>
      </c>
      <c r="G402" s="31">
        <f>[2]Emissions!G675</f>
        <v>0.15029694811479169</v>
      </c>
      <c r="H402" s="31">
        <f>[2]Emissions!H675</f>
        <v>1.1291496981349189</v>
      </c>
      <c r="I402" s="31">
        <f>[2]Emissions!I675</f>
        <v>0</v>
      </c>
      <c r="J402" s="31">
        <f>[2]Emissions!J675</f>
        <v>0</v>
      </c>
      <c r="K402" s="31">
        <f>[2]Emissions!K675</f>
        <v>0</v>
      </c>
      <c r="L402" s="31">
        <f>[2]Emissions!L675</f>
        <v>0</v>
      </c>
      <c r="M402" s="31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1">
        <f>[2]Emissions!E65</f>
        <v>46.507901352831169</v>
      </c>
      <c r="F403" s="31">
        <f>[2]Emissions!F65</f>
        <v>34.88092601462337</v>
      </c>
      <c r="G403" s="31">
        <f>[2]Emissions!G65</f>
        <v>23.253950676415581</v>
      </c>
      <c r="H403" s="31">
        <f>[2]Emissions!H65</f>
        <v>11.626975338207791</v>
      </c>
      <c r="I403" s="31">
        <f>[2]Emissions!I65</f>
        <v>0</v>
      </c>
      <c r="J403" s="31">
        <f>[2]Emissions!J65</f>
        <v>0</v>
      </c>
      <c r="K403" s="31">
        <f>[2]Emissions!K65</f>
        <v>0</v>
      </c>
      <c r="L403" s="31">
        <f>[2]Emissions!L65</f>
        <v>0</v>
      </c>
      <c r="M403" s="31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1">
        <f>[2]Emissions!E84</f>
        <v>0</v>
      </c>
      <c r="F404" s="31">
        <f>[2]Emissions!F84</f>
        <v>0</v>
      </c>
      <c r="G404" s="31">
        <f>[2]Emissions!G84</f>
        <v>0</v>
      </c>
      <c r="H404" s="31">
        <f>[2]Emissions!H84</f>
        <v>0</v>
      </c>
      <c r="I404" s="31">
        <f>[2]Emissions!I84</f>
        <v>0</v>
      </c>
      <c r="J404" s="31">
        <f>[2]Emissions!J84</f>
        <v>0</v>
      </c>
      <c r="K404" s="31">
        <f>[2]Emissions!K84</f>
        <v>0</v>
      </c>
      <c r="L404" s="31">
        <f>[2]Emissions!L84</f>
        <v>0</v>
      </c>
      <c r="M404" s="31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1">
        <f>[2]Emissions!E147</f>
        <v>910.90953629558362</v>
      </c>
      <c r="F405" s="31">
        <f>[2]Emissions!F147</f>
        <v>974.80099219670683</v>
      </c>
      <c r="G405" s="31">
        <f>[2]Emissions!G147</f>
        <v>940.31854369035113</v>
      </c>
      <c r="H405" s="31">
        <f>[2]Emissions!H147</f>
        <v>2573.044938501524</v>
      </c>
      <c r="I405" s="31">
        <f>[2]Emissions!I147</f>
        <v>2066.6777474617779</v>
      </c>
      <c r="J405" s="31">
        <f>[2]Emissions!J147</f>
        <v>0</v>
      </c>
      <c r="K405" s="31">
        <f>[2]Emissions!K147</f>
        <v>0</v>
      </c>
      <c r="L405" s="31">
        <f>[2]Emissions!L147</f>
        <v>0</v>
      </c>
      <c r="M405" s="31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1">
        <f>[2]Emissions!E133</f>
        <v>300.37534385477579</v>
      </c>
      <c r="F406" s="31">
        <f>[2]Emissions!F133</f>
        <v>341.21149617340978</v>
      </c>
      <c r="G406" s="31">
        <f>[2]Emissions!G133</f>
        <v>350.32453981839529</v>
      </c>
      <c r="H406" s="31">
        <f>[2]Emissions!H133</f>
        <v>50.030578537875002</v>
      </c>
      <c r="I406" s="31">
        <f>[2]Emissions!I133</f>
        <v>0</v>
      </c>
      <c r="J406" s="31">
        <f>[2]Emissions!J133</f>
        <v>0</v>
      </c>
      <c r="K406" s="31">
        <f>[2]Emissions!K133</f>
        <v>0</v>
      </c>
      <c r="L406" s="31">
        <f>[2]Emissions!L133</f>
        <v>0</v>
      </c>
      <c r="M406" s="31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1">
        <f>[2]Emissions!E597</f>
        <v>0</v>
      </c>
      <c r="F407" s="31">
        <f>[2]Emissions!F597</f>
        <v>0</v>
      </c>
      <c r="G407" s="31">
        <f>[2]Emissions!G597</f>
        <v>0</v>
      </c>
      <c r="H407" s="31">
        <f>[2]Emissions!H597</f>
        <v>0</v>
      </c>
      <c r="I407" s="31">
        <f>[2]Emissions!I597</f>
        <v>0</v>
      </c>
      <c r="J407" s="31">
        <f>[2]Emissions!J597</f>
        <v>0</v>
      </c>
      <c r="K407" s="31">
        <f>[2]Emissions!K597</f>
        <v>0</v>
      </c>
      <c r="L407" s="31">
        <f>[2]Emissions!L597</f>
        <v>0</v>
      </c>
      <c r="M407" s="31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1">
        <f>[2]Emissions!E590</f>
        <v>0</v>
      </c>
      <c r="F408" s="31">
        <f>[2]Emissions!F590</f>
        <v>0</v>
      </c>
      <c r="G408" s="31">
        <f>[2]Emissions!G590</f>
        <v>0</v>
      </c>
      <c r="H408" s="31">
        <f>[2]Emissions!H590</f>
        <v>0</v>
      </c>
      <c r="I408" s="31">
        <f>[2]Emissions!I590</f>
        <v>0</v>
      </c>
      <c r="J408" s="31">
        <f>[2]Emissions!J590</f>
        <v>0</v>
      </c>
      <c r="K408" s="31">
        <f>[2]Emissions!K590</f>
        <v>0</v>
      </c>
      <c r="L408" s="31">
        <f>[2]Emissions!L590</f>
        <v>0</v>
      </c>
      <c r="M408" s="31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1">
        <f>[2]Emissions!E2161</f>
        <v>0</v>
      </c>
      <c r="F409" s="31">
        <f>[2]Emissions!F2161</f>
        <v>0</v>
      </c>
      <c r="G409" s="31">
        <f>[2]Emissions!G2161</f>
        <v>0</v>
      </c>
      <c r="H409" s="31">
        <f>[2]Emissions!H2161</f>
        <v>8.0796420902211903</v>
      </c>
      <c r="I409" s="31">
        <f>[2]Emissions!I2161</f>
        <v>47.921951063628633</v>
      </c>
      <c r="J409" s="31">
        <f>[2]Emissions!J2161</f>
        <v>282.14300846776541</v>
      </c>
      <c r="K409" s="31">
        <f>[2]Emissions!K2161</f>
        <v>1652.8522111847151</v>
      </c>
      <c r="L409" s="31">
        <f>[2]Emissions!L2161</f>
        <v>9161.1052113338155</v>
      </c>
      <c r="M409" s="31">
        <f>[2]Emissions!M2161</f>
        <v>20366.816633537081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1">
        <f>[2]Emissions!E2154</f>
        <v>0</v>
      </c>
      <c r="F410" s="31">
        <f>[2]Emissions!F2154</f>
        <v>0</v>
      </c>
      <c r="G410" s="31">
        <f>[2]Emissions!G2154</f>
        <v>0</v>
      </c>
      <c r="H410" s="31">
        <f>[2]Emissions!H2154</f>
        <v>1461.482082580824</v>
      </c>
      <c r="I410" s="31">
        <f>[2]Emissions!I2154</f>
        <v>1461.482082580824</v>
      </c>
      <c r="J410" s="31">
        <f>[2]Emissions!J2154</f>
        <v>1461.482082580824</v>
      </c>
      <c r="K410" s="31">
        <f>[2]Emissions!K2154</f>
        <v>0</v>
      </c>
      <c r="L410" s="31">
        <f>[2]Emissions!L2154</f>
        <v>0</v>
      </c>
      <c r="M410" s="31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1">
        <f>[2]Emissions!E2147</f>
        <v>4222.749436970058</v>
      </c>
      <c r="F411" s="31">
        <f>[2]Emissions!F2147</f>
        <v>6855.823421622129</v>
      </c>
      <c r="G411" s="31">
        <f>[2]Emissions!G2147</f>
        <v>9131.2099691221265</v>
      </c>
      <c r="H411" s="31">
        <f>[2]Emissions!H2147</f>
        <v>5741.8302517777956</v>
      </c>
      <c r="I411" s="31">
        <f>[2]Emissions!I2147</f>
        <v>3108.7562671257242</v>
      </c>
      <c r="J411" s="31">
        <f>[2]Emissions!J2147</f>
        <v>833.36971962572511</v>
      </c>
      <c r="K411" s="31">
        <f>[2]Emissions!K2147</f>
        <v>0</v>
      </c>
      <c r="L411" s="31">
        <f>[2]Emissions!L2147</f>
        <v>0</v>
      </c>
      <c r="M411" s="31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1">
        <f>[2]Emissions!E1958</f>
        <v>95.7020256410256</v>
      </c>
      <c r="F412" s="31">
        <f>[2]Emissions!F1958</f>
        <v>76.561620512820483</v>
      </c>
      <c r="G412" s="31">
        <f>[2]Emissions!G1958</f>
        <v>57.421215384615373</v>
      </c>
      <c r="H412" s="31">
        <f>[2]Emissions!H1958</f>
        <v>38.280810256410241</v>
      </c>
      <c r="I412" s="31">
        <f>[2]Emissions!I1958</f>
        <v>19.14040512820511</v>
      </c>
      <c r="J412" s="31">
        <f>[2]Emissions!J1958</f>
        <v>0</v>
      </c>
      <c r="K412" s="31">
        <f>[2]Emissions!K1958</f>
        <v>0</v>
      </c>
      <c r="L412" s="31">
        <f>[2]Emissions!L1958</f>
        <v>0</v>
      </c>
      <c r="M412" s="31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1">
        <f>[2]Emissions!E1513</f>
        <v>0</v>
      </c>
      <c r="F413" s="31">
        <f>[2]Emissions!F1513</f>
        <v>0</v>
      </c>
      <c r="G413" s="31">
        <f>[2]Emissions!G1513</f>
        <v>0</v>
      </c>
      <c r="H413" s="31">
        <f>[2]Emissions!H1513</f>
        <v>0</v>
      </c>
      <c r="I413" s="31">
        <f>[2]Emissions!I1513</f>
        <v>0</v>
      </c>
      <c r="J413" s="31">
        <f>[2]Emissions!J1513</f>
        <v>0</v>
      </c>
      <c r="K413" s="31">
        <f>[2]Emissions!K1513</f>
        <v>0</v>
      </c>
      <c r="L413" s="31">
        <f>[2]Emissions!L1513</f>
        <v>0</v>
      </c>
      <c r="M413" s="31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1">
        <f>[2]Emissions!E1777</f>
        <v>1591.0465435708329</v>
      </c>
      <c r="F414" s="31">
        <f>[2]Emissions!F1777</f>
        <v>11043.65935525335</v>
      </c>
      <c r="G414" s="31">
        <f>[2]Emissions!G1777</f>
        <v>7362.4395701689036</v>
      </c>
      <c r="H414" s="31">
        <f>[2]Emissions!H1777</f>
        <v>3681.2197850844509</v>
      </c>
      <c r="I414" s="31">
        <f>[2]Emissions!I1777</f>
        <v>0</v>
      </c>
      <c r="J414" s="31">
        <f>[2]Emissions!J1777</f>
        <v>0</v>
      </c>
      <c r="K414" s="31">
        <f>[2]Emissions!K1777</f>
        <v>0</v>
      </c>
      <c r="L414" s="31">
        <f>[2]Emissions!L1777</f>
        <v>0</v>
      </c>
      <c r="M414" s="31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1">
        <f>[2]Emissions!E1707</f>
        <v>0</v>
      </c>
      <c r="F415" s="31">
        <f>[2]Emissions!F1707</f>
        <v>0</v>
      </c>
      <c r="G415" s="31">
        <f>[2]Emissions!G1707</f>
        <v>0</v>
      </c>
      <c r="H415" s="31">
        <f>[2]Emissions!H1707</f>
        <v>0</v>
      </c>
      <c r="I415" s="31">
        <f>[2]Emissions!I1707</f>
        <v>0</v>
      </c>
      <c r="J415" s="31">
        <f>[2]Emissions!J1707</f>
        <v>0</v>
      </c>
      <c r="K415" s="31">
        <f>[2]Emissions!K1707</f>
        <v>0</v>
      </c>
      <c r="L415" s="31">
        <f>[2]Emissions!L1707</f>
        <v>0</v>
      </c>
      <c r="M415" s="31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1">
        <f>[2]Emissions!E1357</f>
        <v>7179.4809008333314</v>
      </c>
      <c r="F416" s="31">
        <f>[2]Emissions!F1357</f>
        <v>4614.1608879156247</v>
      </c>
      <c r="G416" s="31">
        <f>[2]Emissions!G1357</f>
        <v>2519.1161055555549</v>
      </c>
      <c r="H416" s="31">
        <f>[2]Emissions!H1357</f>
        <v>1889.3370791666659</v>
      </c>
      <c r="I416" s="31">
        <f>[2]Emissions!I1357</f>
        <v>1259.5580527777779</v>
      </c>
      <c r="J416" s="31">
        <f>[2]Emissions!J1357</f>
        <v>629.7790263888885</v>
      </c>
      <c r="K416" s="31">
        <f>[2]Emissions!K1357</f>
        <v>0</v>
      </c>
      <c r="L416" s="31">
        <f>[2]Emissions!L1357</f>
        <v>0</v>
      </c>
      <c r="M416" s="31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1">
        <f>[2]Emissions!E1350</f>
        <v>10.58672962962963</v>
      </c>
      <c r="F417" s="31">
        <f>[2]Emissions!F1350</f>
        <v>8.8222746913580234</v>
      </c>
      <c r="G417" s="31">
        <f>[2]Emissions!G1350</f>
        <v>7.0578197530864184</v>
      </c>
      <c r="H417" s="31">
        <f>[2]Emissions!H1350</f>
        <v>2.7859814814814809</v>
      </c>
      <c r="I417" s="31">
        <f>[2]Emissions!I1350</f>
        <v>1.8573209876543211</v>
      </c>
      <c r="J417" s="31">
        <f>[2]Emissions!J1350</f>
        <v>0.92866049382716043</v>
      </c>
      <c r="K417" s="31">
        <f>[2]Emissions!K1350</f>
        <v>0</v>
      </c>
      <c r="L417" s="31">
        <f>[2]Emissions!L1350</f>
        <v>0</v>
      </c>
      <c r="M417" s="31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1">
        <f>[2]Emissions!E1336</f>
        <v>3140.5943413832538</v>
      </c>
      <c r="F418" s="31">
        <f>[2]Emissions!F1336</f>
        <v>4254.5256317015264</v>
      </c>
      <c r="G418" s="31">
        <f>[2]Emissions!G1336</f>
        <v>4862.7284935819262</v>
      </c>
      <c r="H418" s="31">
        <f>[2]Emissions!H1336</f>
        <v>5964.2233941654886</v>
      </c>
      <c r="I418" s="31">
        <f>[2]Emissions!I1336</f>
        <v>0</v>
      </c>
      <c r="J418" s="31">
        <f>[2]Emissions!J1336</f>
        <v>0</v>
      </c>
      <c r="K418" s="31">
        <f>[2]Emissions!K1336</f>
        <v>0</v>
      </c>
      <c r="L418" s="31">
        <f>[2]Emissions!L1336</f>
        <v>0</v>
      </c>
      <c r="M418" s="31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1">
        <f>[2]Emissions!E2208</f>
        <v>0</v>
      </c>
      <c r="F419" s="31">
        <f>[2]Emissions!F2208</f>
        <v>0</v>
      </c>
      <c r="G419" s="31">
        <f>[2]Emissions!G2208</f>
        <v>0</v>
      </c>
      <c r="H419" s="31">
        <f>[2]Emissions!H2208</f>
        <v>0</v>
      </c>
      <c r="I419" s="31">
        <f>[2]Emissions!I2208</f>
        <v>0</v>
      </c>
      <c r="J419" s="31">
        <f>[2]Emissions!J2208</f>
        <v>0</v>
      </c>
      <c r="K419" s="31">
        <f>[2]Emissions!K2208</f>
        <v>0</v>
      </c>
      <c r="L419" s="31">
        <f>[2]Emissions!L2208</f>
        <v>0</v>
      </c>
      <c r="M419" s="31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1">
        <f>[2]Emissions!E2201</f>
        <v>0</v>
      </c>
      <c r="F420" s="31">
        <f>[2]Emissions!F2201</f>
        <v>0</v>
      </c>
      <c r="G420" s="31">
        <f>[2]Emissions!G2201</f>
        <v>0</v>
      </c>
      <c r="H420" s="31">
        <f>[2]Emissions!H2201</f>
        <v>0</v>
      </c>
      <c r="I420" s="31">
        <f>[2]Emissions!I2201</f>
        <v>35837.132855980723</v>
      </c>
      <c r="J420" s="31">
        <f>[2]Emissions!J2201</f>
        <v>89900.757420054229</v>
      </c>
      <c r="K420" s="31">
        <f>[2]Emissions!K2201</f>
        <v>90689.553104217426</v>
      </c>
      <c r="L420" s="31">
        <f>[2]Emissions!L2201</f>
        <v>90689.553104217426</v>
      </c>
      <c r="M420" s="31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1">
        <f>[2]Emissions!E2194</f>
        <v>0</v>
      </c>
      <c r="F421" s="31">
        <f>[2]Emissions!F2194</f>
        <v>3186.3755663143829</v>
      </c>
      <c r="G421" s="31">
        <f>[2]Emissions!G2194</f>
        <v>3186.3755663143829</v>
      </c>
      <c r="H421" s="31">
        <f>[2]Emissions!H2194</f>
        <v>3186.3755663143829</v>
      </c>
      <c r="I421" s="31">
        <f>[2]Emissions!I2194</f>
        <v>3186.3755663143829</v>
      </c>
      <c r="J421" s="31">
        <f>[2]Emissions!J2194</f>
        <v>0</v>
      </c>
      <c r="K421" s="31">
        <f>[2]Emissions!K2194</f>
        <v>0</v>
      </c>
      <c r="L421" s="31">
        <f>[2]Emissions!L2194</f>
        <v>0</v>
      </c>
      <c r="M421" s="31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1">
        <f>[2]Emissions!E1869</f>
        <v>12485.78131573158</v>
      </c>
      <c r="F422" s="31">
        <f>[2]Emissions!F1869</f>
        <v>16982.43404411455</v>
      </c>
      <c r="G422" s="31">
        <f>[2]Emissions!G1869</f>
        <v>8490.7983946981985</v>
      </c>
      <c r="H422" s="31">
        <f>[2]Emissions!H1869</f>
        <v>22858.114427535002</v>
      </c>
      <c r="I422" s="31">
        <f>[2]Emissions!I1869</f>
        <v>26715.36313618231</v>
      </c>
      <c r="J422" s="31">
        <f>[2]Emissions!J1869</f>
        <v>30394.16632984333</v>
      </c>
      <c r="K422" s="31">
        <f>[2]Emissions!K1869</f>
        <v>31713.981383615061</v>
      </c>
      <c r="L422" s="31">
        <f>[2]Emissions!L1869</f>
        <v>32902.324277817766</v>
      </c>
      <c r="M422" s="31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1">
        <f>[2]Emissions!E1451</f>
        <v>754.05378938360286</v>
      </c>
      <c r="F423" s="31">
        <f>[2]Emissions!F1451</f>
        <v>0</v>
      </c>
      <c r="G423" s="31">
        <f>[2]Emissions!G1451</f>
        <v>3294.8359278562989</v>
      </c>
      <c r="H423" s="31">
        <f>[2]Emissions!H1451</f>
        <v>3612.577263677837</v>
      </c>
      <c r="I423" s="31">
        <f>[2]Emissions!I1451</f>
        <v>0</v>
      </c>
      <c r="J423" s="31">
        <f>[2]Emissions!J1451</f>
        <v>0</v>
      </c>
      <c r="K423" s="31">
        <f>[2]Emissions!K1451</f>
        <v>0</v>
      </c>
      <c r="L423" s="31">
        <f>[2]Emissions!L1451</f>
        <v>0</v>
      </c>
      <c r="M423" s="31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1">
        <f>[2]Emissions!E2393</f>
        <v>0</v>
      </c>
      <c r="F424" s="31">
        <f>[2]Emissions!F2393</f>
        <v>0</v>
      </c>
      <c r="G424" s="31">
        <f>[2]Emissions!G2393</f>
        <v>0</v>
      </c>
      <c r="H424" s="31">
        <f>[2]Emissions!H2393</f>
        <v>0</v>
      </c>
      <c r="I424" s="31">
        <f>[2]Emissions!I2393</f>
        <v>0</v>
      </c>
      <c r="J424" s="31">
        <f>[2]Emissions!J2393</f>
        <v>0</v>
      </c>
      <c r="K424" s="31">
        <f>[2]Emissions!K2393</f>
        <v>0</v>
      </c>
      <c r="L424" s="31">
        <f>[2]Emissions!L2393</f>
        <v>0</v>
      </c>
      <c r="M424" s="31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1">
        <f>[2]Emissions!E2302</f>
        <v>10.560504329004329</v>
      </c>
      <c r="F425" s="31">
        <f>[2]Emissions!F2302</f>
        <v>5.2802521645021638</v>
      </c>
      <c r="G425" s="31">
        <f>[2]Emissions!G2302</f>
        <v>0</v>
      </c>
      <c r="H425" s="31">
        <f>[2]Emissions!H2302</f>
        <v>0</v>
      </c>
      <c r="I425" s="31">
        <f>[2]Emissions!I2302</f>
        <v>0</v>
      </c>
      <c r="J425" s="31">
        <f>[2]Emissions!J2302</f>
        <v>0</v>
      </c>
      <c r="K425" s="31">
        <f>[2]Emissions!K2302</f>
        <v>0</v>
      </c>
      <c r="L425" s="31">
        <f>[2]Emissions!L2302</f>
        <v>0</v>
      </c>
      <c r="M425" s="31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1">
        <f>[2]Emissions!E1444</f>
        <v>24.300166666666659</v>
      </c>
      <c r="F426" s="31">
        <f>[2]Emissions!F1444</f>
        <v>20.25013888888888</v>
      </c>
      <c r="G426" s="31">
        <f>[2]Emissions!G1444</f>
        <v>16.200111111111109</v>
      </c>
      <c r="H426" s="31">
        <f>[2]Emissions!H1444</f>
        <v>16.200111111111109</v>
      </c>
      <c r="I426" s="31">
        <f>[2]Emissions!I1444</f>
        <v>8.1000555555555511</v>
      </c>
      <c r="J426" s="31">
        <f>[2]Emissions!J1444</f>
        <v>4.0500277777777747</v>
      </c>
      <c r="K426" s="31">
        <f>[2]Emissions!K1444</f>
        <v>0</v>
      </c>
      <c r="L426" s="31">
        <f>[2]Emissions!L1444</f>
        <v>0</v>
      </c>
      <c r="M426" s="31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1">
        <f>[2]Emissions!E2326</f>
        <v>0</v>
      </c>
      <c r="F427" s="31">
        <f>[2]Emissions!F2326</f>
        <v>0</v>
      </c>
      <c r="G427" s="31">
        <f>[2]Emissions!G2326</f>
        <v>0</v>
      </c>
      <c r="H427" s="31">
        <f>[2]Emissions!H2326</f>
        <v>0</v>
      </c>
      <c r="I427" s="31">
        <f>[2]Emissions!I2326</f>
        <v>679.04394713335694</v>
      </c>
      <c r="J427" s="31">
        <f>[2]Emissions!J2326</f>
        <v>761.2247444058205</v>
      </c>
      <c r="K427" s="31">
        <f>[2]Emissions!K2326</f>
        <v>935.16166466476216</v>
      </c>
      <c r="L427" s="31">
        <f>[2]Emissions!L2326</f>
        <v>935.16166466476216</v>
      </c>
      <c r="M427" s="31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1">
        <f>[2]Emissions!E1058</f>
        <v>0</v>
      </c>
      <c r="F428" s="31">
        <f>[2]Emissions!F1058</f>
        <v>0</v>
      </c>
      <c r="G428" s="31">
        <f>[2]Emissions!G1058</f>
        <v>0</v>
      </c>
      <c r="H428" s="31">
        <f>[2]Emissions!H1058</f>
        <v>0</v>
      </c>
      <c r="I428" s="31">
        <f>[2]Emissions!I1058</f>
        <v>0</v>
      </c>
      <c r="J428" s="31">
        <f>[2]Emissions!J1058</f>
        <v>0</v>
      </c>
      <c r="K428" s="31">
        <f>[2]Emissions!K1058</f>
        <v>0</v>
      </c>
      <c r="L428" s="31">
        <f>[2]Emissions!L1058</f>
        <v>0</v>
      </c>
      <c r="M428" s="31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1">
        <f>[2]Emissions!E1044</f>
        <v>0</v>
      </c>
      <c r="F429" s="31">
        <f>[2]Emissions!F1044</f>
        <v>0</v>
      </c>
      <c r="G429" s="31">
        <f>[2]Emissions!G1044</f>
        <v>0</v>
      </c>
      <c r="H429" s="31">
        <f>[2]Emissions!H1044</f>
        <v>0</v>
      </c>
      <c r="I429" s="31">
        <f>[2]Emissions!I1044</f>
        <v>0</v>
      </c>
      <c r="J429" s="31">
        <f>[2]Emissions!J1044</f>
        <v>0</v>
      </c>
      <c r="K429" s="31">
        <f>[2]Emissions!K1044</f>
        <v>0</v>
      </c>
      <c r="L429" s="31">
        <f>[2]Emissions!L1044</f>
        <v>0</v>
      </c>
      <c r="M429" s="31">
        <f>[2]Emissions!M1044</f>
        <v>3480.3881943341312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1">
        <f>[2]Emissions!E1430</f>
        <v>2734.2468864197531</v>
      </c>
      <c r="F430" s="31">
        <f>[2]Emissions!F1430</f>
        <v>2278.539072016461</v>
      </c>
      <c r="G430" s="31">
        <f>[2]Emissions!G1430</f>
        <v>1822.8312576131691</v>
      </c>
      <c r="H430" s="31">
        <f>[2]Emissions!H1430</f>
        <v>2597.5345420987651</v>
      </c>
      <c r="I430" s="31">
        <f>[2]Emissions!I1430</f>
        <v>911.41562880658444</v>
      </c>
      <c r="J430" s="31">
        <f>[2]Emissions!J1430</f>
        <v>455.70781440329222</v>
      </c>
      <c r="K430" s="31">
        <f>[2]Emissions!K1430</f>
        <v>0</v>
      </c>
      <c r="L430" s="31">
        <f>[2]Emissions!L1430</f>
        <v>0</v>
      </c>
      <c r="M430" s="31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1">
        <f>[2]Emissions!E1379</f>
        <v>57.714932926829263</v>
      </c>
      <c r="F431" s="31">
        <f>[2]Emissions!F1379</f>
        <v>25.313567073170731</v>
      </c>
      <c r="G431" s="31">
        <f>[2]Emissions!G1379</f>
        <v>23.772973524108611</v>
      </c>
      <c r="H431" s="31">
        <f>[2]Emissions!H1379</f>
        <v>25.313567073170731</v>
      </c>
      <c r="I431" s="31">
        <f>[2]Emissions!I1379</f>
        <v>10.125426829268291</v>
      </c>
      <c r="J431" s="31">
        <f>[2]Emissions!J1379</f>
        <v>5.0627134146341488</v>
      </c>
      <c r="K431" s="31">
        <f>[2]Emissions!K1379</f>
        <v>0</v>
      </c>
      <c r="L431" s="31">
        <f>[2]Emissions!L1379</f>
        <v>0</v>
      </c>
      <c r="M431" s="31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1">
        <f>[2]Emissions!E1188</f>
        <v>259.09624057216752</v>
      </c>
      <c r="F432" s="31">
        <f>[2]Emissions!F1188</f>
        <v>186.8602449428106</v>
      </c>
      <c r="G432" s="31">
        <f>[2]Emissions!G1188</f>
        <v>172.73082704811159</v>
      </c>
      <c r="H432" s="31">
        <f>[2]Emissions!H1188</f>
        <v>129.54812028608379</v>
      </c>
      <c r="I432" s="31">
        <f>[2]Emissions!I1188</f>
        <v>86.365413524055796</v>
      </c>
      <c r="J432" s="31">
        <f>[2]Emissions!J1188</f>
        <v>43.182706762027919</v>
      </c>
      <c r="K432" s="31">
        <f>[2]Emissions!K1188</f>
        <v>0</v>
      </c>
      <c r="L432" s="31">
        <f>[2]Emissions!L1188</f>
        <v>0</v>
      </c>
      <c r="M432" s="31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1">
        <f>[2]Emissions!E938</f>
        <v>122.8450477887812</v>
      </c>
      <c r="F433" s="31">
        <f>[2]Emissions!F938</f>
        <v>122.8450477887812</v>
      </c>
      <c r="G433" s="31">
        <f>[2]Emissions!G938</f>
        <v>47.147493516313538</v>
      </c>
      <c r="H433" s="31">
        <f>[2]Emissions!H938</f>
        <v>0</v>
      </c>
      <c r="I433" s="31">
        <f>[2]Emissions!I938</f>
        <v>0</v>
      </c>
      <c r="J433" s="31">
        <f>[2]Emissions!J938</f>
        <v>0</v>
      </c>
      <c r="K433" s="31">
        <f>[2]Emissions!K938</f>
        <v>0</v>
      </c>
      <c r="L433" s="31">
        <f>[2]Emissions!L938</f>
        <v>0</v>
      </c>
      <c r="M433" s="31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1">
        <f>[2]Emissions!E931</f>
        <v>0</v>
      </c>
      <c r="F434" s="31">
        <f>[2]Emissions!F931</f>
        <v>0</v>
      </c>
      <c r="G434" s="31">
        <f>[2]Emissions!G931</f>
        <v>0</v>
      </c>
      <c r="H434" s="31">
        <f>[2]Emissions!H931</f>
        <v>0</v>
      </c>
      <c r="I434" s="31">
        <f>[2]Emissions!I931</f>
        <v>0</v>
      </c>
      <c r="J434" s="31">
        <f>[2]Emissions!J931</f>
        <v>0</v>
      </c>
      <c r="K434" s="31">
        <f>[2]Emissions!K931</f>
        <v>0</v>
      </c>
      <c r="L434" s="31">
        <f>[2]Emissions!L931</f>
        <v>0</v>
      </c>
      <c r="M434" s="31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1">
        <f>[2]Emissions!E872</f>
        <v>0</v>
      </c>
      <c r="F435" s="31">
        <f>[2]Emissions!F872</f>
        <v>0</v>
      </c>
      <c r="G435" s="31">
        <f>[2]Emissions!G872</f>
        <v>0</v>
      </c>
      <c r="H435" s="31">
        <f>[2]Emissions!H872</f>
        <v>0</v>
      </c>
      <c r="I435" s="31">
        <f>[2]Emissions!I872</f>
        <v>0</v>
      </c>
      <c r="J435" s="31">
        <f>[2]Emissions!J872</f>
        <v>0</v>
      </c>
      <c r="K435" s="31">
        <f>[2]Emissions!K872</f>
        <v>0</v>
      </c>
      <c r="L435" s="31">
        <f>[2]Emissions!L872</f>
        <v>0</v>
      </c>
      <c r="M435" s="31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1">
        <f>[2]Emissions!E519</f>
        <v>0</v>
      </c>
      <c r="F436" s="31">
        <f>[2]Emissions!F519</f>
        <v>1601.1445162925129</v>
      </c>
      <c r="G436" s="31">
        <f>[2]Emissions!G519</f>
        <v>1601.1445162925129</v>
      </c>
      <c r="H436" s="31">
        <f>[2]Emissions!H519</f>
        <v>0</v>
      </c>
      <c r="I436" s="31">
        <f>[2]Emissions!I519</f>
        <v>0</v>
      </c>
      <c r="J436" s="31">
        <f>[2]Emissions!J519</f>
        <v>0</v>
      </c>
      <c r="K436" s="31">
        <f>[2]Emissions!K519</f>
        <v>0</v>
      </c>
      <c r="L436" s="31">
        <f>[2]Emissions!L519</f>
        <v>0</v>
      </c>
      <c r="M436" s="31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1">
        <f>[2]Emissions!E11</f>
        <v>0</v>
      </c>
      <c r="F437" s="31">
        <f>[2]Emissions!F11</f>
        <v>0</v>
      </c>
      <c r="G437" s="31">
        <f>[2]Emissions!G11</f>
        <v>0</v>
      </c>
      <c r="H437" s="31">
        <f>[2]Emissions!H11</f>
        <v>0</v>
      </c>
      <c r="I437" s="31">
        <f>[2]Emissions!I11</f>
        <v>0</v>
      </c>
      <c r="J437" s="31">
        <f>[2]Emissions!J11</f>
        <v>0</v>
      </c>
      <c r="K437" s="31">
        <f>[2]Emissions!K11</f>
        <v>0</v>
      </c>
      <c r="L437" s="31">
        <f>[2]Emissions!L11</f>
        <v>0</v>
      </c>
      <c r="M437" s="31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1">
        <f>[2]Emissions!E1850</f>
        <v>1202.0585601569931</v>
      </c>
      <c r="F438" s="31">
        <f>[2]Emissions!F1850</f>
        <v>0</v>
      </c>
      <c r="G438" s="31">
        <f>[2]Emissions!G1850</f>
        <v>0</v>
      </c>
      <c r="H438" s="31">
        <f>[2]Emissions!H1850</f>
        <v>0</v>
      </c>
      <c r="I438" s="31">
        <f>[2]Emissions!I1850</f>
        <v>0</v>
      </c>
      <c r="J438" s="31">
        <f>[2]Emissions!J1850</f>
        <v>0</v>
      </c>
      <c r="K438" s="31">
        <f>[2]Emissions!K1850</f>
        <v>0</v>
      </c>
      <c r="L438" s="31">
        <f>[2]Emissions!L1850</f>
        <v>0</v>
      </c>
      <c r="M438" s="31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1">
        <f>[2]Emissions!E1801</f>
        <v>0</v>
      </c>
      <c r="F439" s="31">
        <f>[2]Emissions!F1801</f>
        <v>0</v>
      </c>
      <c r="G439" s="31">
        <f>[2]Emissions!G1801</f>
        <v>0</v>
      </c>
      <c r="H439" s="31">
        <f>[2]Emissions!H1801</f>
        <v>0</v>
      </c>
      <c r="I439" s="31">
        <f>[2]Emissions!I1801</f>
        <v>0</v>
      </c>
      <c r="J439" s="31">
        <f>[2]Emissions!J1801</f>
        <v>0</v>
      </c>
      <c r="K439" s="31">
        <f>[2]Emissions!K1801</f>
        <v>0</v>
      </c>
      <c r="L439" s="31">
        <f>[2]Emissions!L1801</f>
        <v>0</v>
      </c>
      <c r="M439" s="31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1">
        <f>[2]Emissions!E1787</f>
        <v>0</v>
      </c>
      <c r="F440" s="31">
        <f>[2]Emissions!F1787</f>
        <v>0</v>
      </c>
      <c r="G440" s="31">
        <f>[2]Emissions!G1787</f>
        <v>0</v>
      </c>
      <c r="H440" s="31">
        <f>[2]Emissions!H1787</f>
        <v>0</v>
      </c>
      <c r="I440" s="31">
        <f>[2]Emissions!I1787</f>
        <v>0</v>
      </c>
      <c r="J440" s="31">
        <f>[2]Emissions!J1787</f>
        <v>0</v>
      </c>
      <c r="K440" s="31">
        <f>[2]Emissions!K1787</f>
        <v>0</v>
      </c>
      <c r="L440" s="31">
        <f>[2]Emissions!L1787</f>
        <v>0</v>
      </c>
      <c r="M440" s="31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1">
        <f>[2]Emissions!E1128</f>
        <v>0</v>
      </c>
      <c r="F441" s="31">
        <f>[2]Emissions!F1128</f>
        <v>0</v>
      </c>
      <c r="G441" s="31">
        <f>[2]Emissions!G1128</f>
        <v>0</v>
      </c>
      <c r="H441" s="31">
        <f>[2]Emissions!H1128</f>
        <v>0</v>
      </c>
      <c r="I441" s="31">
        <f>[2]Emissions!I1128</f>
        <v>1.559145754169575</v>
      </c>
      <c r="J441" s="31">
        <f>[2]Emissions!J1128</f>
        <v>1.559145754169575</v>
      </c>
      <c r="K441" s="31">
        <f>[2]Emissions!K1128</f>
        <v>1.559145754169577</v>
      </c>
      <c r="L441" s="31">
        <f>[2]Emissions!L1128</f>
        <v>1.5546729465298359</v>
      </c>
      <c r="M441" s="31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1">
        <f>[2]Emissions!E1217</f>
        <v>0</v>
      </c>
      <c r="F442" s="31">
        <f>[2]Emissions!F1217</f>
        <v>0</v>
      </c>
      <c r="G442" s="31">
        <f>[2]Emissions!G1217</f>
        <v>0</v>
      </c>
      <c r="H442" s="31">
        <f>[2]Emissions!H1217</f>
        <v>0</v>
      </c>
      <c r="I442" s="31">
        <f>[2]Emissions!I1217</f>
        <v>0</v>
      </c>
      <c r="J442" s="31">
        <f>[2]Emissions!J1217</f>
        <v>0</v>
      </c>
      <c r="K442" s="31">
        <f>[2]Emissions!K1217</f>
        <v>0</v>
      </c>
      <c r="L442" s="31">
        <f>[2]Emissions!L1217</f>
        <v>0</v>
      </c>
      <c r="M442" s="31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1">
        <f>[2]Emissions!E1210</f>
        <v>0</v>
      </c>
      <c r="F443" s="31">
        <f>[2]Emissions!F1210</f>
        <v>0</v>
      </c>
      <c r="G443" s="31">
        <f>[2]Emissions!G1210</f>
        <v>0</v>
      </c>
      <c r="H443" s="31">
        <f>[2]Emissions!H1210</f>
        <v>0</v>
      </c>
      <c r="I443" s="31">
        <f>[2]Emissions!I1210</f>
        <v>0</v>
      </c>
      <c r="J443" s="31">
        <f>[2]Emissions!J1210</f>
        <v>0</v>
      </c>
      <c r="K443" s="31">
        <f>[2]Emissions!K1210</f>
        <v>0</v>
      </c>
      <c r="L443" s="31">
        <f>[2]Emissions!L1210</f>
        <v>0</v>
      </c>
      <c r="M443" s="31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1">
        <f>[2]Emissions!E894</f>
        <v>0</v>
      </c>
      <c r="F444" s="31">
        <f>[2]Emissions!F894</f>
        <v>5606.8158147722615</v>
      </c>
      <c r="G444" s="31">
        <f>[2]Emissions!G894</f>
        <v>3704.4626973032719</v>
      </c>
      <c r="H444" s="31">
        <f>[2]Emissions!H894</f>
        <v>8219.4674819743832</v>
      </c>
      <c r="I444" s="31">
        <f>[2]Emissions!I894</f>
        <v>10356.17531644349</v>
      </c>
      <c r="J444" s="31">
        <f>[2]Emissions!J894</f>
        <v>11335.67475322572</v>
      </c>
      <c r="K444" s="31">
        <f>[2]Emissions!K894</f>
        <v>5728.8589384534534</v>
      </c>
      <c r="L444" s="31">
        <f>[2]Emissions!L894</f>
        <v>0</v>
      </c>
      <c r="M444" s="31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1">
        <f>[2]Emissions!E428</f>
        <v>0</v>
      </c>
      <c r="F445" s="31">
        <f>[2]Emissions!F428</f>
        <v>0</v>
      </c>
      <c r="G445" s="31">
        <f>[2]Emissions!G428</f>
        <v>0</v>
      </c>
      <c r="H445" s="31">
        <f>[2]Emissions!H428</f>
        <v>0</v>
      </c>
      <c r="I445" s="31">
        <f>[2]Emissions!I428</f>
        <v>0</v>
      </c>
      <c r="J445" s="31">
        <f>[2]Emissions!J428</f>
        <v>0</v>
      </c>
      <c r="K445" s="31">
        <f>[2]Emissions!K428</f>
        <v>0</v>
      </c>
      <c r="L445" s="31">
        <f>[2]Emissions!L428</f>
        <v>0</v>
      </c>
      <c r="M445" s="31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1">
        <f>[2]Emissions!E226</f>
        <v>0</v>
      </c>
      <c r="F446" s="31">
        <f>[2]Emissions!F226</f>
        <v>0</v>
      </c>
      <c r="G446" s="31">
        <f>[2]Emissions!G226</f>
        <v>0</v>
      </c>
      <c r="H446" s="31">
        <f>[2]Emissions!H226</f>
        <v>0</v>
      </c>
      <c r="I446" s="31">
        <f>[2]Emissions!I226</f>
        <v>0</v>
      </c>
      <c r="J446" s="31">
        <f>[2]Emissions!J226</f>
        <v>0</v>
      </c>
      <c r="K446" s="31">
        <f>[2]Emissions!K226</f>
        <v>0</v>
      </c>
      <c r="L446" s="31">
        <f>[2]Emissions!L226</f>
        <v>0</v>
      </c>
      <c r="M446" s="31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1">
        <f>[2]Emissions!E25</f>
        <v>10330.089368537139</v>
      </c>
      <c r="F447" s="31">
        <f>[2]Emissions!F25</f>
        <v>7747.567026402854</v>
      </c>
      <c r="G447" s="31">
        <f>[2]Emissions!G25</f>
        <v>5165.0446842685678</v>
      </c>
      <c r="H447" s="31">
        <f>[2]Emissions!H25</f>
        <v>2582.5223421342839</v>
      </c>
      <c r="I447" s="31">
        <f>[2]Emissions!I25</f>
        <v>0</v>
      </c>
      <c r="J447" s="31">
        <f>[2]Emissions!J25</f>
        <v>0</v>
      </c>
      <c r="K447" s="31">
        <f>[2]Emissions!K25</f>
        <v>0</v>
      </c>
      <c r="L447" s="31">
        <f>[2]Emissions!L25</f>
        <v>0</v>
      </c>
      <c r="M447" s="31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1">
        <f>[2]Emissions!E2419</f>
        <v>0</v>
      </c>
      <c r="F448" s="31">
        <f>[2]Emissions!F2419</f>
        <v>0</v>
      </c>
      <c r="G448" s="31">
        <f>[2]Emissions!G2419</f>
        <v>0</v>
      </c>
      <c r="H448" s="31">
        <f>[2]Emissions!H2419</f>
        <v>0</v>
      </c>
      <c r="I448" s="31">
        <f>[2]Emissions!I2419</f>
        <v>0</v>
      </c>
      <c r="J448" s="31">
        <f>[2]Emissions!J2419</f>
        <v>0</v>
      </c>
      <c r="K448" s="31">
        <f>[2]Emissions!K2419</f>
        <v>0</v>
      </c>
      <c r="L448" s="31">
        <f>[2]Emissions!L2419</f>
        <v>0</v>
      </c>
      <c r="M448" s="31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1">
        <f>[2]Emissions!E2412</f>
        <v>0</v>
      </c>
      <c r="F449" s="31">
        <f>[2]Emissions!F2412</f>
        <v>0</v>
      </c>
      <c r="G449" s="31">
        <f>[2]Emissions!G2412</f>
        <v>0</v>
      </c>
      <c r="H449" s="31">
        <f>[2]Emissions!H2412</f>
        <v>0</v>
      </c>
      <c r="I449" s="31">
        <f>[2]Emissions!I2412</f>
        <v>0</v>
      </c>
      <c r="J449" s="31">
        <f>[2]Emissions!J2412</f>
        <v>0</v>
      </c>
      <c r="K449" s="31">
        <f>[2]Emissions!K2412</f>
        <v>0</v>
      </c>
      <c r="L449" s="31">
        <f>[2]Emissions!L2412</f>
        <v>0</v>
      </c>
      <c r="M449" s="31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1">
        <f>[2]Emissions!E2054</f>
        <v>0</v>
      </c>
      <c r="F450" s="31">
        <f>[2]Emissions!F2054</f>
        <v>0</v>
      </c>
      <c r="G450" s="31">
        <f>[2]Emissions!G2054</f>
        <v>0</v>
      </c>
      <c r="H450" s="31">
        <f>[2]Emissions!H2054</f>
        <v>0</v>
      </c>
      <c r="I450" s="31">
        <f>[2]Emissions!I2054</f>
        <v>0</v>
      </c>
      <c r="J450" s="31">
        <f>[2]Emissions!J2054</f>
        <v>0</v>
      </c>
      <c r="K450" s="31">
        <f>[2]Emissions!K2054</f>
        <v>0</v>
      </c>
      <c r="L450" s="31">
        <f>[2]Emissions!L2054</f>
        <v>0</v>
      </c>
      <c r="M450" s="31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1">
        <f>[2]Emissions!E1105</f>
        <v>146.8807751461849</v>
      </c>
      <c r="F451" s="31">
        <f>[2]Emissions!F1105</f>
        <v>298.60155747080148</v>
      </c>
      <c r="G451" s="31">
        <f>[2]Emissions!G1105</f>
        <v>26.624797486910989</v>
      </c>
      <c r="H451" s="31">
        <f>[2]Emissions!H1105</f>
        <v>173.0506630571254</v>
      </c>
      <c r="I451" s="31">
        <f>[2]Emissions!I1105</f>
        <v>119.4406229883206</v>
      </c>
      <c r="J451" s="31">
        <f>[2]Emissions!J1105</f>
        <v>59.720311494160313</v>
      </c>
      <c r="K451" s="31">
        <f>[2]Emissions!K1105</f>
        <v>0</v>
      </c>
      <c r="L451" s="31">
        <f>[2]Emissions!L1105</f>
        <v>0</v>
      </c>
      <c r="M451" s="31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1">
        <f>[2]Emissions!E639</f>
        <v>0</v>
      </c>
      <c r="F452" s="31">
        <f>[2]Emissions!F639</f>
        <v>0</v>
      </c>
      <c r="G452" s="31">
        <f>[2]Emissions!G639</f>
        <v>0</v>
      </c>
      <c r="H452" s="31">
        <f>[2]Emissions!H639</f>
        <v>0</v>
      </c>
      <c r="I452" s="31">
        <f>[2]Emissions!I639</f>
        <v>0</v>
      </c>
      <c r="J452" s="31">
        <f>[2]Emissions!J639</f>
        <v>0</v>
      </c>
      <c r="K452" s="31">
        <f>[2]Emissions!K639</f>
        <v>0</v>
      </c>
      <c r="L452" s="31">
        <f>[2]Emissions!L639</f>
        <v>0</v>
      </c>
      <c r="M452" s="31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1">
        <f>[2]Emissions!E473</f>
        <v>3733.639740059064</v>
      </c>
      <c r="F453" s="31">
        <f>[2]Emissions!F473</f>
        <v>1572.058837919606</v>
      </c>
      <c r="G453" s="31">
        <f>[2]Emissions!G473</f>
        <v>1179.044128439705</v>
      </c>
      <c r="H453" s="31">
        <f>[2]Emissions!H473</f>
        <v>786.02941895980291</v>
      </c>
      <c r="I453" s="31">
        <f>[2]Emissions!I473</f>
        <v>393.01470947990128</v>
      </c>
      <c r="J453" s="31">
        <f>[2]Emissions!J473</f>
        <v>0</v>
      </c>
      <c r="K453" s="31">
        <f>[2]Emissions!K473</f>
        <v>0</v>
      </c>
      <c r="L453" s="31">
        <f>[2]Emissions!L473</f>
        <v>0</v>
      </c>
      <c r="M453" s="31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1">
        <f>[2]Emissions!E89</f>
        <v>0</v>
      </c>
      <c r="F454" s="31">
        <f>[2]Emissions!F89</f>
        <v>0</v>
      </c>
      <c r="G454" s="31">
        <f>[2]Emissions!G89</f>
        <v>0</v>
      </c>
      <c r="H454" s="31">
        <f>[2]Emissions!H89</f>
        <v>0</v>
      </c>
      <c r="I454" s="31">
        <f>[2]Emissions!I89</f>
        <v>-1716.8551714869</v>
      </c>
      <c r="J454" s="31">
        <f>[2]Emissions!J89</f>
        <v>-1661.2292306260319</v>
      </c>
      <c r="K454" s="31">
        <f>[2]Emissions!K89</f>
        <v>-1586.3177935997919</v>
      </c>
      <c r="L454" s="31">
        <f>[2]Emissions!L89</f>
        <v>0</v>
      </c>
      <c r="M454" s="31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1">
        <f>[2]Emissions!E7</f>
        <v>4128.7116948801486</v>
      </c>
      <c r="F455" s="31">
        <f>[2]Emissions!F7</f>
        <v>4803.4154168883433</v>
      </c>
      <c r="G455" s="31">
        <f>[2]Emissions!G7</f>
        <v>4107.1429233196304</v>
      </c>
      <c r="H455" s="31">
        <f>[2]Emissions!H7</f>
        <v>2308.7129266521529</v>
      </c>
      <c r="I455" s="31">
        <f>[2]Emissions!I7</f>
        <v>2013.2159756448959</v>
      </c>
      <c r="J455" s="31">
        <f>[2]Emissions!J7</f>
        <v>1840.8389941831799</v>
      </c>
      <c r="K455" s="31">
        <f>[2]Emissions!K7</f>
        <v>1659.9656849635089</v>
      </c>
      <c r="L455" s="31">
        <f>[2]Emissions!L7</f>
        <v>1478.7668199366351</v>
      </c>
      <c r="M455" s="31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1">
        <f>[2]Emissions!E2296</f>
        <v>0</v>
      </c>
      <c r="F456" s="31">
        <f>[2]Emissions!F2296</f>
        <v>0</v>
      </c>
      <c r="G456" s="31">
        <f>[2]Emissions!G2296</f>
        <v>0</v>
      </c>
      <c r="H456" s="31">
        <f>[2]Emissions!H2296</f>
        <v>0</v>
      </c>
      <c r="I456" s="31">
        <f>[2]Emissions!I2296</f>
        <v>0</v>
      </c>
      <c r="J456" s="31">
        <f>[2]Emissions!J2296</f>
        <v>0</v>
      </c>
      <c r="K456" s="31">
        <f>[2]Emissions!K2296</f>
        <v>0</v>
      </c>
      <c r="L456" s="31">
        <f>[2]Emissions!L2296</f>
        <v>0</v>
      </c>
      <c r="M456" s="31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1">
        <f>[2]Emissions!E1782</f>
        <v>0</v>
      </c>
      <c r="F457" s="31">
        <f>[2]Emissions!F1782</f>
        <v>0</v>
      </c>
      <c r="G457" s="31">
        <f>[2]Emissions!G1782</f>
        <v>0</v>
      </c>
      <c r="H457" s="31">
        <f>[2]Emissions!H1782</f>
        <v>2.2459393500973461</v>
      </c>
      <c r="I457" s="31">
        <f>[2]Emissions!I1782</f>
        <v>0</v>
      </c>
      <c r="J457" s="31">
        <f>[2]Emissions!J1782</f>
        <v>0</v>
      </c>
      <c r="K457" s="31">
        <f>[2]Emissions!K1782</f>
        <v>0</v>
      </c>
      <c r="L457" s="31">
        <f>[2]Emissions!L1782</f>
        <v>0</v>
      </c>
      <c r="M457" s="31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1">
        <f>[2]Emissions!E1603</f>
        <v>4765.7857769359298</v>
      </c>
      <c r="F458" s="31">
        <f>[2]Emissions!F1603</f>
        <v>4369.496320599982</v>
      </c>
      <c r="G458" s="31">
        <f>[2]Emissions!G1603</f>
        <v>4369.496320599982</v>
      </c>
      <c r="H458" s="31">
        <f>[2]Emissions!H1603</f>
        <v>6128.1230272995244</v>
      </c>
      <c r="I458" s="31">
        <f>[2]Emissions!I1603</f>
        <v>6128.1230272995244</v>
      </c>
      <c r="J458" s="31">
        <f>[2]Emissions!J1603</f>
        <v>1758.626706699541</v>
      </c>
      <c r="K458" s="31">
        <f>[2]Emissions!K1603</f>
        <v>1758.626706699541</v>
      </c>
      <c r="L458" s="31">
        <f>[2]Emissions!L1603</f>
        <v>0</v>
      </c>
      <c r="M458" s="31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1">
        <f>[2]Emissions!E1589</f>
        <v>0</v>
      </c>
      <c r="F459" s="31">
        <f>[2]Emissions!F1589</f>
        <v>0</v>
      </c>
      <c r="G459" s="31">
        <f>[2]Emissions!G1589</f>
        <v>0</v>
      </c>
      <c r="H459" s="31">
        <f>[2]Emissions!H1589</f>
        <v>0</v>
      </c>
      <c r="I459" s="31">
        <f>[2]Emissions!I1589</f>
        <v>153.00438987215051</v>
      </c>
      <c r="J459" s="31">
        <f>[2]Emissions!J1589</f>
        <v>-80.263987783817456</v>
      </c>
      <c r="K459" s="31">
        <f>[2]Emissions!K1589</f>
        <v>-76.892900296897125</v>
      </c>
      <c r="L459" s="31">
        <f>[2]Emissions!L1589</f>
        <v>0</v>
      </c>
      <c r="M459" s="31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1">
        <f>[2]Emissions!E1533</f>
        <v>3.06989175</v>
      </c>
      <c r="F460" s="31">
        <f>[2]Emissions!F1533</f>
        <v>1.292586</v>
      </c>
      <c r="G460" s="31">
        <f>[2]Emissions!G1533</f>
        <v>0.9734907000000006</v>
      </c>
      <c r="H460" s="31">
        <f>[2]Emissions!H1533</f>
        <v>0.64629299999999934</v>
      </c>
      <c r="I460" s="31">
        <f>[2]Emissions!I1533</f>
        <v>0.32314649999999978</v>
      </c>
      <c r="J460" s="31">
        <f>[2]Emissions!J1533</f>
        <v>0</v>
      </c>
      <c r="K460" s="31">
        <f>[2]Emissions!K1533</f>
        <v>0</v>
      </c>
      <c r="L460" s="31">
        <f>[2]Emissions!L1533</f>
        <v>0</v>
      </c>
      <c r="M460" s="31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1">
        <f>[2]Emissions!E1135</f>
        <v>0</v>
      </c>
      <c r="F461" s="31">
        <f>[2]Emissions!F1135</f>
        <v>0</v>
      </c>
      <c r="G461" s="31">
        <f>[2]Emissions!G1135</f>
        <v>0</v>
      </c>
      <c r="H461" s="31">
        <f>[2]Emissions!H1135</f>
        <v>0</v>
      </c>
      <c r="I461" s="31">
        <f>[2]Emissions!I1135</f>
        <v>0</v>
      </c>
      <c r="J461" s="31">
        <f>[2]Emissions!J1135</f>
        <v>0</v>
      </c>
      <c r="K461" s="31">
        <f>[2]Emissions!K1135</f>
        <v>64.847777555711389</v>
      </c>
      <c r="L461" s="31">
        <f>[2]Emissions!L1135</f>
        <v>64.847777555711389</v>
      </c>
      <c r="M461" s="31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1">
        <f>[2]Emissions!E1149</f>
        <v>1.6944905896176501E-2</v>
      </c>
      <c r="F462" s="31">
        <f>[2]Emissions!F1149</f>
        <v>0.11273132138874351</v>
      </c>
      <c r="G462" s="31">
        <f>[2]Emissions!G1149</f>
        <v>0.17490949019136129</v>
      </c>
      <c r="H462" s="31">
        <f>[2]Emissions!H1149</f>
        <v>0.30494913112830352</v>
      </c>
      <c r="I462" s="31">
        <f>[2]Emissions!I1149</f>
        <v>0.4582477500872032</v>
      </c>
      <c r="J462" s="31">
        <f>[2]Emissions!J1149</f>
        <v>0.51954384645476226</v>
      </c>
      <c r="K462" s="31">
        <f>[2]Emissions!K1149</f>
        <v>0.65345938160378181</v>
      </c>
      <c r="L462" s="31">
        <f>[2]Emissions!L1149</f>
        <v>0.64014762566773609</v>
      </c>
      <c r="M462" s="31">
        <f>[2]Emissions!M1149</f>
        <v>0.45778216546728417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1">
        <f>[2]Emissions!E633</f>
        <v>0</v>
      </c>
      <c r="F463" s="31">
        <f>[2]Emissions!F633</f>
        <v>0</v>
      </c>
      <c r="G463" s="31">
        <f>[2]Emissions!G633</f>
        <v>0</v>
      </c>
      <c r="H463" s="31">
        <f>[2]Emissions!H633</f>
        <v>0</v>
      </c>
      <c r="I463" s="31">
        <f>[2]Emissions!I633</f>
        <v>0</v>
      </c>
      <c r="J463" s="31">
        <f>[2]Emissions!J633</f>
        <v>7.0013328909110341E-3</v>
      </c>
      <c r="K463" s="31">
        <f>[2]Emissions!K633</f>
        <v>7.0013328909110297E-3</v>
      </c>
      <c r="L463" s="31">
        <f>[2]Emissions!L633</f>
        <v>7.0013328909110436E-3</v>
      </c>
      <c r="M463" s="31">
        <f>[2]Emissions!M633</f>
        <v>3.500666445455517E-3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1">
        <f>[2]Emissions!E529</f>
        <v>5827.7941244509266</v>
      </c>
      <c r="F464" s="31">
        <f>[2]Emissions!F529</f>
        <v>3581.252171714742</v>
      </c>
      <c r="G464" s="31">
        <f>[2]Emissions!G529</f>
        <v>0</v>
      </c>
      <c r="H464" s="31">
        <f>[2]Emissions!H529</f>
        <v>3964.4857989462098</v>
      </c>
      <c r="I464" s="31">
        <f>[2]Emissions!I529</f>
        <v>0</v>
      </c>
      <c r="J464" s="31">
        <f>[2]Emissions!J529</f>
        <v>0</v>
      </c>
      <c r="K464" s="31">
        <f>[2]Emissions!K529</f>
        <v>0</v>
      </c>
      <c r="L464" s="31">
        <f>[2]Emissions!L529</f>
        <v>0</v>
      </c>
      <c r="M464" s="31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1">
        <f>[2]Emissions!E354</f>
        <v>890.92937429393248</v>
      </c>
      <c r="F465" s="31">
        <f>[2]Emissions!F354</f>
        <v>712.74349943514596</v>
      </c>
      <c r="G465" s="31">
        <f>[2]Emissions!G354</f>
        <v>534.55762457635956</v>
      </c>
      <c r="H465" s="31">
        <f>[2]Emissions!H354</f>
        <v>356.37174971757292</v>
      </c>
      <c r="I465" s="31">
        <f>[2]Emissions!I354</f>
        <v>178.18587485878649</v>
      </c>
      <c r="J465" s="31">
        <f>[2]Emissions!J354</f>
        <v>0</v>
      </c>
      <c r="K465" s="31">
        <f>[2]Emissions!K354</f>
        <v>0</v>
      </c>
      <c r="L465" s="31">
        <f>[2]Emissions!L354</f>
        <v>0</v>
      </c>
      <c r="M465" s="31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1">
        <f>[2]Emissions!E20</f>
        <v>14.0801678680963</v>
      </c>
      <c r="F466" s="31">
        <f>[2]Emissions!F20</f>
        <v>16.024612760434721</v>
      </c>
      <c r="G466" s="31">
        <f>[2]Emissions!G20</f>
        <v>16.024612760434721</v>
      </c>
      <c r="H466" s="31">
        <f>[2]Emissions!H20</f>
        <v>18.069244548750699</v>
      </c>
      <c r="I466" s="31">
        <f>[2]Emissions!I20</f>
        <v>44.555751000597617</v>
      </c>
      <c r="J466" s="31">
        <f>[2]Emissions!J20</f>
        <v>58.356904818573149</v>
      </c>
      <c r="K466" s="31">
        <f>[2]Emissions!K20</f>
        <v>84.747493546858081</v>
      </c>
      <c r="L466" s="31">
        <f>[2]Emissions!L20</f>
        <v>85.275808146911501</v>
      </c>
      <c r="M466" s="31">
        <f>[2]Emissions!M20</f>
        <v>74.798367022871048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1">
        <f>[2]Emissions!E230</f>
        <v>7.1775191253781498E-2</v>
      </c>
      <c r="F467" s="31">
        <f>[2]Emissions!F230</f>
        <v>0.40132265737464101</v>
      </c>
      <c r="G467" s="31">
        <f>[2]Emissions!G230</f>
        <v>2.7105304079911612</v>
      </c>
      <c r="H467" s="31">
        <f>[2]Emissions!H230</f>
        <v>0</v>
      </c>
      <c r="I467" s="31">
        <f>[2]Emissions!I230</f>
        <v>0</v>
      </c>
      <c r="J467" s="31">
        <f>[2]Emissions!J230</f>
        <v>0</v>
      </c>
      <c r="K467" s="31">
        <f>[2]Emissions!K230</f>
        <v>0</v>
      </c>
      <c r="L467" s="31">
        <f>[2]Emissions!L230</f>
        <v>0</v>
      </c>
      <c r="M467" s="31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1">
        <f>[2]Emissions!E523</f>
        <v>182.36657442343389</v>
      </c>
      <c r="F468" s="31">
        <f>[2]Emissions!F523</f>
        <v>151.97214535286159</v>
      </c>
      <c r="G468" s="31">
        <f>[2]Emissions!G523</f>
        <v>121.5777162822893</v>
      </c>
      <c r="H468" s="31">
        <f>[2]Emissions!H523</f>
        <v>91.183287211716959</v>
      </c>
      <c r="I468" s="31">
        <f>[2]Emissions!I523</f>
        <v>60.788858141144637</v>
      </c>
      <c r="J468" s="31">
        <f>[2]Emissions!J523</f>
        <v>30.394429070572318</v>
      </c>
      <c r="K468" s="31">
        <f>[2]Emissions!K523</f>
        <v>0</v>
      </c>
      <c r="L468" s="31">
        <f>[2]Emissions!L523</f>
        <v>0</v>
      </c>
      <c r="M468" s="31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1">
        <f>[2]Emissions!E453</f>
        <v>0</v>
      </c>
      <c r="F469" s="31">
        <f>[2]Emissions!F453</f>
        <v>0</v>
      </c>
      <c r="G469" s="31">
        <f>[2]Emissions!G453</f>
        <v>0</v>
      </c>
      <c r="H469" s="31">
        <f>[2]Emissions!H453</f>
        <v>0</v>
      </c>
      <c r="I469" s="31">
        <f>[2]Emissions!I453</f>
        <v>0</v>
      </c>
      <c r="J469" s="31">
        <f>[2]Emissions!J453</f>
        <v>0</v>
      </c>
      <c r="K469" s="31">
        <f>[2]Emissions!K453</f>
        <v>0</v>
      </c>
      <c r="L469" s="31">
        <f>[2]Emissions!L453</f>
        <v>0</v>
      </c>
      <c r="M469" s="31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1">
        <f>[2]Emissions!E1506</f>
        <v>0</v>
      </c>
      <c r="F470" s="31">
        <f>[2]Emissions!F1506</f>
        <v>0</v>
      </c>
      <c r="G470" s="31">
        <f>[2]Emissions!G1506</f>
        <v>0</v>
      </c>
      <c r="H470" s="31">
        <f>[2]Emissions!H1506</f>
        <v>0</v>
      </c>
      <c r="I470" s="31">
        <f>[2]Emissions!I1506</f>
        <v>0</v>
      </c>
      <c r="J470" s="31">
        <f>[2]Emissions!J1506</f>
        <v>0</v>
      </c>
      <c r="K470" s="31">
        <f>[2]Emissions!K1506</f>
        <v>0</v>
      </c>
      <c r="L470" s="31">
        <f>[2]Emissions!L1506</f>
        <v>0</v>
      </c>
      <c r="M470" s="31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1">
        <f>[2]Emissions!E1854</f>
        <v>63847.100011026669</v>
      </c>
      <c r="F471" s="31">
        <f>[2]Emissions!F1854</f>
        <v>0</v>
      </c>
      <c r="G471" s="31">
        <f>[2]Emissions!G1854</f>
        <v>0</v>
      </c>
      <c r="H471" s="31">
        <f>[2]Emissions!H1854</f>
        <v>0</v>
      </c>
      <c r="I471" s="31">
        <f>[2]Emissions!I1854</f>
        <v>0</v>
      </c>
      <c r="J471" s="31">
        <f>[2]Emissions!J1854</f>
        <v>0</v>
      </c>
      <c r="K471" s="31">
        <f>[2]Emissions!K1854</f>
        <v>0</v>
      </c>
      <c r="L471" s="31">
        <f>[2]Emissions!L1854</f>
        <v>0</v>
      </c>
      <c r="M471" s="31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1">
        <f>[2]Emissions!E1805</f>
        <v>0.71561580882352949</v>
      </c>
      <c r="F472" s="31">
        <f>[2]Emissions!F1805</f>
        <v>0.53671185661764698</v>
      </c>
      <c r="G472" s="31">
        <f>[2]Emissions!G1805</f>
        <v>0.53671185661764242</v>
      </c>
      <c r="H472" s="31">
        <f>[2]Emissions!H1805</f>
        <v>0.53671185662207654</v>
      </c>
      <c r="I472" s="31">
        <f>[2]Emissions!I1805</f>
        <v>0</v>
      </c>
      <c r="J472" s="31">
        <f>[2]Emissions!J1805</f>
        <v>0</v>
      </c>
      <c r="K472" s="31">
        <f>[2]Emissions!K1805</f>
        <v>0</v>
      </c>
      <c r="L472" s="31">
        <f>[2]Emissions!L1805</f>
        <v>0</v>
      </c>
      <c r="M472" s="31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1">
        <f>[2]Emissions!E1457</f>
        <v>98.395030864197523</v>
      </c>
      <c r="F473" s="31">
        <f>[2]Emissions!F1457</f>
        <v>81.995859053497909</v>
      </c>
      <c r="G473" s="31">
        <f>[2]Emissions!G1457</f>
        <v>65.596687242798339</v>
      </c>
      <c r="H473" s="31">
        <f>[2]Emissions!H1457</f>
        <v>49.197515432098747</v>
      </c>
      <c r="I473" s="31">
        <f>[2]Emissions!I1457</f>
        <v>32.798343621399169</v>
      </c>
      <c r="J473" s="31">
        <f>[2]Emissions!J1457</f>
        <v>16.399171810699588</v>
      </c>
      <c r="K473" s="31">
        <f>[2]Emissions!K1457</f>
        <v>0</v>
      </c>
      <c r="L473" s="31">
        <f>[2]Emissions!L1457</f>
        <v>0</v>
      </c>
      <c r="M473" s="31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1">
        <f>[2]Emissions!E1343</f>
        <v>0</v>
      </c>
      <c r="F474" s="31">
        <f>[2]Emissions!F1343</f>
        <v>0</v>
      </c>
      <c r="G474" s="31">
        <f>[2]Emissions!G1343</f>
        <v>0</v>
      </c>
      <c r="H474" s="31">
        <f>[2]Emissions!H1343</f>
        <v>0</v>
      </c>
      <c r="I474" s="31">
        <f>[2]Emissions!I1343</f>
        <v>0</v>
      </c>
      <c r="J474" s="31">
        <f>[2]Emissions!J1343</f>
        <v>0</v>
      </c>
      <c r="K474" s="31">
        <f>[2]Emissions!K1343</f>
        <v>0</v>
      </c>
      <c r="L474" s="31">
        <f>[2]Emissions!L1343</f>
        <v>0</v>
      </c>
      <c r="M474" s="31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1">
        <f>[2]Emissions!E2107</f>
        <v>83473.527342190719</v>
      </c>
      <c r="F475" s="31">
        <f>[2]Emissions!F2107</f>
        <v>41736.763671095367</v>
      </c>
      <c r="G475" s="31">
        <f>[2]Emissions!G2107</f>
        <v>0</v>
      </c>
      <c r="H475" s="31">
        <f>[2]Emissions!H2107</f>
        <v>0</v>
      </c>
      <c r="I475" s="31">
        <f>[2]Emissions!I2107</f>
        <v>0</v>
      </c>
      <c r="J475" s="31">
        <f>[2]Emissions!J2107</f>
        <v>0</v>
      </c>
      <c r="K475" s="31">
        <f>[2]Emissions!K2107</f>
        <v>0</v>
      </c>
      <c r="L475" s="31">
        <f>[2]Emissions!L2107</f>
        <v>0</v>
      </c>
      <c r="M475" s="31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1">
        <f>[2]Emissions!E2079</f>
        <v>5.0363278688524593</v>
      </c>
      <c r="F476" s="31">
        <f>[2]Emissions!F2079</f>
        <v>2.5181639344262301</v>
      </c>
      <c r="G476" s="31">
        <f>[2]Emissions!G2079</f>
        <v>0</v>
      </c>
      <c r="H476" s="31">
        <f>[2]Emissions!H2079</f>
        <v>0</v>
      </c>
      <c r="I476" s="31">
        <f>[2]Emissions!I2079</f>
        <v>0</v>
      </c>
      <c r="J476" s="31">
        <f>[2]Emissions!J2079</f>
        <v>0</v>
      </c>
      <c r="K476" s="31">
        <f>[2]Emissions!K2079</f>
        <v>0</v>
      </c>
      <c r="L476" s="31">
        <f>[2]Emissions!L2079</f>
        <v>0</v>
      </c>
      <c r="M476" s="31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1">
        <f>[2]Emissions!E1385</f>
        <v>240.15268288192979</v>
      </c>
      <c r="F477" s="31">
        <f>[2]Emissions!F1385</f>
        <v>4340.2914205187772</v>
      </c>
      <c r="G477" s="31">
        <f>[2]Emissions!G1385</f>
        <v>4340.2914205187772</v>
      </c>
      <c r="H477" s="31">
        <f>[2]Emissions!H1385</f>
        <v>4673.1763310189517</v>
      </c>
      <c r="I477" s="31">
        <f>[2]Emissions!I1385</f>
        <v>0</v>
      </c>
      <c r="J477" s="31">
        <f>[2]Emissions!J1385</f>
        <v>0</v>
      </c>
      <c r="K477" s="31">
        <f>[2]Emissions!K1385</f>
        <v>0</v>
      </c>
      <c r="L477" s="31">
        <f>[2]Emissions!L1385</f>
        <v>0</v>
      </c>
      <c r="M477" s="31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1">
        <f>[2]Emissions!E944</f>
        <v>1089.699979268293</v>
      </c>
      <c r="F478" s="31">
        <f>[2]Emissions!F944</f>
        <v>908.08331605691035</v>
      </c>
      <c r="G478" s="31">
        <f>[2]Emissions!G944</f>
        <v>726.46665284552853</v>
      </c>
      <c r="H478" s="31">
        <f>[2]Emissions!H944</f>
        <v>544.84998963414637</v>
      </c>
      <c r="I478" s="31">
        <f>[2]Emissions!I944</f>
        <v>363.23332642276432</v>
      </c>
      <c r="J478" s="31">
        <f>[2]Emissions!J944</f>
        <v>181.6166632113821</v>
      </c>
      <c r="K478" s="31">
        <f>[2]Emissions!K944</f>
        <v>0</v>
      </c>
      <c r="L478" s="31">
        <f>[2]Emissions!L944</f>
        <v>0</v>
      </c>
      <c r="M478" s="31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1">
        <f>[2]Emissions!E2505</f>
        <v>0</v>
      </c>
      <c r="F479" s="31">
        <f>[2]Emissions!F2505</f>
        <v>0</v>
      </c>
      <c r="G479" s="31">
        <f>[2]Emissions!G2505</f>
        <v>0</v>
      </c>
      <c r="H479" s="31">
        <f>[2]Emissions!H2505</f>
        <v>0</v>
      </c>
      <c r="I479" s="31">
        <f>[2]Emissions!I2505</f>
        <v>0</v>
      </c>
      <c r="J479" s="31">
        <f>[2]Emissions!J2505</f>
        <v>0</v>
      </c>
      <c r="K479" s="31">
        <f>[2]Emissions!K2505</f>
        <v>0</v>
      </c>
      <c r="L479" s="31">
        <f>[2]Emissions!L2505</f>
        <v>0</v>
      </c>
      <c r="M479" s="31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1">
        <f>[2]Emissions!E2499</f>
        <v>0</v>
      </c>
      <c r="F480" s="31">
        <f>[2]Emissions!F2499</f>
        <v>0</v>
      </c>
      <c r="G480" s="31">
        <f>[2]Emissions!G2499</f>
        <v>0</v>
      </c>
      <c r="H480" s="31">
        <f>[2]Emissions!H2499</f>
        <v>0</v>
      </c>
      <c r="I480" s="31">
        <f>[2]Emissions!I2499</f>
        <v>0</v>
      </c>
      <c r="J480" s="31">
        <f>[2]Emissions!J2499</f>
        <v>0</v>
      </c>
      <c r="K480" s="31">
        <f>[2]Emissions!K2499</f>
        <v>0</v>
      </c>
      <c r="L480" s="31">
        <f>[2]Emissions!L2499</f>
        <v>0</v>
      </c>
      <c r="M480" s="31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1">
        <f>[2]Emissions!E2359</f>
        <v>71058.926386826453</v>
      </c>
      <c r="F481" s="31">
        <f>[2]Emissions!F2359</f>
        <v>104526.0301401191</v>
      </c>
      <c r="G481" s="31">
        <f>[2]Emissions!G2359</f>
        <v>92575.229573894059</v>
      </c>
      <c r="H481" s="31">
        <f>[2]Emissions!H2359</f>
        <v>31001.23074450986</v>
      </c>
      <c r="I481" s="31">
        <f>[2]Emissions!I2359</f>
        <v>0</v>
      </c>
      <c r="J481" s="31">
        <f>[2]Emissions!J2359</f>
        <v>0</v>
      </c>
      <c r="K481" s="31">
        <f>[2]Emissions!K2359</f>
        <v>0</v>
      </c>
      <c r="L481" s="31">
        <f>[2]Emissions!L2359</f>
        <v>0</v>
      </c>
      <c r="M481" s="31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1">
        <f>[2]Emissions!E2528</f>
        <v>0</v>
      </c>
      <c r="F482" s="31">
        <f>[2]Emissions!F2528</f>
        <v>0</v>
      </c>
      <c r="G482" s="31">
        <f>[2]Emissions!G2528</f>
        <v>0</v>
      </c>
      <c r="H482" s="31">
        <f>[2]Emissions!H2528</f>
        <v>0</v>
      </c>
      <c r="I482" s="31">
        <f>[2]Emissions!I2528</f>
        <v>0</v>
      </c>
      <c r="J482" s="31">
        <f>[2]Emissions!J2528</f>
        <v>0</v>
      </c>
      <c r="K482" s="31">
        <f>[2]Emissions!K2528</f>
        <v>0</v>
      </c>
      <c r="L482" s="31">
        <f>[2]Emissions!L2528</f>
        <v>0</v>
      </c>
      <c r="M482" s="31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1">
        <f>[2]Emissions!E2493</f>
        <v>0</v>
      </c>
      <c r="F483" s="31">
        <f>[2]Emissions!F2493</f>
        <v>0</v>
      </c>
      <c r="G483" s="31">
        <f>[2]Emissions!G2493</f>
        <v>0</v>
      </c>
      <c r="H483" s="31">
        <f>[2]Emissions!H2493</f>
        <v>0</v>
      </c>
      <c r="I483" s="31">
        <f>[2]Emissions!I2493</f>
        <v>0</v>
      </c>
      <c r="J483" s="31">
        <f>[2]Emissions!J2493</f>
        <v>0</v>
      </c>
      <c r="K483" s="31">
        <f>[2]Emissions!K2493</f>
        <v>0</v>
      </c>
      <c r="L483" s="31">
        <f>[2]Emissions!L2493</f>
        <v>0</v>
      </c>
      <c r="M483" s="31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1">
        <f>[2]Emissions!E2430</f>
        <v>0</v>
      </c>
      <c r="F484" s="31">
        <f>[2]Emissions!F2430</f>
        <v>0</v>
      </c>
      <c r="G484" s="31">
        <f>[2]Emissions!G2430</f>
        <v>0</v>
      </c>
      <c r="H484" s="31">
        <f>[2]Emissions!H2430</f>
        <v>0</v>
      </c>
      <c r="I484" s="31">
        <f>[2]Emissions!I2430</f>
        <v>0</v>
      </c>
      <c r="J484" s="31">
        <f>[2]Emissions!J2430</f>
        <v>0</v>
      </c>
      <c r="K484" s="31">
        <f>[2]Emissions!K2430</f>
        <v>0</v>
      </c>
      <c r="L484" s="31">
        <f>[2]Emissions!L2430</f>
        <v>0</v>
      </c>
      <c r="M484" s="31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1">
        <f>[2]Emissions!E644</f>
        <v>0</v>
      </c>
      <c r="F485" s="31">
        <f>[2]Emissions!F644</f>
        <v>0</v>
      </c>
      <c r="G485" s="31">
        <f>[2]Emissions!G644</f>
        <v>0</v>
      </c>
      <c r="H485" s="31">
        <f>[2]Emissions!H644</f>
        <v>0</v>
      </c>
      <c r="I485" s="31">
        <f>[2]Emissions!I644</f>
        <v>0</v>
      </c>
      <c r="J485" s="31">
        <f>[2]Emissions!J644</f>
        <v>0</v>
      </c>
      <c r="K485" s="31">
        <f>[2]Emissions!K644</f>
        <v>0</v>
      </c>
      <c r="L485" s="31">
        <f>[2]Emissions!L644</f>
        <v>0</v>
      </c>
      <c r="M485" s="31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1">
        <f>[2]Emissions!E1181</f>
        <v>0</v>
      </c>
      <c r="F486" s="31">
        <f>[2]Emissions!F1181</f>
        <v>0</v>
      </c>
      <c r="G486" s="31">
        <f>[2]Emissions!G1181</f>
        <v>0</v>
      </c>
      <c r="H486" s="31">
        <f>[2]Emissions!H1181</f>
        <v>0</v>
      </c>
      <c r="I486" s="31">
        <f>[2]Emissions!I1181</f>
        <v>0</v>
      </c>
      <c r="J486" s="31">
        <f>[2]Emissions!J1181</f>
        <v>0</v>
      </c>
      <c r="K486" s="31">
        <f>[2]Emissions!K1181</f>
        <v>0</v>
      </c>
      <c r="L486" s="31">
        <f>[2]Emissions!L1181</f>
        <v>0</v>
      </c>
      <c r="M486" s="31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1">
        <f>[2]Emissions!E1174</f>
        <v>195.44235810000001</v>
      </c>
      <c r="F487" s="31">
        <f>[2]Emissions!F1174</f>
        <v>156.35388648</v>
      </c>
      <c r="G487" s="31">
        <f>[2]Emissions!G1174</f>
        <v>141.64582763999999</v>
      </c>
      <c r="H487" s="31">
        <f>[2]Emissions!H1174</f>
        <v>94.43055176</v>
      </c>
      <c r="I487" s="31">
        <f>[2]Emissions!I1174</f>
        <v>43.085364439999978</v>
      </c>
      <c r="J487" s="31">
        <f>[2]Emissions!J1174</f>
        <v>0</v>
      </c>
      <c r="K487" s="31">
        <f>[2]Emissions!K1174</f>
        <v>0</v>
      </c>
      <c r="L487" s="31">
        <f>[2]Emissions!L1174</f>
        <v>0</v>
      </c>
      <c r="M487" s="31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1">
        <f>[2]Emissions!E652</f>
        <v>18523.605718952909</v>
      </c>
      <c r="F488" s="31">
        <f>[2]Emissions!F652</f>
        <v>0</v>
      </c>
      <c r="G488" s="31">
        <f>[2]Emissions!G652</f>
        <v>0</v>
      </c>
      <c r="H488" s="31">
        <f>[2]Emissions!H652</f>
        <v>31790.016271475</v>
      </c>
      <c r="I488" s="31">
        <f>[2]Emissions!I652</f>
        <v>40347.15966819723</v>
      </c>
      <c r="J488" s="31">
        <f>[2]Emissions!J652</f>
        <v>47782.076470981221</v>
      </c>
      <c r="K488" s="31">
        <f>[2]Emissions!K652</f>
        <v>0</v>
      </c>
      <c r="L488" s="31">
        <f>[2]Emissions!L652</f>
        <v>0</v>
      </c>
      <c r="M488" s="31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1">
        <f>[2]Emissions!E434</f>
        <v>191423.6075357525</v>
      </c>
      <c r="F489" s="31">
        <f>[2]Emissions!F434</f>
        <v>202404.2023937403</v>
      </c>
      <c r="G489" s="31">
        <f>[2]Emissions!G434</f>
        <v>146618.18071774981</v>
      </c>
      <c r="H489" s="31">
        <f>[2]Emissions!H434</f>
        <v>12383.95093120584</v>
      </c>
      <c r="I489" s="31">
        <f>[2]Emissions!I434</f>
        <v>0</v>
      </c>
      <c r="J489" s="31">
        <f>[2]Emissions!J434</f>
        <v>0</v>
      </c>
      <c r="K489" s="31">
        <f>[2]Emissions!K434</f>
        <v>0</v>
      </c>
      <c r="L489" s="31">
        <f>[2]Emissions!L434</f>
        <v>0</v>
      </c>
      <c r="M489" s="31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1">
        <f>[2]Emissions!E2460</f>
        <v>0</v>
      </c>
      <c r="F490" s="31">
        <f>[2]Emissions!F2460</f>
        <v>0</v>
      </c>
      <c r="G490" s="31">
        <f>[2]Emissions!G2460</f>
        <v>0</v>
      </c>
      <c r="H490" s="31">
        <f>[2]Emissions!H2460</f>
        <v>0</v>
      </c>
      <c r="I490" s="31">
        <f>[2]Emissions!I2460</f>
        <v>0</v>
      </c>
      <c r="J490" s="31">
        <f>[2]Emissions!J2460</f>
        <v>0</v>
      </c>
      <c r="K490" s="31">
        <f>[2]Emissions!K2460</f>
        <v>0</v>
      </c>
      <c r="L490" s="31">
        <f>[2]Emissions!L2460</f>
        <v>0</v>
      </c>
      <c r="M490" s="31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1">
        <f>[2]Emissions!E2425</f>
        <v>0</v>
      </c>
      <c r="F491" s="31">
        <f>[2]Emissions!F2425</f>
        <v>0</v>
      </c>
      <c r="G491" s="31">
        <f>[2]Emissions!G2425</f>
        <v>0</v>
      </c>
      <c r="H491" s="31">
        <f>[2]Emissions!H2425</f>
        <v>0</v>
      </c>
      <c r="I491" s="31">
        <f>[2]Emissions!I2425</f>
        <v>0</v>
      </c>
      <c r="J491" s="31">
        <f>[2]Emissions!J2425</f>
        <v>0</v>
      </c>
      <c r="K491" s="31">
        <f>[2]Emissions!K2425</f>
        <v>0</v>
      </c>
      <c r="L491" s="31">
        <f>[2]Emissions!L2425</f>
        <v>0</v>
      </c>
      <c r="M491" s="31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1">
        <f>[2]Emissions!E2320</f>
        <v>0</v>
      </c>
      <c r="F492" s="31">
        <f>[2]Emissions!F2320</f>
        <v>0</v>
      </c>
      <c r="G492" s="31">
        <f>[2]Emissions!G2320</f>
        <v>0</v>
      </c>
      <c r="H492" s="31">
        <f>[2]Emissions!H2320</f>
        <v>0</v>
      </c>
      <c r="I492" s="31">
        <f>[2]Emissions!I2320</f>
        <v>5.9924826706300083</v>
      </c>
      <c r="J492" s="31">
        <f>[2]Emissions!J2320</f>
        <v>5.9924826706300083</v>
      </c>
      <c r="K492" s="31">
        <f>[2]Emissions!K2320</f>
        <v>26.08392024447047</v>
      </c>
      <c r="L492" s="31">
        <f>[2]Emissions!L2320</f>
        <v>26.08392024447047</v>
      </c>
      <c r="M492" s="31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1">
        <f>[2]Emissions!E1962</f>
        <v>0</v>
      </c>
      <c r="F493" s="31">
        <f>[2]Emissions!F1962</f>
        <v>29.011720188575211</v>
      </c>
      <c r="G493" s="31">
        <f>[2]Emissions!G1962</f>
        <v>0</v>
      </c>
      <c r="H493" s="31">
        <f>[2]Emissions!H1962</f>
        <v>70.345762004020372</v>
      </c>
      <c r="I493" s="31">
        <f>[2]Emissions!I1962</f>
        <v>182.3479258717949</v>
      </c>
      <c r="J493" s="31">
        <f>[2]Emissions!J1962</f>
        <v>1317.770337435252</v>
      </c>
      <c r="K493" s="31">
        <f>[2]Emissions!K1962</f>
        <v>1321.557687418602</v>
      </c>
      <c r="L493" s="31">
        <f>[2]Emissions!L1962</f>
        <v>1321.557687418602</v>
      </c>
      <c r="M493" s="31">
        <f>[2]Emissions!M1962</f>
        <v>1126.968220247915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1">
        <f>[2]Emissions!E1864</f>
        <v>9.8790074172642378E-2</v>
      </c>
      <c r="F494" s="31">
        <f>[2]Emissions!F1864</f>
        <v>7.9032059338113886E-2</v>
      </c>
      <c r="G494" s="31">
        <f>[2]Emissions!G1864</f>
        <v>5.9274044503585421E-2</v>
      </c>
      <c r="H494" s="31">
        <f>[2]Emissions!H1864</f>
        <v>3.9516029669056943E-2</v>
      </c>
      <c r="I494" s="31">
        <f>[2]Emissions!I1864</f>
        <v>1.9758014834528471E-2</v>
      </c>
      <c r="J494" s="31">
        <f>[2]Emissions!J1864</f>
        <v>0</v>
      </c>
      <c r="K494" s="31">
        <f>[2]Emissions!K1864</f>
        <v>0</v>
      </c>
      <c r="L494" s="31">
        <f>[2]Emissions!L1864</f>
        <v>0</v>
      </c>
      <c r="M494" s="31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1">
        <f>[2]Emissions!E1815</f>
        <v>0</v>
      </c>
      <c r="F495" s="31">
        <f>[2]Emissions!F1815</f>
        <v>0</v>
      </c>
      <c r="G495" s="31">
        <f>[2]Emissions!G1815</f>
        <v>0</v>
      </c>
      <c r="H495" s="31">
        <f>[2]Emissions!H1815</f>
        <v>0</v>
      </c>
      <c r="I495" s="31">
        <f>[2]Emissions!I1815</f>
        <v>0</v>
      </c>
      <c r="J495" s="31">
        <f>[2]Emissions!J1815</f>
        <v>0</v>
      </c>
      <c r="K495" s="31">
        <f>[2]Emissions!K1815</f>
        <v>0</v>
      </c>
      <c r="L495" s="31">
        <f>[2]Emissions!L1815</f>
        <v>0</v>
      </c>
      <c r="M495" s="31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1">
        <f>[2]Emissions!E1024</f>
        <v>116575.1343683357</v>
      </c>
      <c r="F496" s="31">
        <f>[2]Emissions!F1024</f>
        <v>99186.437431547878</v>
      </c>
      <c r="G496" s="31">
        <f>[2]Emissions!G1024</f>
        <v>79349.149945238358</v>
      </c>
      <c r="H496" s="31">
        <f>[2]Emissions!H1024</f>
        <v>55687.885365605667</v>
      </c>
      <c r="I496" s="31">
        <f>[2]Emissions!I1024</f>
        <v>28750.761175357158</v>
      </c>
      <c r="J496" s="31">
        <f>[2]Emissions!J1024</f>
        <v>18560.063243332999</v>
      </c>
      <c r="K496" s="31">
        <f>[2]Emissions!K1024</f>
        <v>0</v>
      </c>
      <c r="L496" s="31">
        <f>[2]Emissions!L1024</f>
        <v>0</v>
      </c>
      <c r="M496" s="31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1">
        <f>[2]Emissions!E1273</f>
        <v>0.2092123937082683</v>
      </c>
      <c r="F497" s="31">
        <f>[2]Emissions!F1273</f>
        <v>0.88995053817179437</v>
      </c>
      <c r="G497" s="31">
        <f>[2]Emissions!G1273</f>
        <v>1.3873737272882889</v>
      </c>
      <c r="H497" s="31">
        <f>[2]Emissions!H1273</f>
        <v>2.178535059445319</v>
      </c>
      <c r="I497" s="31">
        <f>[2]Emissions!I1273</f>
        <v>2.747967707672514</v>
      </c>
      <c r="J497" s="31">
        <f>[2]Emissions!J1273</f>
        <v>3.343495482657485</v>
      </c>
      <c r="K497" s="31">
        <f>[2]Emissions!K1273</f>
        <v>3.8482842506011798</v>
      </c>
      <c r="L497" s="31">
        <f>[2]Emissions!L1273</f>
        <v>3.8769929826749689</v>
      </c>
      <c r="M497" s="31">
        <f>[2]Emissions!M1273</f>
        <v>3.9179437210544701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1">
        <f>[2]Emissions!E1168</f>
        <v>1.10620473650899</v>
      </c>
      <c r="F498" s="31">
        <f>[2]Emissions!F1168</f>
        <v>6.8344028371393399</v>
      </c>
      <c r="G498" s="31">
        <f>[2]Emissions!G1168</f>
        <v>1.416881441978334</v>
      </c>
      <c r="H498" s="31">
        <f>[2]Emissions!H1168</f>
        <v>9.1064397373869532</v>
      </c>
      <c r="I498" s="31">
        <f>[2]Emissions!I1168</f>
        <v>10.021751803373141</v>
      </c>
      <c r="J498" s="31">
        <f>[2]Emissions!J1168</f>
        <v>11.05649168195418</v>
      </c>
      <c r="K498" s="31">
        <f>[2]Emissions!K1168</f>
        <v>10.42083341654843</v>
      </c>
      <c r="L498" s="31">
        <f>[2]Emissions!L1168</f>
        <v>1.7794528902071911</v>
      </c>
      <c r="M498" s="31">
        <f>[2]Emissions!M1168</f>
        <v>1.7667116452930329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1">
        <f>[2]Emissions!E625</f>
        <v>0</v>
      </c>
      <c r="F499" s="31">
        <f>[2]Emissions!F625</f>
        <v>0</v>
      </c>
      <c r="G499" s="31">
        <f>[2]Emissions!G625</f>
        <v>0</v>
      </c>
      <c r="H499" s="31">
        <f>[2]Emissions!H625</f>
        <v>0</v>
      </c>
      <c r="I499" s="31">
        <f>[2]Emissions!I625</f>
        <v>1.3656350243314421E-5</v>
      </c>
      <c r="J499" s="31">
        <f>[2]Emissions!J625</f>
        <v>8.4783174427243677E-5</v>
      </c>
      <c r="K499" s="31">
        <f>[2]Emissions!K625</f>
        <v>8.4783174427243622E-5</v>
      </c>
      <c r="L499" s="31">
        <f>[2]Emissions!L625</f>
        <v>2.9557430791519552E-3</v>
      </c>
      <c r="M499" s="31">
        <f>[2]Emissions!M625</f>
        <v>1.9734645462475151E-2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1">
        <f>[2]Emissions!E2454</f>
        <v>0</v>
      </c>
      <c r="F500" s="31">
        <f>[2]Emissions!F2454</f>
        <v>0</v>
      </c>
      <c r="G500" s="31">
        <f>[2]Emissions!G2454</f>
        <v>0</v>
      </c>
      <c r="H500" s="31">
        <f>[2]Emissions!H2454</f>
        <v>0</v>
      </c>
      <c r="I500" s="31">
        <f>[2]Emissions!I2454</f>
        <v>0</v>
      </c>
      <c r="J500" s="31">
        <f>[2]Emissions!J2454</f>
        <v>0</v>
      </c>
      <c r="K500" s="31">
        <f>[2]Emissions!K2454</f>
        <v>0</v>
      </c>
      <c r="L500" s="31">
        <f>[2]Emissions!L2454</f>
        <v>0</v>
      </c>
      <c r="M500" s="31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1">
        <f>[2]Emissions!E2314</f>
        <v>6.074242424242423E-2</v>
      </c>
      <c r="F501" s="31">
        <f>[2]Emissions!F2314</f>
        <v>3.0371212121212111E-2</v>
      </c>
      <c r="G501" s="31">
        <f>[2]Emissions!G2314</f>
        <v>0</v>
      </c>
      <c r="H501" s="31">
        <f>[2]Emissions!H2314</f>
        <v>0</v>
      </c>
      <c r="I501" s="31">
        <f>[2]Emissions!I2314</f>
        <v>0</v>
      </c>
      <c r="J501" s="31">
        <f>[2]Emissions!J2314</f>
        <v>0</v>
      </c>
      <c r="K501" s="31">
        <f>[2]Emissions!K2314</f>
        <v>0</v>
      </c>
      <c r="L501" s="31">
        <f>[2]Emissions!L2314</f>
        <v>0</v>
      </c>
      <c r="M501" s="31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1">
        <f>[2]Emissions!E2307</f>
        <v>0</v>
      </c>
      <c r="F502" s="31">
        <f>[2]Emissions!F2307</f>
        <v>1202.0171344148939</v>
      </c>
      <c r="G502" s="31">
        <f>[2]Emissions!G2307</f>
        <v>1224.7465145744679</v>
      </c>
      <c r="H502" s="31">
        <f>[2]Emissions!H2307</f>
        <v>1224.7465145744679</v>
      </c>
      <c r="I502" s="31">
        <f>[2]Emissions!I2307</f>
        <v>1224.7465145744679</v>
      </c>
      <c r="J502" s="31">
        <f>[2]Emissions!J2307</f>
        <v>22.729380159574472</v>
      </c>
      <c r="K502" s="31">
        <f>[2]Emissions!K2307</f>
        <v>0</v>
      </c>
      <c r="L502" s="31">
        <f>[2]Emissions!L2307</f>
        <v>0</v>
      </c>
      <c r="M502" s="31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1">
        <f>[2]Emissions!E2068</f>
        <v>30675.205360576991</v>
      </c>
      <c r="F503" s="31">
        <f>[2]Emissions!F2068</f>
        <v>44942.008070395437</v>
      </c>
      <c r="G503" s="31">
        <f>[2]Emissions!G2068</f>
        <v>57036.075511670228</v>
      </c>
      <c r="H503" s="31">
        <f>[2]Emissions!H2068</f>
        <v>60689.082272807718</v>
      </c>
      <c r="I503" s="31">
        <f>[2]Emissions!I2068</f>
        <v>54878.209975803009</v>
      </c>
      <c r="J503" s="31">
        <f>[2]Emissions!J2068</f>
        <v>38416.286917971622</v>
      </c>
      <c r="K503" s="31">
        <f>[2]Emissions!K2068</f>
        <v>10861.297626547659</v>
      </c>
      <c r="L503" s="31">
        <f>[2]Emissions!L2068</f>
        <v>0</v>
      </c>
      <c r="M503" s="31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1">
        <f>[2]Emissions!E1609</f>
        <v>46036.891519999997</v>
      </c>
      <c r="F504" s="31">
        <f>[2]Emissions!F1609</f>
        <v>40658.349600000001</v>
      </c>
      <c r="G504" s="31">
        <f>[2]Emissions!G1609</f>
        <v>39451.362079999992</v>
      </c>
      <c r="H504" s="31">
        <f>[2]Emissions!H1609</f>
        <v>40385.634680167263</v>
      </c>
      <c r="I504" s="31">
        <f>[2]Emissions!I1609</f>
        <v>0</v>
      </c>
      <c r="J504" s="31">
        <f>[2]Emissions!J1609</f>
        <v>0</v>
      </c>
      <c r="K504" s="31">
        <f>[2]Emissions!K1609</f>
        <v>0</v>
      </c>
      <c r="L504" s="31">
        <f>[2]Emissions!L1609</f>
        <v>0</v>
      </c>
      <c r="M504" s="31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1">
        <f>[2]Emissions!E1539</f>
        <v>0</v>
      </c>
      <c r="F505" s="31">
        <f>[2]Emissions!F1539</f>
        <v>0</v>
      </c>
      <c r="G505" s="31">
        <f>[2]Emissions!G1539</f>
        <v>0</v>
      </c>
      <c r="H505" s="31">
        <f>[2]Emissions!H1539</f>
        <v>0</v>
      </c>
      <c r="I505" s="31">
        <f>[2]Emissions!I1539</f>
        <v>0</v>
      </c>
      <c r="J505" s="31">
        <f>[2]Emissions!J1539</f>
        <v>0</v>
      </c>
      <c r="K505" s="31">
        <f>[2]Emissions!K1539</f>
        <v>0</v>
      </c>
      <c r="L505" s="31">
        <f>[2]Emissions!L1539</f>
        <v>0</v>
      </c>
      <c r="M505" s="31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1">
        <f>[2]Emissions!E1410</f>
        <v>20730.040773072291</v>
      </c>
      <c r="F506" s="31">
        <f>[2]Emissions!F1410</f>
        <v>9092.1231460843355</v>
      </c>
      <c r="G506" s="31">
        <f>[2]Emissions!G1410</f>
        <v>9092.1231460843355</v>
      </c>
      <c r="H506" s="31">
        <f>[2]Emissions!H1410</f>
        <v>9092.1231460843355</v>
      </c>
      <c r="I506" s="31">
        <f>[2]Emissions!I1410</f>
        <v>3636.849258433735</v>
      </c>
      <c r="J506" s="31">
        <f>[2]Emissions!J1410</f>
        <v>1818.4246292168671</v>
      </c>
      <c r="K506" s="31">
        <f>[2]Emissions!K1410</f>
        <v>0</v>
      </c>
      <c r="L506" s="31">
        <f>[2]Emissions!L1410</f>
        <v>0</v>
      </c>
      <c r="M506" s="31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1">
        <f>[2]Emissions!E1011</f>
        <v>0</v>
      </c>
      <c r="F507" s="31">
        <f>[2]Emissions!F1011</f>
        <v>0</v>
      </c>
      <c r="G507" s="31">
        <f>[2]Emissions!G1011</f>
        <v>0</v>
      </c>
      <c r="H507" s="31">
        <f>[2]Emissions!H1011</f>
        <v>0</v>
      </c>
      <c r="I507" s="31">
        <f>[2]Emissions!I1011</f>
        <v>0</v>
      </c>
      <c r="J507" s="31">
        <f>[2]Emissions!J1011</f>
        <v>0</v>
      </c>
      <c r="K507" s="31">
        <f>[2]Emissions!K1011</f>
        <v>0</v>
      </c>
      <c r="L507" s="31">
        <f>[2]Emissions!L1011</f>
        <v>0</v>
      </c>
      <c r="M507" s="31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1">
        <f>[2]Emissions!E834</f>
        <v>0</v>
      </c>
      <c r="F508" s="31">
        <f>[2]Emissions!F834</f>
        <v>0</v>
      </c>
      <c r="G508" s="31">
        <f>[2]Emissions!G834</f>
        <v>0</v>
      </c>
      <c r="H508" s="31">
        <f>[2]Emissions!H834</f>
        <v>0</v>
      </c>
      <c r="I508" s="31">
        <f>[2]Emissions!I834</f>
        <v>0</v>
      </c>
      <c r="J508" s="31">
        <f>[2]Emissions!J834</f>
        <v>0</v>
      </c>
      <c r="K508" s="31">
        <f>[2]Emissions!K834</f>
        <v>0</v>
      </c>
      <c r="L508" s="31">
        <f>[2]Emissions!L834</f>
        <v>0</v>
      </c>
      <c r="M508" s="31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1">
        <f>[2]Emissions!E2448</f>
        <v>0</v>
      </c>
      <c r="F509" s="31">
        <f>[2]Emissions!F2448</f>
        <v>0</v>
      </c>
      <c r="G509" s="31">
        <f>[2]Emissions!G2448</f>
        <v>0</v>
      </c>
      <c r="H509" s="31">
        <f>[2]Emissions!H2448</f>
        <v>0</v>
      </c>
      <c r="I509" s="31">
        <f>[2]Emissions!I2448</f>
        <v>0</v>
      </c>
      <c r="J509" s="31">
        <f>[2]Emissions!J2448</f>
        <v>0</v>
      </c>
      <c r="K509" s="31">
        <f>[2]Emissions!K2448</f>
        <v>0</v>
      </c>
      <c r="L509" s="31">
        <f>[2]Emissions!L2448</f>
        <v>0</v>
      </c>
      <c r="M509" s="31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1">
        <f>[2]Emissions!E2247</f>
        <v>0</v>
      </c>
      <c r="F510" s="31">
        <f>[2]Emissions!F2247</f>
        <v>608.06945093978106</v>
      </c>
      <c r="G510" s="31">
        <f>[2]Emissions!G2247</f>
        <v>608.06945093978106</v>
      </c>
      <c r="H510" s="31">
        <f>[2]Emissions!H2247</f>
        <v>4.847162846715328</v>
      </c>
      <c r="I510" s="31">
        <f>[2]Emissions!I2247</f>
        <v>30.1759647810219</v>
      </c>
      <c r="J510" s="31">
        <f>[2]Emissions!J2247</f>
        <v>0</v>
      </c>
      <c r="K510" s="31">
        <f>[2]Emissions!K2247</f>
        <v>0</v>
      </c>
      <c r="L510" s="31">
        <f>[2]Emissions!L2247</f>
        <v>0</v>
      </c>
      <c r="M510" s="31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1">
        <f>[2]Emissions!E1859</f>
        <v>0</v>
      </c>
      <c r="F511" s="31">
        <f>[2]Emissions!F1859</f>
        <v>0</v>
      </c>
      <c r="G511" s="31">
        <f>[2]Emissions!G1859</f>
        <v>0</v>
      </c>
      <c r="H511" s="31">
        <f>[2]Emissions!H1859</f>
        <v>0</v>
      </c>
      <c r="I511" s="31">
        <f>[2]Emissions!I1859</f>
        <v>0</v>
      </c>
      <c r="J511" s="31">
        <f>[2]Emissions!J1859</f>
        <v>0</v>
      </c>
      <c r="K511" s="31">
        <f>[2]Emissions!K1859</f>
        <v>0</v>
      </c>
      <c r="L511" s="31">
        <f>[2]Emissions!L1859</f>
        <v>0</v>
      </c>
      <c r="M511" s="31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1">
        <f>[2]Emissions!E1526</f>
        <v>0</v>
      </c>
      <c r="F512" s="31">
        <f>[2]Emissions!F1526</f>
        <v>0</v>
      </c>
      <c r="G512" s="31">
        <f>[2]Emissions!G1526</f>
        <v>0</v>
      </c>
      <c r="H512" s="31">
        <f>[2]Emissions!H1526</f>
        <v>0</v>
      </c>
      <c r="I512" s="31">
        <f>[2]Emissions!I1526</f>
        <v>0</v>
      </c>
      <c r="J512" s="31">
        <f>[2]Emissions!J1526</f>
        <v>0</v>
      </c>
      <c r="K512" s="31">
        <f>[2]Emissions!K1526</f>
        <v>0</v>
      </c>
      <c r="L512" s="31">
        <f>[2]Emissions!L1526</f>
        <v>0</v>
      </c>
      <c r="M512" s="31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1">
        <f>[2]Emissions!E1519</f>
        <v>90.946684588235286</v>
      </c>
      <c r="F513" s="31">
        <f>[2]Emissions!F1519</f>
        <v>72.757347670588231</v>
      </c>
      <c r="G513" s="31">
        <f>[2]Emissions!G1519</f>
        <v>54.56801075294122</v>
      </c>
      <c r="H513" s="31">
        <f>[2]Emissions!H1519</f>
        <v>36.378673835294123</v>
      </c>
      <c r="I513" s="31">
        <f>[2]Emissions!I1519</f>
        <v>18.189336917647061</v>
      </c>
      <c r="J513" s="31">
        <f>[2]Emissions!J1519</f>
        <v>0</v>
      </c>
      <c r="K513" s="31">
        <f>[2]Emissions!K1519</f>
        <v>0</v>
      </c>
      <c r="L513" s="31">
        <f>[2]Emissions!L1519</f>
        <v>0</v>
      </c>
      <c r="M513" s="31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1">
        <f>[2]Emissions!E1404</f>
        <v>63.929249997365822</v>
      </c>
      <c r="F514" s="31">
        <f>[2]Emissions!F1404</f>
        <v>74.021867282419223</v>
      </c>
      <c r="G514" s="31">
        <f>[2]Emissions!G1404</f>
        <v>80.165398884775385</v>
      </c>
      <c r="H514" s="31">
        <f>[2]Emissions!H1404</f>
        <v>94.778126145399554</v>
      </c>
      <c r="I514" s="31">
        <f>[2]Emissions!I1404</f>
        <v>94.778126145399554</v>
      </c>
      <c r="J514" s="31">
        <f>[2]Emissions!J1404</f>
        <v>0</v>
      </c>
      <c r="K514" s="31">
        <f>[2]Emissions!K1404</f>
        <v>0</v>
      </c>
      <c r="L514" s="31">
        <f>[2]Emissions!L1404</f>
        <v>0</v>
      </c>
      <c r="M514" s="31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1">
        <f>[2]Emissions!E1254</f>
        <v>1.8502606783031381E-2</v>
      </c>
      <c r="F515" s="31">
        <f>[2]Emissions!F1254</f>
        <v>1.541883898585948E-2</v>
      </c>
      <c r="G515" s="31">
        <f>[2]Emissions!G1254</f>
        <v>1.2335071188687581E-2</v>
      </c>
      <c r="H515" s="31">
        <f>[2]Emissions!H1254</f>
        <v>9.2513033915157285E-3</v>
      </c>
      <c r="I515" s="31">
        <f>[2]Emissions!I1254</f>
        <v>6.167535594343793E-3</v>
      </c>
      <c r="J515" s="31">
        <f>[2]Emissions!J1254</f>
        <v>3.083767797171896E-3</v>
      </c>
      <c r="K515" s="31">
        <f>[2]Emissions!K1254</f>
        <v>0</v>
      </c>
      <c r="L515" s="31">
        <f>[2]Emissions!L1254</f>
        <v>0</v>
      </c>
      <c r="M515" s="31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1">
        <f>[2]Emissions!E459</f>
        <v>0</v>
      </c>
      <c r="F516" s="31">
        <f>[2]Emissions!F459</f>
        <v>0</v>
      </c>
      <c r="G516" s="31">
        <f>[2]Emissions!G459</f>
        <v>0</v>
      </c>
      <c r="H516" s="31">
        <f>[2]Emissions!H459</f>
        <v>0</v>
      </c>
      <c r="I516" s="31">
        <f>[2]Emissions!I459</f>
        <v>0</v>
      </c>
      <c r="J516" s="31">
        <f>[2]Emissions!J459</f>
        <v>0</v>
      </c>
      <c r="K516" s="31">
        <f>[2]Emissions!K459</f>
        <v>0</v>
      </c>
      <c r="L516" s="31">
        <f>[2]Emissions!L459</f>
        <v>0</v>
      </c>
      <c r="M516" s="31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1">
        <f>[2]Emissions!E340</f>
        <v>0</v>
      </c>
      <c r="F517" s="31">
        <f>[2]Emissions!F340</f>
        <v>0</v>
      </c>
      <c r="G517" s="31">
        <f>[2]Emissions!G340</f>
        <v>0</v>
      </c>
      <c r="H517" s="31">
        <f>[2]Emissions!H340</f>
        <v>0</v>
      </c>
      <c r="I517" s="31">
        <f>[2]Emissions!I340</f>
        <v>0</v>
      </c>
      <c r="J517" s="31">
        <f>[2]Emissions!J340</f>
        <v>0</v>
      </c>
      <c r="K517" s="31">
        <f>[2]Emissions!K340</f>
        <v>0</v>
      </c>
      <c r="L517" s="31">
        <f>[2]Emissions!L340</f>
        <v>0</v>
      </c>
      <c r="M517" s="31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1">
        <f>[2]Emissions!E137</f>
        <v>3.1402201600000001</v>
      </c>
      <c r="F518" s="31">
        <f>[2]Emissions!F137</f>
        <v>44.000193194340333</v>
      </c>
      <c r="G518" s="31">
        <f>[2]Emissions!G137</f>
        <v>270.75285345407258</v>
      </c>
      <c r="H518" s="31">
        <f>[2]Emissions!H137</f>
        <v>730.77658191709361</v>
      </c>
      <c r="I518" s="31">
        <f>[2]Emissions!I137</f>
        <v>4257.6531824469594</v>
      </c>
      <c r="J518" s="31">
        <f>[2]Emissions!J137</f>
        <v>5956.2979002066086</v>
      </c>
      <c r="K518" s="31">
        <f>[2]Emissions!K137</f>
        <v>5958.1575801120407</v>
      </c>
      <c r="L518" s="31">
        <f>[2]Emissions!L137</f>
        <v>0</v>
      </c>
      <c r="M518" s="31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1">
        <f>[2]Emissions!E688</f>
        <v>15.02996972399978</v>
      </c>
      <c r="F519" s="31">
        <f>[2]Emissions!F688</f>
        <v>12.576779612111221</v>
      </c>
      <c r="G519" s="31">
        <f>[2]Emissions!G688</f>
        <v>53.222243735789498</v>
      </c>
      <c r="H519" s="31">
        <f>[2]Emissions!H688</f>
        <v>51.361067542157308</v>
      </c>
      <c r="I519" s="31">
        <f>[2]Emissions!I688</f>
        <v>0</v>
      </c>
      <c r="J519" s="31">
        <f>[2]Emissions!J688</f>
        <v>0</v>
      </c>
      <c r="K519" s="31">
        <f>[2]Emissions!K688</f>
        <v>0</v>
      </c>
      <c r="L519" s="31">
        <f>[2]Emissions!L688</f>
        <v>0</v>
      </c>
      <c r="M519" s="31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1">
        <f>[2]Emissions!E681</f>
        <v>30.31423036764706</v>
      </c>
      <c r="F520" s="31">
        <f>[2]Emissions!F681</f>
        <v>24.251384294117649</v>
      </c>
      <c r="G520" s="31">
        <f>[2]Emissions!G681</f>
        <v>18.188538220588232</v>
      </c>
      <c r="H520" s="31">
        <f>[2]Emissions!H681</f>
        <v>12.12569214705883</v>
      </c>
      <c r="I520" s="31">
        <f>[2]Emissions!I681</f>
        <v>6.0628460735294114</v>
      </c>
      <c r="J520" s="31">
        <f>[2]Emissions!J681</f>
        <v>0</v>
      </c>
      <c r="K520" s="31">
        <f>[2]Emissions!K681</f>
        <v>0</v>
      </c>
      <c r="L520" s="31">
        <f>[2]Emissions!L681</f>
        <v>0</v>
      </c>
      <c r="M520" s="31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1">
        <f>[2]Emissions!E327</f>
        <v>0</v>
      </c>
      <c r="F521" s="31">
        <f>[2]Emissions!F327</f>
        <v>0</v>
      </c>
      <c r="G521" s="31">
        <f>[2]Emissions!G327</f>
        <v>0</v>
      </c>
      <c r="H521" s="31">
        <f>[2]Emissions!H327</f>
        <v>0</v>
      </c>
      <c r="I521" s="31">
        <f>[2]Emissions!I327</f>
        <v>8.3074765609756085</v>
      </c>
      <c r="J521" s="31">
        <f>[2]Emissions!J327</f>
        <v>55.383177073170671</v>
      </c>
      <c r="K521" s="31">
        <f>[2]Emissions!K327</f>
        <v>343.37569785365849</v>
      </c>
      <c r="L521" s="31">
        <f>[2]Emissions!L327</f>
        <v>2137.7906350243902</v>
      </c>
      <c r="M521" s="31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1">
        <f>[2]Emissions!E602</f>
        <v>0</v>
      </c>
      <c r="F522" s="31">
        <f>[2]Emissions!F602</f>
        <v>0</v>
      </c>
      <c r="G522" s="31">
        <f>[2]Emissions!G602</f>
        <v>0</v>
      </c>
      <c r="H522" s="31">
        <f>[2]Emissions!H602</f>
        <v>0</v>
      </c>
      <c r="I522" s="31">
        <f>[2]Emissions!I602</f>
        <v>0</v>
      </c>
      <c r="J522" s="31">
        <f>[2]Emissions!J602</f>
        <v>0</v>
      </c>
      <c r="K522" s="31">
        <f>[2]Emissions!K602</f>
        <v>0</v>
      </c>
      <c r="L522" s="31">
        <f>[2]Emissions!L602</f>
        <v>0</v>
      </c>
      <c r="M522" s="31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1">
        <f>[2]Emissions!E446</f>
        <v>0</v>
      </c>
      <c r="F523" s="31">
        <f>[2]Emissions!F446</f>
        <v>0</v>
      </c>
      <c r="G523" s="31">
        <f>[2]Emissions!G446</f>
        <v>0</v>
      </c>
      <c r="H523" s="31">
        <f>[2]Emissions!H446</f>
        <v>0</v>
      </c>
      <c r="I523" s="31">
        <f>[2]Emissions!I446</f>
        <v>0</v>
      </c>
      <c r="J523" s="31">
        <f>[2]Emissions!J446</f>
        <v>0</v>
      </c>
      <c r="K523" s="31">
        <f>[2]Emissions!K446</f>
        <v>0</v>
      </c>
      <c r="L523" s="31">
        <f>[2]Emissions!L446</f>
        <v>0</v>
      </c>
      <c r="M523" s="31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1">
        <f>[2]Emissions!E440</f>
        <v>516963.33393948572</v>
      </c>
      <c r="F524" s="31">
        <f>[2]Emissions!F440</f>
        <v>516963.33393948572</v>
      </c>
      <c r="G524" s="31">
        <f>[2]Emissions!G440</f>
        <v>229743.62544718981</v>
      </c>
      <c r="H524" s="31">
        <f>[2]Emissions!H440</f>
        <v>153162.4169647932</v>
      </c>
      <c r="I524" s="31">
        <f>[2]Emissions!I440</f>
        <v>76581.208482396585</v>
      </c>
      <c r="J524" s="31">
        <f>[2]Emissions!J440</f>
        <v>0</v>
      </c>
      <c r="K524" s="31">
        <f>[2]Emissions!K440</f>
        <v>0</v>
      </c>
      <c r="L524" s="31">
        <f>[2]Emissions!L440</f>
        <v>0</v>
      </c>
      <c r="M524" s="31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1">
        <f>[2]Emissions!E1720</f>
        <v>0</v>
      </c>
      <c r="F525" s="31">
        <f>[2]Emissions!F1720</f>
        <v>11451.700989375149</v>
      </c>
      <c r="G525" s="31">
        <f>[2]Emissions!G1720</f>
        <v>11451.700989375149</v>
      </c>
      <c r="H525" s="31">
        <f>[2]Emissions!H1720</f>
        <v>23191.894991161851</v>
      </c>
      <c r="I525" s="31">
        <f>[2]Emissions!I1720</f>
        <v>8951.6908595139485</v>
      </c>
      <c r="J525" s="31">
        <f>[2]Emissions!J1720</f>
        <v>0</v>
      </c>
      <c r="K525" s="31">
        <f>[2]Emissions!K1720</f>
        <v>0</v>
      </c>
      <c r="L525" s="31">
        <f>[2]Emissions!L1720</f>
        <v>0</v>
      </c>
      <c r="M525" s="31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1">
        <f>[2]Emissions!E1463</f>
        <v>3579.7033621186761</v>
      </c>
      <c r="F526" s="31">
        <f>[2]Emissions!F1463</f>
        <v>3298.5224793168732</v>
      </c>
      <c r="G526" s="31">
        <f>[2]Emissions!G1463</f>
        <v>4035.420369671112</v>
      </c>
      <c r="H526" s="31">
        <f>[2]Emissions!H1463</f>
        <v>5354.3501494063148</v>
      </c>
      <c r="I526" s="31">
        <f>[2]Emissions!I1463</f>
        <v>3103.769771564735</v>
      </c>
      <c r="J526" s="31">
        <f>[2]Emissions!J1463</f>
        <v>552.14456201205371</v>
      </c>
      <c r="K526" s="31">
        <f>[2]Emissions!K1463</f>
        <v>0</v>
      </c>
      <c r="L526" s="31">
        <f>[2]Emissions!L1463</f>
        <v>0</v>
      </c>
      <c r="M526" s="31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1">
        <f>[2]Emissions!E1980</f>
        <v>0</v>
      </c>
      <c r="F527" s="31">
        <f>[2]Emissions!F1980</f>
        <v>0</v>
      </c>
      <c r="G527" s="31">
        <f>[2]Emissions!G1980</f>
        <v>0</v>
      </c>
      <c r="H527" s="31">
        <f>[2]Emissions!H1980</f>
        <v>0</v>
      </c>
      <c r="I527" s="31">
        <f>[2]Emissions!I1980</f>
        <v>0</v>
      </c>
      <c r="J527" s="31">
        <f>[2]Emissions!J1980</f>
        <v>0</v>
      </c>
      <c r="K527" s="31">
        <f>[2]Emissions!K1980</f>
        <v>0</v>
      </c>
      <c r="L527" s="31">
        <f>[2]Emissions!L1980</f>
        <v>0</v>
      </c>
      <c r="M527" s="31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1">
        <f>[2]Emissions!E950</f>
        <v>0</v>
      </c>
      <c r="F528" s="31">
        <f>[2]Emissions!F950</f>
        <v>0</v>
      </c>
      <c r="G528" s="31">
        <f>[2]Emissions!G950</f>
        <v>0</v>
      </c>
      <c r="H528" s="31">
        <f>[2]Emissions!H950</f>
        <v>0</v>
      </c>
      <c r="I528" s="31">
        <f>[2]Emissions!I950</f>
        <v>0</v>
      </c>
      <c r="J528" s="31">
        <f>[2]Emissions!J950</f>
        <v>0</v>
      </c>
      <c r="K528" s="31">
        <f>[2]Emissions!K950</f>
        <v>0</v>
      </c>
      <c r="L528" s="31">
        <f>[2]Emissions!L950</f>
        <v>0</v>
      </c>
      <c r="M528" s="31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1">
        <f>[2]Emissions!E2533</f>
        <v>0</v>
      </c>
      <c r="F529" s="31">
        <f>[2]Emissions!F2533</f>
        <v>0</v>
      </c>
      <c r="G529" s="31">
        <f>[2]Emissions!G2533</f>
        <v>0</v>
      </c>
      <c r="H529" s="31">
        <f>[2]Emissions!H2533</f>
        <v>0</v>
      </c>
      <c r="I529" s="31">
        <f>[2]Emissions!I2533</f>
        <v>0</v>
      </c>
      <c r="J529" s="31">
        <f>[2]Emissions!J2533</f>
        <v>0</v>
      </c>
      <c r="K529" s="31">
        <f>[2]Emissions!K2533</f>
        <v>0</v>
      </c>
      <c r="L529" s="31">
        <f>[2]Emissions!L2533</f>
        <v>0</v>
      </c>
      <c r="M529" s="31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1">
        <f>[2]Emissions!E2442</f>
        <v>0</v>
      </c>
      <c r="F530" s="31">
        <f>[2]Emissions!F2442</f>
        <v>0</v>
      </c>
      <c r="G530" s="31">
        <f>[2]Emissions!G2442</f>
        <v>0</v>
      </c>
      <c r="H530" s="31">
        <f>[2]Emissions!H2442</f>
        <v>0</v>
      </c>
      <c r="I530" s="31">
        <f>[2]Emissions!I2442</f>
        <v>0</v>
      </c>
      <c r="J530" s="31">
        <f>[2]Emissions!J2442</f>
        <v>0</v>
      </c>
      <c r="K530" s="31">
        <f>[2]Emissions!K2442</f>
        <v>0</v>
      </c>
      <c r="L530" s="31">
        <f>[2]Emissions!L2442</f>
        <v>0</v>
      </c>
      <c r="M530" s="31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1">
        <f>[2]Emissions!E2436</f>
        <v>0</v>
      </c>
      <c r="F531" s="31">
        <f>[2]Emissions!F2436</f>
        <v>0</v>
      </c>
      <c r="G531" s="31">
        <f>[2]Emissions!G2436</f>
        <v>0</v>
      </c>
      <c r="H531" s="31">
        <f>[2]Emissions!H2436</f>
        <v>0</v>
      </c>
      <c r="I531" s="31">
        <f>[2]Emissions!I2436</f>
        <v>0</v>
      </c>
      <c r="J531" s="31">
        <f>[2]Emissions!J2436</f>
        <v>0</v>
      </c>
      <c r="K531" s="31">
        <f>[2]Emissions!K2436</f>
        <v>0</v>
      </c>
      <c r="L531" s="31">
        <f>[2]Emissions!L2436</f>
        <v>0</v>
      </c>
      <c r="M531" s="31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1">
        <f>[2]Emissions!E2331</f>
        <v>0</v>
      </c>
      <c r="F532" s="31">
        <f>[2]Emissions!F2331</f>
        <v>0</v>
      </c>
      <c r="G532" s="31">
        <f>[2]Emissions!G2331</f>
        <v>0</v>
      </c>
      <c r="H532" s="31">
        <f>[2]Emissions!H2331</f>
        <v>0</v>
      </c>
      <c r="I532" s="31">
        <f>[2]Emissions!I2331</f>
        <v>12.980887542142421</v>
      </c>
      <c r="J532" s="31">
        <f>[2]Emissions!J2331</f>
        <v>29.111392422140121</v>
      </c>
      <c r="K532" s="31">
        <f>[2]Emissions!K2331</f>
        <v>63.553456483171793</v>
      </c>
      <c r="L532" s="31">
        <f>[2]Emissions!L2331</f>
        <v>46.658443715939612</v>
      </c>
      <c r="M532" s="31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1">
        <f>[2]Emissions!E2465</f>
        <v>0</v>
      </c>
      <c r="F533" s="31">
        <f>[2]Emissions!F2465</f>
        <v>0</v>
      </c>
      <c r="G533" s="31">
        <f>[2]Emissions!G2465</f>
        <v>0</v>
      </c>
      <c r="H533" s="31">
        <f>[2]Emissions!H2465</f>
        <v>0</v>
      </c>
      <c r="I533" s="31">
        <f>[2]Emissions!I2465</f>
        <v>0</v>
      </c>
      <c r="J533" s="31">
        <f>[2]Emissions!J2465</f>
        <v>0</v>
      </c>
      <c r="K533" s="31">
        <f>[2]Emissions!K2465</f>
        <v>0</v>
      </c>
      <c r="L533" s="31">
        <f>[2]Emissions!L2465</f>
        <v>0</v>
      </c>
      <c r="M533" s="31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1">
        <f>[2]Emissions!E2522</f>
        <v>0</v>
      </c>
      <c r="F534" s="31">
        <f>[2]Emissions!F2522</f>
        <v>0</v>
      </c>
      <c r="G534" s="31">
        <f>[2]Emissions!G2522</f>
        <v>0</v>
      </c>
      <c r="H534" s="31">
        <f>[2]Emissions!H2522</f>
        <v>0</v>
      </c>
      <c r="I534" s="31">
        <f>[2]Emissions!I2522</f>
        <v>0</v>
      </c>
      <c r="J534" s="31">
        <f>[2]Emissions!J2522</f>
        <v>0</v>
      </c>
      <c r="K534" s="31">
        <f>[2]Emissions!K2522</f>
        <v>0</v>
      </c>
      <c r="L534" s="31">
        <f>[2]Emissions!L2522</f>
        <v>0</v>
      </c>
      <c r="M534" s="31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1">
        <f>[2]Emissions!E2516</f>
        <v>0</v>
      </c>
      <c r="F535" s="31">
        <f>[2]Emissions!F2516</f>
        <v>0</v>
      </c>
      <c r="G535" s="31">
        <f>[2]Emissions!G2516</f>
        <v>0</v>
      </c>
      <c r="H535" s="31">
        <f>[2]Emissions!H2516</f>
        <v>0</v>
      </c>
      <c r="I535" s="31">
        <f>[2]Emissions!I2516</f>
        <v>0</v>
      </c>
      <c r="J535" s="31">
        <f>[2]Emissions!J2516</f>
        <v>0</v>
      </c>
      <c r="K535" s="31">
        <f>[2]Emissions!K2516</f>
        <v>0</v>
      </c>
      <c r="L535" s="31">
        <f>[2]Emissions!L2516</f>
        <v>0</v>
      </c>
      <c r="M535" s="31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1">
        <f>[2]Emissions!E1615</f>
        <v>692.53324487999998</v>
      </c>
      <c r="F536" s="31">
        <f>[2]Emissions!F1615</f>
        <v>692.5332448800001</v>
      </c>
      <c r="G536" s="31">
        <f>[2]Emissions!G1615</f>
        <v>420.85489943809858</v>
      </c>
      <c r="H536" s="31">
        <f>[2]Emissions!H1615</f>
        <v>0</v>
      </c>
      <c r="I536" s="31">
        <f>[2]Emissions!I1615</f>
        <v>0</v>
      </c>
      <c r="J536" s="31">
        <f>[2]Emissions!J1615</f>
        <v>0</v>
      </c>
      <c r="K536" s="31">
        <f>[2]Emissions!K1615</f>
        <v>1440.044353835503</v>
      </c>
      <c r="L536" s="31">
        <f>[2]Emissions!L1615</f>
        <v>974.6802769956264</v>
      </c>
      <c r="M536" s="31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1">
        <f>[2]Emissions!E1545</f>
        <v>0</v>
      </c>
      <c r="F537" s="31">
        <f>[2]Emissions!F1545</f>
        <v>0</v>
      </c>
      <c r="G537" s="31">
        <f>[2]Emissions!G1545</f>
        <v>0</v>
      </c>
      <c r="H537" s="31">
        <f>[2]Emissions!H1545</f>
        <v>0</v>
      </c>
      <c r="I537" s="31">
        <f>[2]Emissions!I1545</f>
        <v>0</v>
      </c>
      <c r="J537" s="31">
        <f>[2]Emissions!J1545</f>
        <v>0</v>
      </c>
      <c r="K537" s="31">
        <f>[2]Emissions!K1545</f>
        <v>0</v>
      </c>
      <c r="L537" s="31">
        <f>[2]Emissions!L1545</f>
        <v>0</v>
      </c>
      <c r="M537" s="31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1">
        <f>[2]Emissions!E1416</f>
        <v>1502.216072744978</v>
      </c>
      <c r="F538" s="31">
        <f>[2]Emissions!F1416</f>
        <v>10775.36606732847</v>
      </c>
      <c r="G538" s="31">
        <f>[2]Emissions!G1416</f>
        <v>10775.36606732847</v>
      </c>
      <c r="H538" s="31">
        <f>[2]Emissions!H1416</f>
        <v>10775.36606732847</v>
      </c>
      <c r="I538" s="31">
        <f>[2]Emissions!I1416</f>
        <v>0</v>
      </c>
      <c r="J538" s="31">
        <f>[2]Emissions!J1416</f>
        <v>0</v>
      </c>
      <c r="K538" s="31">
        <f>[2]Emissions!K1416</f>
        <v>0</v>
      </c>
      <c r="L538" s="31">
        <f>[2]Emissions!L1416</f>
        <v>0</v>
      </c>
      <c r="M538" s="31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1">
        <f>[2]Emissions!E345</f>
        <v>0</v>
      </c>
      <c r="F539" s="31">
        <f>[2]Emissions!F345</f>
        <v>0</v>
      </c>
      <c r="G539" s="31">
        <f>[2]Emissions!G345</f>
        <v>0</v>
      </c>
      <c r="H539" s="31">
        <f>[2]Emissions!H345</f>
        <v>0</v>
      </c>
      <c r="I539" s="31">
        <f>[2]Emissions!I345</f>
        <v>0</v>
      </c>
      <c r="J539" s="31">
        <f>[2]Emissions!J345</f>
        <v>0</v>
      </c>
      <c r="K539" s="31">
        <f>[2]Emissions!K345</f>
        <v>0</v>
      </c>
      <c r="L539" s="31">
        <f>[2]Emissions!L345</f>
        <v>0</v>
      </c>
      <c r="M539" s="31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1">
        <f>[2]Emissions!E2545</f>
        <v>0</v>
      </c>
      <c r="F540" s="31">
        <f>[2]Emissions!F2545</f>
        <v>0</v>
      </c>
      <c r="G540" s="31">
        <f>[2]Emissions!G2545</f>
        <v>0</v>
      </c>
      <c r="H540" s="31">
        <f>[2]Emissions!H2545</f>
        <v>0</v>
      </c>
      <c r="I540" s="31">
        <f>[2]Emissions!I2545</f>
        <v>0</v>
      </c>
      <c r="J540" s="31">
        <f>[2]Emissions!J2545</f>
        <v>0</v>
      </c>
      <c r="K540" s="31">
        <f>[2]Emissions!K2545</f>
        <v>0</v>
      </c>
      <c r="L540" s="31">
        <f>[2]Emissions!L2545</f>
        <v>0</v>
      </c>
      <c r="M540" s="31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1">
        <f>[2]Emissions!E2510</f>
        <v>0</v>
      </c>
      <c r="F541" s="31">
        <f>[2]Emissions!F2510</f>
        <v>0</v>
      </c>
      <c r="G541" s="31">
        <f>[2]Emissions!G2510</f>
        <v>0</v>
      </c>
      <c r="H541" s="31">
        <f>[2]Emissions!H2510</f>
        <v>0</v>
      </c>
      <c r="I541" s="31">
        <f>[2]Emissions!I2510</f>
        <v>0</v>
      </c>
      <c r="J541" s="31">
        <f>[2]Emissions!J2510</f>
        <v>0</v>
      </c>
      <c r="K541" s="31">
        <f>[2]Emissions!K2510</f>
        <v>0</v>
      </c>
      <c r="L541" s="31">
        <f>[2]Emissions!L2510</f>
        <v>0</v>
      </c>
      <c r="M541" s="31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1">
        <f>[2]Emissions!E1155</f>
        <v>8.311903040540539</v>
      </c>
      <c r="F542" s="31">
        <f>[2]Emissions!F1155</f>
        <v>6.926585867117117</v>
      </c>
      <c r="G542" s="31">
        <f>[2]Emissions!G1155</f>
        <v>5.5412686936936941</v>
      </c>
      <c r="H542" s="31">
        <f>[2]Emissions!H1155</f>
        <v>4.1559515202702677</v>
      </c>
      <c r="I542" s="31">
        <f>[2]Emissions!I1155</f>
        <v>2.7706343468468471</v>
      </c>
      <c r="J542" s="31">
        <f>[2]Emissions!J1155</f>
        <v>1.3505851028607621</v>
      </c>
      <c r="K542" s="31">
        <f>[2]Emissions!K1155</f>
        <v>0</v>
      </c>
      <c r="L542" s="31">
        <f>[2]Emissions!L1155</f>
        <v>0</v>
      </c>
      <c r="M542" s="31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1">
        <f>[2]Emissions!E332</f>
        <v>0</v>
      </c>
      <c r="F543" s="31">
        <f>[2]Emissions!F332</f>
        <v>0</v>
      </c>
      <c r="G543" s="31">
        <f>[2]Emissions!G332</f>
        <v>0</v>
      </c>
      <c r="H543" s="31">
        <f>[2]Emissions!H332</f>
        <v>0</v>
      </c>
      <c r="I543" s="31">
        <f>[2]Emissions!I332</f>
        <v>8.3074765609756091E-3</v>
      </c>
      <c r="J543" s="31">
        <f>[2]Emissions!J332</f>
        <v>5.538317707317067E-2</v>
      </c>
      <c r="K543" s="31">
        <f>[2]Emissions!K332</f>
        <v>0.34337569785365862</v>
      </c>
      <c r="L543" s="31">
        <f>[2]Emissions!L332</f>
        <v>2.1377906350243912</v>
      </c>
      <c r="M543" s="31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1">
        <f>[2]Emissions!E2539</f>
        <v>0</v>
      </c>
      <c r="F544" s="31">
        <f>[2]Emissions!F2539</f>
        <v>0</v>
      </c>
      <c r="G544" s="31">
        <f>[2]Emissions!G2539</f>
        <v>0</v>
      </c>
      <c r="H544" s="31">
        <f>[2]Emissions!H2539</f>
        <v>0</v>
      </c>
      <c r="I544" s="31">
        <f>[2]Emissions!I2539</f>
        <v>0</v>
      </c>
      <c r="J544" s="31">
        <f>[2]Emissions!J2539</f>
        <v>0</v>
      </c>
      <c r="K544" s="31">
        <f>[2]Emissions!K2539</f>
        <v>0</v>
      </c>
      <c r="L544" s="31">
        <f>[2]Emissions!L2539</f>
        <v>0</v>
      </c>
      <c r="M544" s="31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1">
        <f>[2]Emissions!E2364</f>
        <v>41190.905206024087</v>
      </c>
      <c r="F545" s="31">
        <f>[2]Emissions!F2364</f>
        <v>40565.816211575693</v>
      </c>
      <c r="G545" s="31">
        <f>[2]Emissions!G2364</f>
        <v>38617.798196116841</v>
      </c>
      <c r="H545" s="31">
        <f>[2]Emissions!H2364</f>
        <v>38811.291559817902</v>
      </c>
      <c r="I545" s="31">
        <f>[2]Emissions!I2364</f>
        <v>29882.72393525406</v>
      </c>
      <c r="J545" s="31">
        <f>[2]Emissions!J2364</f>
        <v>24457.979584535798</v>
      </c>
      <c r="K545" s="31">
        <f>[2]Emissions!K2364</f>
        <v>21424.50234263224</v>
      </c>
      <c r="L545" s="31">
        <f>[2]Emissions!L2364</f>
        <v>15570.158409600301</v>
      </c>
      <c r="M545" s="31">
        <f>[2]Emissions!M2364</f>
        <v>9803.5677861461008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1">
        <f>[2]Emissions!E1726</f>
        <v>56.353259057142857</v>
      </c>
      <c r="F546" s="31">
        <f>[2]Emissions!F1726</f>
        <v>42.264944292857137</v>
      </c>
      <c r="G546" s="31">
        <f>[2]Emissions!G1726</f>
        <v>28.176629528571429</v>
      </c>
      <c r="H546" s="31">
        <f>[2]Emissions!H1726</f>
        <v>14.08831476428572</v>
      </c>
      <c r="I546" s="31">
        <f>[2]Emissions!I1726</f>
        <v>0</v>
      </c>
      <c r="J546" s="31">
        <f>[2]Emissions!J1726</f>
        <v>0</v>
      </c>
      <c r="K546" s="31">
        <f>[2]Emissions!K1726</f>
        <v>0</v>
      </c>
      <c r="L546" s="31">
        <f>[2]Emissions!L1726</f>
        <v>0</v>
      </c>
      <c r="M546" s="31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1">
        <f>[2]Emissions!E399</f>
        <v>0</v>
      </c>
      <c r="F547" s="31">
        <f>[2]Emissions!F399</f>
        <v>0</v>
      </c>
      <c r="G547" s="31">
        <f>[2]Emissions!G399</f>
        <v>0</v>
      </c>
      <c r="H547" s="31">
        <f>[2]Emissions!H399</f>
        <v>0</v>
      </c>
      <c r="I547" s="31">
        <f>[2]Emissions!I399</f>
        <v>0</v>
      </c>
      <c r="J547" s="31">
        <f>[2]Emissions!J399</f>
        <v>0</v>
      </c>
      <c r="K547" s="31">
        <f>[2]Emissions!K399</f>
        <v>0</v>
      </c>
      <c r="L547" s="31">
        <f>[2]Emissions!L399</f>
        <v>0</v>
      </c>
      <c r="M547" s="31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1">
        <f>[2]Emissions!E1826</f>
        <v>0</v>
      </c>
      <c r="F548" s="31">
        <f>[2]Emissions!F1826</f>
        <v>0</v>
      </c>
      <c r="G548" s="31">
        <f>[2]Emissions!G1826</f>
        <v>0</v>
      </c>
      <c r="H548" s="31">
        <f>[2]Emissions!H1826</f>
        <v>0</v>
      </c>
      <c r="I548" s="31">
        <f>[2]Emissions!I1826</f>
        <v>0</v>
      </c>
      <c r="J548" s="31">
        <f>[2]Emissions!J1826</f>
        <v>0</v>
      </c>
      <c r="K548" s="31">
        <f>[2]Emissions!K1826</f>
        <v>0</v>
      </c>
      <c r="L548" s="31">
        <f>[2]Emissions!L1826</f>
        <v>0</v>
      </c>
      <c r="M548" s="31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1">
        <f>[2]Emissions!E1975</f>
        <v>0</v>
      </c>
      <c r="F549" s="31">
        <f>[2]Emissions!F1975</f>
        <v>0</v>
      </c>
      <c r="G549" s="31">
        <f>[2]Emissions!G1975</f>
        <v>0</v>
      </c>
      <c r="H549" s="31">
        <f>[2]Emissions!H1975</f>
        <v>0</v>
      </c>
      <c r="I549" s="31">
        <f>[2]Emissions!I1975</f>
        <v>0</v>
      </c>
      <c r="J549" s="31">
        <f>[2]Emissions!J1975</f>
        <v>0</v>
      </c>
      <c r="K549" s="31">
        <f>[2]Emissions!K1975</f>
        <v>0</v>
      </c>
      <c r="L549" s="31">
        <f>[2]Emissions!L1975</f>
        <v>0</v>
      </c>
      <c r="M549" s="31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1">
        <f>[2]Emissions!E1809</f>
        <v>17.93185322977941</v>
      </c>
      <c r="F550" s="31">
        <f>[2]Emissions!F1809</f>
        <v>13.44888992233456</v>
      </c>
      <c r="G550" s="31">
        <f>[2]Emissions!G1809</f>
        <v>13.448889922334439</v>
      </c>
      <c r="H550" s="31">
        <f>[2]Emissions!H1809</f>
        <v>13.44888992244555</v>
      </c>
      <c r="I550" s="31">
        <f>[2]Emissions!I1809</f>
        <v>0</v>
      </c>
      <c r="J550" s="31">
        <f>[2]Emissions!J1809</f>
        <v>0</v>
      </c>
      <c r="K550" s="31">
        <f>[2]Emissions!K1809</f>
        <v>0</v>
      </c>
      <c r="L550" s="31">
        <f>[2]Emissions!L1809</f>
        <v>0</v>
      </c>
      <c r="M550" s="31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1">
        <f>[2]Emissions!E1985</f>
        <v>3.9479739873067161</v>
      </c>
      <c r="F551" s="31">
        <f>[2]Emissions!F1985</f>
        <v>3.1583791898453719</v>
      </c>
      <c r="G551" s="31">
        <f>[2]Emissions!G1985</f>
        <v>1.184392196192015</v>
      </c>
      <c r="H551" s="31">
        <f>[2]Emissions!H1985</f>
        <v>0.78959479746134309</v>
      </c>
      <c r="I551" s="31">
        <f>[2]Emissions!I1985</f>
        <v>0.39479739873067171</v>
      </c>
      <c r="J551" s="31">
        <f>[2]Emissions!J1985</f>
        <v>0</v>
      </c>
      <c r="K551" s="31">
        <f>[2]Emissions!K1985</f>
        <v>0</v>
      </c>
      <c r="L551" s="31">
        <f>[2]Emissions!L1985</f>
        <v>0</v>
      </c>
      <c r="M551" s="31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1">
        <f>[2]Emissions!E1831</f>
        <v>0</v>
      </c>
      <c r="F552" s="31">
        <f>[2]Emissions!F1831</f>
        <v>0</v>
      </c>
      <c r="G552" s="31">
        <f>[2]Emissions!G1831</f>
        <v>0</v>
      </c>
      <c r="H552" s="31">
        <f>[2]Emissions!H1831</f>
        <v>0</v>
      </c>
      <c r="I552" s="31">
        <f>[2]Emissions!I1831</f>
        <v>0</v>
      </c>
      <c r="J552" s="31">
        <f>[2]Emissions!J1831</f>
        <v>0</v>
      </c>
      <c r="K552" s="31">
        <f>[2]Emissions!K1831</f>
        <v>0</v>
      </c>
      <c r="L552" s="31">
        <f>[2]Emissions!L1831</f>
        <v>0</v>
      </c>
      <c r="M552" s="31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1">
        <f>[2]Emissions!E1763</f>
        <v>0</v>
      </c>
      <c r="F553" s="31">
        <f>[2]Emissions!F1763</f>
        <v>0</v>
      </c>
      <c r="G553" s="31">
        <f>[2]Emissions!G1763</f>
        <v>0</v>
      </c>
      <c r="H553" s="31">
        <f>[2]Emissions!H1763</f>
        <v>0</v>
      </c>
      <c r="I553" s="31">
        <f>[2]Emissions!I1763</f>
        <v>0</v>
      </c>
      <c r="J553" s="31">
        <f>[2]Emissions!J1763</f>
        <v>0</v>
      </c>
      <c r="K553" s="31">
        <f>[2]Emissions!K1763</f>
        <v>0</v>
      </c>
      <c r="L553" s="31">
        <f>[2]Emissions!L1763</f>
        <v>0</v>
      </c>
      <c r="M553" s="31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1">
        <f>[2]Emissions!E1990</f>
        <v>0.15773443662129519</v>
      </c>
      <c r="F554" s="31">
        <f>[2]Emissions!F1990</f>
        <v>0.20252929109053919</v>
      </c>
      <c r="G554" s="31">
        <f>[2]Emissions!G1990</f>
        <v>9.4488671332533899E-2</v>
      </c>
      <c r="H554" s="31">
        <f>[2]Emissions!H1990</f>
        <v>6.2992447555022577E-2</v>
      </c>
      <c r="I554" s="31">
        <f>[2]Emissions!I1990</f>
        <v>3.1496223777511309E-2</v>
      </c>
      <c r="J554" s="31">
        <f>[2]Emissions!J1990</f>
        <v>0</v>
      </c>
      <c r="K554" s="31">
        <f>[2]Emissions!K1990</f>
        <v>0</v>
      </c>
      <c r="L554" s="31">
        <f>[2]Emissions!L1990</f>
        <v>0</v>
      </c>
      <c r="M554" s="31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1">
        <f>[2]Emissions!E1836</f>
        <v>0</v>
      </c>
      <c r="F555" s="31">
        <f>[2]Emissions!F1836</f>
        <v>0</v>
      </c>
      <c r="G555" s="31">
        <f>[2]Emissions!G1836</f>
        <v>0</v>
      </c>
      <c r="H555" s="31">
        <f>[2]Emissions!H1836</f>
        <v>0</v>
      </c>
      <c r="I555" s="31">
        <f>[2]Emissions!I1836</f>
        <v>0</v>
      </c>
      <c r="J555" s="31">
        <f>[2]Emissions!J1836</f>
        <v>32267.796401013471</v>
      </c>
      <c r="K555" s="31">
        <f>[2]Emissions!K1836</f>
        <v>0</v>
      </c>
      <c r="L555" s="31">
        <f>[2]Emissions!L1836</f>
        <v>0</v>
      </c>
      <c r="M555" s="31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1">
        <f>[2]Emissions!E2061</f>
        <v>0.5473532770605759</v>
      </c>
      <c r="F556" s="31">
        <f>[2]Emissions!F2061</f>
        <v>0.27367663853028801</v>
      </c>
      <c r="G556" s="31">
        <f>[2]Emissions!G2061</f>
        <v>0</v>
      </c>
      <c r="H556" s="31">
        <f>[2]Emissions!H2061</f>
        <v>0</v>
      </c>
      <c r="I556" s="31">
        <f>[2]Emissions!I2061</f>
        <v>0</v>
      </c>
      <c r="J556" s="31">
        <f>[2]Emissions!J2061</f>
        <v>0</v>
      </c>
      <c r="K556" s="31">
        <f>[2]Emissions!K2061</f>
        <v>0</v>
      </c>
      <c r="L556" s="31">
        <f>[2]Emissions!L2061</f>
        <v>0</v>
      </c>
      <c r="M556" s="31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1">
        <f>[2]Emissions!E2035</f>
        <v>185.09555677948191</v>
      </c>
      <c r="F557" s="31">
        <f>[2]Emissions!F2035</f>
        <v>185.09555677948191</v>
      </c>
      <c r="G557" s="31">
        <f>[2]Emissions!G2035</f>
        <v>848.11639481192151</v>
      </c>
      <c r="H557" s="31">
        <f>[2]Emissions!H2035</f>
        <v>1659.3861703268331</v>
      </c>
      <c r="I557" s="31">
        <f>[2]Emissions!I2035</f>
        <v>1656.619998050855</v>
      </c>
      <c r="J557" s="31">
        <f>[2]Emissions!J2035</f>
        <v>1655.7863764875699</v>
      </c>
      <c r="K557" s="31">
        <f>[2]Emissions!K2035</f>
        <v>1651.173681020847</v>
      </c>
      <c r="L557" s="31">
        <f>[2]Emissions!L2035</f>
        <v>840.73752706921982</v>
      </c>
      <c r="M557" s="31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1">
        <f>[2]Emissions!E2000</f>
        <v>0</v>
      </c>
      <c r="F558" s="31">
        <f>[2]Emissions!F2000</f>
        <v>0</v>
      </c>
      <c r="G558" s="31">
        <f>[2]Emissions!G2000</f>
        <v>0</v>
      </c>
      <c r="H558" s="31">
        <f>[2]Emissions!H2000</f>
        <v>0</v>
      </c>
      <c r="I558" s="31">
        <f>[2]Emissions!I2000</f>
        <v>0</v>
      </c>
      <c r="J558" s="31">
        <f>[2]Emissions!J2000</f>
        <v>0</v>
      </c>
      <c r="K558" s="31">
        <f>[2]Emissions!K2000</f>
        <v>0</v>
      </c>
      <c r="L558" s="31">
        <f>[2]Emissions!L2000</f>
        <v>0</v>
      </c>
      <c r="M558" s="31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1">
        <f>[2]Emissions!E1944</f>
        <v>0</v>
      </c>
      <c r="F559" s="31">
        <f>[2]Emissions!F1944</f>
        <v>0</v>
      </c>
      <c r="G559" s="31">
        <f>[2]Emissions!G1944</f>
        <v>0</v>
      </c>
      <c r="H559" s="31">
        <f>[2]Emissions!H1944</f>
        <v>1.026747224036577E-5</v>
      </c>
      <c r="I559" s="31">
        <f>[2]Emissions!I1944</f>
        <v>6.3878837361201822E-5</v>
      </c>
      <c r="J559" s="31">
        <f>[2]Emissions!J1944</f>
        <v>6.3878837361201822E-5</v>
      </c>
      <c r="K559" s="31">
        <f>[2]Emissions!K1944</f>
        <v>2.3429131286740691E-3</v>
      </c>
      <c r="L559" s="31">
        <f>[2]Emissions!L1944</f>
        <v>5.4713912475506197E-3</v>
      </c>
      <c r="M559" s="31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1">
        <f>[2]Emissions!E1909</f>
        <v>0</v>
      </c>
      <c r="F560" s="31">
        <f>[2]Emissions!F1909</f>
        <v>0</v>
      </c>
      <c r="G560" s="31">
        <f>[2]Emissions!G1909</f>
        <v>3.2411831483769943E-2</v>
      </c>
      <c r="H560" s="31">
        <f>[2]Emissions!H1909</f>
        <v>5.3696143601147703E-2</v>
      </c>
      <c r="I560" s="31">
        <f>[2]Emissions!I1909</f>
        <v>0.1257852483150633</v>
      </c>
      <c r="J560" s="31">
        <f>[2]Emissions!J1909</f>
        <v>0.14185033197986641</v>
      </c>
      <c r="K560" s="31">
        <f>[2]Emissions!K1909</f>
        <v>0.1161302040252523</v>
      </c>
      <c r="L560" s="31">
        <f>[2]Emissions!L1909</f>
        <v>7.6935948952269129E-2</v>
      </c>
      <c r="M560" s="31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1">
        <f>[2]Emissions!E1874</f>
        <v>103.7312211221122</v>
      </c>
      <c r="F561" s="31">
        <f>[2]Emissions!F1874</f>
        <v>141.08917787965569</v>
      </c>
      <c r="G561" s="31">
        <f>[2]Emissions!G1874</f>
        <v>70.541111005523675</v>
      </c>
      <c r="H561" s="31">
        <f>[2]Emissions!H1874</f>
        <v>189.90402459873991</v>
      </c>
      <c r="I561" s="31">
        <f>[2]Emissions!I1874</f>
        <v>221.94984604970071</v>
      </c>
      <c r="J561" s="31">
        <f>[2]Emissions!J1874</f>
        <v>252.51315145258931</v>
      </c>
      <c r="K561" s="31">
        <f>[2]Emissions!K1874</f>
        <v>263.47810620560841</v>
      </c>
      <c r="L561" s="31">
        <f>[2]Emissions!L1874</f>
        <v>273.3507971017815</v>
      </c>
      <c r="M561" s="31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1">
        <f>[2]Emissions!E1846</f>
        <v>0</v>
      </c>
      <c r="F562" s="31">
        <f>[2]Emissions!F1846</f>
        <v>0</v>
      </c>
      <c r="G562" s="31">
        <f>[2]Emissions!G1846</f>
        <v>6943.8793326639661</v>
      </c>
      <c r="H562" s="31">
        <f>[2]Emissions!H1846</f>
        <v>6943.8793326639661</v>
      </c>
      <c r="I562" s="31">
        <f>[2]Emissions!I1846</f>
        <v>0</v>
      </c>
      <c r="J562" s="31">
        <f>[2]Emissions!J1846</f>
        <v>7628.0276802583849</v>
      </c>
      <c r="K562" s="31">
        <f>[2]Emissions!K1846</f>
        <v>0</v>
      </c>
      <c r="L562" s="31">
        <f>[2]Emissions!L1846</f>
        <v>0</v>
      </c>
      <c r="M562" s="31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1">
        <f>[2]Emissions!E1797</f>
        <v>0</v>
      </c>
      <c r="F563" s="31">
        <f>[2]Emissions!F1797</f>
        <v>0</v>
      </c>
      <c r="G563" s="31">
        <f>[2]Emissions!G1797</f>
        <v>0</v>
      </c>
      <c r="H563" s="31">
        <f>[2]Emissions!H1797</f>
        <v>0</v>
      </c>
      <c r="I563" s="31">
        <f>[2]Emissions!I1797</f>
        <v>0</v>
      </c>
      <c r="J563" s="31">
        <f>[2]Emissions!J1797</f>
        <v>0</v>
      </c>
      <c r="K563" s="31">
        <f>[2]Emissions!K1797</f>
        <v>0</v>
      </c>
      <c r="L563" s="31">
        <f>[2]Emissions!L1797</f>
        <v>0</v>
      </c>
      <c r="M563" s="31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1">
        <f>[2]Emissions!E2015</f>
        <v>47.649300502933777</v>
      </c>
      <c r="F564" s="31">
        <f>[2]Emissions!F2015</f>
        <v>38.119440402347031</v>
      </c>
      <c r="G564" s="31">
        <f>[2]Emissions!G2015</f>
        <v>28.589580301760261</v>
      </c>
      <c r="H564" s="31">
        <f>[2]Emissions!H2015</f>
        <v>19.059720201173509</v>
      </c>
      <c r="I564" s="31">
        <f>[2]Emissions!I2015</f>
        <v>9.529860100586756</v>
      </c>
      <c r="J564" s="31">
        <f>[2]Emissions!J2015</f>
        <v>0</v>
      </c>
      <c r="K564" s="31">
        <f>[2]Emissions!K2015</f>
        <v>0</v>
      </c>
      <c r="L564" s="31">
        <f>[2]Emissions!L2015</f>
        <v>0</v>
      </c>
      <c r="M564" s="31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1">
        <f>[2]Emissions!E1924</f>
        <v>43.349030362389811</v>
      </c>
      <c r="F565" s="31">
        <f>[2]Emissions!F1924</f>
        <v>34.679224289911851</v>
      </c>
      <c r="G565" s="31">
        <f>[2]Emissions!G1924</f>
        <v>13.00470910871694</v>
      </c>
      <c r="H565" s="31">
        <f>[2]Emissions!H1924</f>
        <v>8.6698060724779644</v>
      </c>
      <c r="I565" s="31">
        <f>[2]Emissions!I1924</f>
        <v>4.3349030362389822</v>
      </c>
      <c r="J565" s="31">
        <f>[2]Emissions!J1924</f>
        <v>0</v>
      </c>
      <c r="K565" s="31">
        <f>[2]Emissions!K1924</f>
        <v>0</v>
      </c>
      <c r="L565" s="31">
        <f>[2]Emissions!L1924</f>
        <v>0</v>
      </c>
      <c r="M565" s="31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1">
        <f>[2]Emissions!E1889</f>
        <v>0</v>
      </c>
      <c r="F566" s="31">
        <f>[2]Emissions!F1889</f>
        <v>0</v>
      </c>
      <c r="G566" s="31">
        <f>[2]Emissions!G1889</f>
        <v>0</v>
      </c>
      <c r="H566" s="31">
        <f>[2]Emissions!H1889</f>
        <v>0</v>
      </c>
      <c r="I566" s="31">
        <f>[2]Emissions!I1889</f>
        <v>-835.77803229208212</v>
      </c>
      <c r="J566" s="31">
        <f>[2]Emissions!J1889</f>
        <v>-1874.345047429882</v>
      </c>
      <c r="K566" s="31">
        <f>[2]Emissions!K1889</f>
        <v>-4091.9068617167281</v>
      </c>
      <c r="L566" s="31">
        <f>[2]Emissions!L1889</f>
        <v>-3004.1167949508922</v>
      </c>
      <c r="M566" s="31">
        <f>[2]Emissions!M1889</f>
        <v>-32236.743861528459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1">
        <f>[2]Emissions!E2030</f>
        <v>0</v>
      </c>
      <c r="F567" s="31">
        <f>[2]Emissions!F2030</f>
        <v>0</v>
      </c>
      <c r="G567" s="31">
        <f>[2]Emissions!G2030</f>
        <v>0</v>
      </c>
      <c r="H567" s="31">
        <f>[2]Emissions!H2030</f>
        <v>0</v>
      </c>
      <c r="I567" s="31">
        <f>[2]Emissions!I2030</f>
        <v>0</v>
      </c>
      <c r="J567" s="31">
        <f>[2]Emissions!J2030</f>
        <v>0</v>
      </c>
      <c r="K567" s="31">
        <f>[2]Emissions!K2030</f>
        <v>0</v>
      </c>
      <c r="L567" s="31">
        <f>[2]Emissions!L2030</f>
        <v>0</v>
      </c>
      <c r="M567" s="31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1">
        <f>[2]Emissions!E1995</f>
        <v>3851.3491608366239</v>
      </c>
      <c r="F568" s="31">
        <f>[2]Emissions!F1995</f>
        <v>4945.0901907939997</v>
      </c>
      <c r="G568" s="31">
        <f>[2]Emissions!G1995</f>
        <v>2307.098391702702</v>
      </c>
      <c r="H568" s="31">
        <f>[2]Emissions!H1995</f>
        <v>1538.0655944684679</v>
      </c>
      <c r="I568" s="31">
        <f>[2]Emissions!I1995</f>
        <v>769.03279723423464</v>
      </c>
      <c r="J568" s="31">
        <f>[2]Emissions!J1995</f>
        <v>0</v>
      </c>
      <c r="K568" s="31">
        <f>[2]Emissions!K1995</f>
        <v>0</v>
      </c>
      <c r="L568" s="31">
        <f>[2]Emissions!L1995</f>
        <v>0</v>
      </c>
      <c r="M568" s="31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1">
        <f>[2]Emissions!E1939</f>
        <v>40.681902547354873</v>
      </c>
      <c r="F569" s="31">
        <f>[2]Emissions!F1939</f>
        <v>3909.6554847480138</v>
      </c>
      <c r="G569" s="31">
        <f>[2]Emissions!G1939</f>
        <v>6533.0909855245864</v>
      </c>
      <c r="H569" s="31">
        <f>[2]Emissions!H1939</f>
        <v>7058.5215113102076</v>
      </c>
      <c r="I569" s="31">
        <f>[2]Emissions!I1939</f>
        <v>0</v>
      </c>
      <c r="J569" s="31">
        <f>[2]Emissions!J1939</f>
        <v>0</v>
      </c>
      <c r="K569" s="31">
        <f>[2]Emissions!K1939</f>
        <v>0</v>
      </c>
      <c r="L569" s="31">
        <f>[2]Emissions!L1939</f>
        <v>0</v>
      </c>
      <c r="M569" s="31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1">
        <f>[2]Emissions!E1904</f>
        <v>16819.973496571991</v>
      </c>
      <c r="F570" s="31">
        <f>[2]Emissions!F1904</f>
        <v>13455.97879725759</v>
      </c>
      <c r="G570" s="31">
        <f>[2]Emissions!G1904</f>
        <v>5045.992048971596</v>
      </c>
      <c r="H570" s="31">
        <f>[2]Emissions!H1904</f>
        <v>3363.9946993143972</v>
      </c>
      <c r="I570" s="31">
        <f>[2]Emissions!I1904</f>
        <v>1681.997349657199</v>
      </c>
      <c r="J570" s="31">
        <f>[2]Emissions!J1904</f>
        <v>0</v>
      </c>
      <c r="K570" s="31">
        <f>[2]Emissions!K1904</f>
        <v>0</v>
      </c>
      <c r="L570" s="31">
        <f>[2]Emissions!L1904</f>
        <v>0</v>
      </c>
      <c r="M570" s="31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1">
        <f>[2]Emissions!E1841</f>
        <v>47682.283032974898</v>
      </c>
      <c r="F571" s="31">
        <f>[2]Emissions!F1841</f>
        <v>43905.111902853307</v>
      </c>
      <c r="G571" s="31">
        <f>[2]Emissions!G1841</f>
        <v>28244.67798170897</v>
      </c>
      <c r="H571" s="31">
        <f>[2]Emissions!H1841</f>
        <v>6760.8146354233322</v>
      </c>
      <c r="I571" s="31">
        <f>[2]Emissions!I1841</f>
        <v>0</v>
      </c>
      <c r="J571" s="31">
        <f>[2]Emissions!J1841</f>
        <v>0</v>
      </c>
      <c r="K571" s="31">
        <f>[2]Emissions!K1841</f>
        <v>0</v>
      </c>
      <c r="L571" s="31">
        <f>[2]Emissions!L1841</f>
        <v>0</v>
      </c>
      <c r="M571" s="31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1">
        <f>[2]Emissions!E1792</f>
        <v>122.4544377857143</v>
      </c>
      <c r="F572" s="31">
        <f>[2]Emissions!F1792</f>
        <v>91.840828339285679</v>
      </c>
      <c r="G572" s="31">
        <f>[2]Emissions!G1792</f>
        <v>61.227218892857138</v>
      </c>
      <c r="H572" s="31">
        <f>[2]Emissions!H1792</f>
        <v>30.613609446428558</v>
      </c>
      <c r="I572" s="31">
        <f>[2]Emissions!I1792</f>
        <v>0</v>
      </c>
      <c r="J572" s="31">
        <f>[2]Emissions!J1792</f>
        <v>0</v>
      </c>
      <c r="K572" s="31">
        <f>[2]Emissions!K1792</f>
        <v>0</v>
      </c>
      <c r="L572" s="31">
        <f>[2]Emissions!L1792</f>
        <v>0</v>
      </c>
      <c r="M572" s="31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1">
        <f>[2]Emissions!E2045</f>
        <v>1662.7768049450549</v>
      </c>
      <c r="F573" s="31">
        <f>[2]Emissions!F2045</f>
        <v>831.38840247252756</v>
      </c>
      <c r="G573" s="31">
        <f>[2]Emissions!G2045</f>
        <v>0</v>
      </c>
      <c r="H573" s="31">
        <f>[2]Emissions!H2045</f>
        <v>0</v>
      </c>
      <c r="I573" s="31">
        <f>[2]Emissions!I2045</f>
        <v>0</v>
      </c>
      <c r="J573" s="31">
        <f>[2]Emissions!J2045</f>
        <v>0</v>
      </c>
      <c r="K573" s="31">
        <f>[2]Emissions!K2045</f>
        <v>0</v>
      </c>
      <c r="L573" s="31">
        <f>[2]Emissions!L2045</f>
        <v>0</v>
      </c>
      <c r="M573" s="31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1">
        <f>[2]Emissions!E2010</f>
        <v>0.91621772686230241</v>
      </c>
      <c r="F574" s="31">
        <f>[2]Emissions!F2010</f>
        <v>0.68807338148984187</v>
      </c>
      <c r="G574" s="31">
        <f>[2]Emissions!G2010</f>
        <v>0.60301251805869061</v>
      </c>
      <c r="H574" s="31">
        <f>[2]Emissions!H2010</f>
        <v>0.2209822632020117</v>
      </c>
      <c r="I574" s="31">
        <f>[2]Emissions!I2010</f>
        <v>0.1104911316010059</v>
      </c>
      <c r="J574" s="31">
        <f>[2]Emissions!J2010</f>
        <v>0</v>
      </c>
      <c r="K574" s="31">
        <f>[2]Emissions!K2010</f>
        <v>0</v>
      </c>
      <c r="L574" s="31">
        <f>[2]Emissions!L2010</f>
        <v>0</v>
      </c>
      <c r="M574" s="31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1">
        <f>[2]Emissions!E1954</f>
        <v>0</v>
      </c>
      <c r="F575" s="31">
        <f>[2]Emissions!F1954</f>
        <v>0</v>
      </c>
      <c r="G575" s="31">
        <f>[2]Emissions!G1954</f>
        <v>0</v>
      </c>
      <c r="H575" s="31">
        <f>[2]Emissions!H1954</f>
        <v>0</v>
      </c>
      <c r="I575" s="31">
        <f>[2]Emissions!I1954</f>
        <v>0</v>
      </c>
      <c r="J575" s="31">
        <f>[2]Emissions!J1954</f>
        <v>0</v>
      </c>
      <c r="K575" s="31">
        <f>[2]Emissions!K1954</f>
        <v>0</v>
      </c>
      <c r="L575" s="31">
        <f>[2]Emissions!L1954</f>
        <v>0</v>
      </c>
      <c r="M575" s="31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1">
        <f>[2]Emissions!E1919</f>
        <v>0</v>
      </c>
      <c r="F576" s="31">
        <f>[2]Emissions!F1919</f>
        <v>0</v>
      </c>
      <c r="G576" s="31">
        <f>[2]Emissions!G1919</f>
        <v>4.9614630960156756E-3</v>
      </c>
      <c r="H576" s="31">
        <f>[2]Emissions!H1919</f>
        <v>0</v>
      </c>
      <c r="I576" s="31">
        <f>[2]Emissions!I1919</f>
        <v>0.19163651208360541</v>
      </c>
      <c r="J576" s="31">
        <f>[2]Emissions!J1919</f>
        <v>0</v>
      </c>
      <c r="K576" s="31">
        <f>[2]Emissions!K1919</f>
        <v>7.0287393860222078</v>
      </c>
      <c r="L576" s="31">
        <f>[2]Emissions!L1919</f>
        <v>16.414173742651862</v>
      </c>
      <c r="M576" s="31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1">
        <f>[2]Emissions!E1884</f>
        <v>-18141.54283634758</v>
      </c>
      <c r="F577" s="31">
        <f>[2]Emissions!F1884</f>
        <v>-16195.750246912539</v>
      </c>
      <c r="G577" s="31">
        <f>[2]Emissions!G1884</f>
        <v>-14441.87315360498</v>
      </c>
      <c r="H577" s="31">
        <f>[2]Emissions!H1884</f>
        <v>-15979.53884285552</v>
      </c>
      <c r="I577" s="31">
        <f>[2]Emissions!I1884</f>
        <v>-26604.18210809103</v>
      </c>
      <c r="J577" s="31">
        <f>[2]Emissions!J1884</f>
        <v>-10983.02164633016</v>
      </c>
      <c r="K577" s="31">
        <f>[2]Emissions!K1884</f>
        <v>-2173.505826855042</v>
      </c>
      <c r="L577" s="31">
        <f>[2]Emissions!L1884</f>
        <v>-160.42202314976379</v>
      </c>
      <c r="M577" s="31">
        <f>[2]Emissions!M1884</f>
        <v>-38.95912136595463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1">
        <f>[2]Emissions!E1821</f>
        <v>2463.2117317500001</v>
      </c>
      <c r="F578" s="31">
        <f>[2]Emissions!F1821</f>
        <v>1847.4087988125</v>
      </c>
      <c r="G578" s="31">
        <f>[2]Emissions!G1821</f>
        <v>1231.6058658750001</v>
      </c>
      <c r="H578" s="31">
        <f>[2]Emissions!H1821</f>
        <v>1231.6058658749989</v>
      </c>
      <c r="I578" s="31">
        <f>[2]Emissions!I1821</f>
        <v>0</v>
      </c>
      <c r="J578" s="31">
        <f>[2]Emissions!J1821</f>
        <v>0</v>
      </c>
      <c r="K578" s="31">
        <f>[2]Emissions!K1821</f>
        <v>0</v>
      </c>
      <c r="L578" s="31">
        <f>[2]Emissions!L1821</f>
        <v>0</v>
      </c>
      <c r="M578" s="31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1">
        <f>[2]Emissions!E1758</f>
        <v>0</v>
      </c>
      <c r="F579" s="31">
        <f>[2]Emissions!F1758</f>
        <v>0</v>
      </c>
      <c r="G579" s="31">
        <f>[2]Emissions!G1758</f>
        <v>0</v>
      </c>
      <c r="H579" s="31">
        <f>[2]Emissions!H1758</f>
        <v>6720.5860818820192</v>
      </c>
      <c r="I579" s="31">
        <f>[2]Emissions!I1758</f>
        <v>9994.9405761980997</v>
      </c>
      <c r="J579" s="31">
        <f>[2]Emissions!J1758</f>
        <v>9994.9405761980997</v>
      </c>
      <c r="K579" s="31">
        <f>[2]Emissions!K1758</f>
        <v>9994.9405761980997</v>
      </c>
      <c r="L579" s="31">
        <f>[2]Emissions!L1758</f>
        <v>0</v>
      </c>
      <c r="M579" s="31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1">
        <f>[2]Emissions!E2025</f>
        <v>0</v>
      </c>
      <c r="F580" s="31">
        <f>[2]Emissions!F2025</f>
        <v>690.3722970871014</v>
      </c>
      <c r="G580" s="31">
        <f>[2]Emissions!G2025</f>
        <v>690.3722970871014</v>
      </c>
      <c r="H580" s="31">
        <f>[2]Emissions!H2025</f>
        <v>0</v>
      </c>
      <c r="I580" s="31">
        <f>[2]Emissions!I2025</f>
        <v>0</v>
      </c>
      <c r="J580" s="31">
        <f>[2]Emissions!J2025</f>
        <v>0</v>
      </c>
      <c r="K580" s="31">
        <f>[2]Emissions!K2025</f>
        <v>0</v>
      </c>
      <c r="L580" s="31">
        <f>[2]Emissions!L2025</f>
        <v>0</v>
      </c>
      <c r="M580" s="31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1">
        <f>[2]Emissions!E1969</f>
        <v>69342.476010826198</v>
      </c>
      <c r="F581" s="31">
        <f>[2]Emissions!F1969</f>
        <v>55473.980808660963</v>
      </c>
      <c r="G581" s="31">
        <f>[2]Emissions!G1969</f>
        <v>41605.485606495728</v>
      </c>
      <c r="H581" s="31">
        <f>[2]Emissions!H1969</f>
        <v>27736.990404330481</v>
      </c>
      <c r="I581" s="31">
        <f>[2]Emissions!I1969</f>
        <v>13868.495202165241</v>
      </c>
      <c r="J581" s="31">
        <f>[2]Emissions!J1969</f>
        <v>0</v>
      </c>
      <c r="K581" s="31">
        <f>[2]Emissions!K1969</f>
        <v>0</v>
      </c>
      <c r="L581" s="31">
        <f>[2]Emissions!L1969</f>
        <v>0</v>
      </c>
      <c r="M581" s="31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1">
        <f>[2]Emissions!E1934</f>
        <v>1.6290137165251551E-3</v>
      </c>
      <c r="F582" s="31">
        <f>[2]Emissions!F1934</f>
        <v>0.1565532094800326</v>
      </c>
      <c r="G582" s="31">
        <f>[2]Emissions!G1934</f>
        <v>0.26160268228208439</v>
      </c>
      <c r="H582" s="31">
        <f>[2]Emissions!H1934</f>
        <v>0.28264234562107082</v>
      </c>
      <c r="I582" s="31">
        <f>[2]Emissions!I1934</f>
        <v>0</v>
      </c>
      <c r="J582" s="31">
        <f>[2]Emissions!J1934</f>
        <v>0</v>
      </c>
      <c r="K582" s="31">
        <f>[2]Emissions!K1934</f>
        <v>0</v>
      </c>
      <c r="L582" s="31">
        <f>[2]Emissions!L1934</f>
        <v>0</v>
      </c>
      <c r="M582" s="31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1">
        <f>[2]Emissions!E1899</f>
        <v>0.68887263467189042</v>
      </c>
      <c r="F583" s="31">
        <f>[2]Emissions!F1899</f>
        <v>0.55109810773751222</v>
      </c>
      <c r="G583" s="31">
        <f>[2]Emissions!G1899</f>
        <v>0.2066617904015671</v>
      </c>
      <c r="H583" s="31">
        <f>[2]Emissions!H1899</f>
        <v>0.13777452693437811</v>
      </c>
      <c r="I583" s="31">
        <f>[2]Emissions!I1899</f>
        <v>6.8887263467189055E-2</v>
      </c>
      <c r="J583" s="31">
        <f>[2]Emissions!J1899</f>
        <v>0</v>
      </c>
      <c r="K583" s="31">
        <f>[2]Emissions!K1899</f>
        <v>0</v>
      </c>
      <c r="L583" s="31">
        <f>[2]Emissions!L1899</f>
        <v>0</v>
      </c>
      <c r="M583" s="31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1">
        <f>[2]Emissions!E1773</f>
        <v>184.86861708333331</v>
      </c>
      <c r="F584" s="31">
        <f>[2]Emissions!F1773</f>
        <v>1283.1969251905241</v>
      </c>
      <c r="G584" s="31">
        <f>[2]Emissions!G1773</f>
        <v>855.46461679368269</v>
      </c>
      <c r="H584" s="31">
        <f>[2]Emissions!H1773</f>
        <v>427.73230839684129</v>
      </c>
      <c r="I584" s="31">
        <f>[2]Emissions!I1773</f>
        <v>0</v>
      </c>
      <c r="J584" s="31">
        <f>[2]Emissions!J1773</f>
        <v>0</v>
      </c>
      <c r="K584" s="31">
        <f>[2]Emissions!K1773</f>
        <v>0</v>
      </c>
      <c r="L584" s="31">
        <f>[2]Emissions!L1773</f>
        <v>0</v>
      </c>
      <c r="M584" s="31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1">
        <f>[2]Emissions!E2040</f>
        <v>66.979718080149155</v>
      </c>
      <c r="F585" s="31">
        <f>[2]Emissions!F2040</f>
        <v>364.46351579352728</v>
      </c>
      <c r="G585" s="31">
        <f>[2]Emissions!G2040</f>
        <v>615.02370791479325</v>
      </c>
      <c r="H585" s="31">
        <f>[2]Emissions!H2040</f>
        <v>632.33620746771885</v>
      </c>
      <c r="I585" s="31">
        <f>[2]Emissions!I2040</f>
        <v>633.79714923017423</v>
      </c>
      <c r="J585" s="31">
        <f>[2]Emissions!J2040</f>
        <v>635.58679117733232</v>
      </c>
      <c r="K585" s="31">
        <f>[2]Emissions!K2040</f>
        <v>636.34293460972674</v>
      </c>
      <c r="L585" s="31">
        <f>[2]Emissions!L2040</f>
        <v>319.75699539626493</v>
      </c>
      <c r="M585" s="31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1">
        <f>[2]Emissions!E2005</f>
        <v>54.211457626283853</v>
      </c>
      <c r="F586" s="31">
        <f>[2]Emissions!F2005</f>
        <v>40.71244189102709</v>
      </c>
      <c r="G586" s="31">
        <f>[2]Emissions!G2005</f>
        <v>35.679496927885147</v>
      </c>
      <c r="H586" s="31">
        <f>[2]Emissions!H2005</f>
        <v>13.07524428583403</v>
      </c>
      <c r="I586" s="31">
        <f>[2]Emissions!I2005</f>
        <v>6.5376221429170167</v>
      </c>
      <c r="J586" s="31">
        <f>[2]Emissions!J2005</f>
        <v>0</v>
      </c>
      <c r="K586" s="31">
        <f>[2]Emissions!K2005</f>
        <v>0</v>
      </c>
      <c r="L586" s="31">
        <f>[2]Emissions!L2005</f>
        <v>0</v>
      </c>
      <c r="M586" s="31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1">
        <f>[2]Emissions!E1949</f>
        <v>0</v>
      </c>
      <c r="F587" s="31">
        <f>[2]Emissions!F1949</f>
        <v>0</v>
      </c>
      <c r="G587" s="31">
        <f>[2]Emissions!G1949</f>
        <v>0</v>
      </c>
      <c r="H587" s="31">
        <f>[2]Emissions!H1949</f>
        <v>0</v>
      </c>
      <c r="I587" s="31">
        <f>[2]Emissions!I1949</f>
        <v>0</v>
      </c>
      <c r="J587" s="31">
        <f>[2]Emissions!J1949</f>
        <v>0</v>
      </c>
      <c r="K587" s="31">
        <f>[2]Emissions!K1949</f>
        <v>0</v>
      </c>
      <c r="L587" s="31">
        <f>[2]Emissions!L1949</f>
        <v>0</v>
      </c>
      <c r="M587" s="31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1">
        <f>[2]Emissions!E1914</f>
        <v>0</v>
      </c>
      <c r="F588" s="31">
        <f>[2]Emissions!F1914</f>
        <v>0</v>
      </c>
      <c r="G588" s="31">
        <f>[2]Emissions!G1914</f>
        <v>0.61952135858915736</v>
      </c>
      <c r="H588" s="31">
        <f>[2]Emissions!H1914</f>
        <v>0</v>
      </c>
      <c r="I588" s="31">
        <f>[2]Emissions!I1914</f>
        <v>23.929012475506209</v>
      </c>
      <c r="J588" s="31">
        <f>[2]Emissions!J1914</f>
        <v>0</v>
      </c>
      <c r="K588" s="31">
        <f>[2]Emissions!K1914</f>
        <v>877.65525800130627</v>
      </c>
      <c r="L588" s="31">
        <f>[2]Emissions!L1914</f>
        <v>2049.5831613324622</v>
      </c>
      <c r="M588" s="31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1">
        <f>[2]Emissions!E1879</f>
        <v>-111.30063522117619</v>
      </c>
      <c r="F589" s="31">
        <f>[2]Emissions!F1879</f>
        <v>0</v>
      </c>
      <c r="G589" s="31">
        <f>[2]Emissions!G1879</f>
        <v>0</v>
      </c>
      <c r="H589" s="31">
        <f>[2]Emissions!H1879</f>
        <v>-191.0323010763899</v>
      </c>
      <c r="I589" s="31">
        <f>[2]Emissions!I1879</f>
        <v>-817.40531437566608</v>
      </c>
      <c r="J589" s="31">
        <f>[2]Emissions!J1879</f>
        <v>-904.77990151176141</v>
      </c>
      <c r="K589" s="31">
        <f>[2]Emissions!K1879</f>
        <v>-700.74734344339299</v>
      </c>
      <c r="L589" s="31">
        <f>[2]Emissions!L1879</f>
        <v>-894.58628801795805</v>
      </c>
      <c r="M589" s="31">
        <f>[2]Emissions!M1879</f>
        <v>-956.86325845078056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1">
        <f>[2]Emissions!E1753</f>
        <v>3986.3341736394668</v>
      </c>
      <c r="F590" s="31">
        <f>[2]Emissions!F1753</f>
        <v>2792.9494256661078</v>
      </c>
      <c r="G590" s="31">
        <f>[2]Emissions!G1753</f>
        <v>1861.9662837774049</v>
      </c>
      <c r="H590" s="31">
        <f>[2]Emissions!H1753</f>
        <v>930.98314188870222</v>
      </c>
      <c r="I590" s="31">
        <f>[2]Emissions!I1753</f>
        <v>0</v>
      </c>
      <c r="J590" s="31">
        <f>[2]Emissions!J1753</f>
        <v>0</v>
      </c>
      <c r="K590" s="31">
        <f>[2]Emissions!K1753</f>
        <v>0</v>
      </c>
      <c r="L590" s="31">
        <f>[2]Emissions!L1753</f>
        <v>0</v>
      </c>
      <c r="M590" s="31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1">
        <f>[2]Emissions!E2020</f>
        <v>0</v>
      </c>
      <c r="F591" s="31">
        <f>[2]Emissions!F2020</f>
        <v>0</v>
      </c>
      <c r="G591" s="31">
        <f>[2]Emissions!G2020</f>
        <v>0</v>
      </c>
      <c r="H591" s="31">
        <f>[2]Emissions!H2020</f>
        <v>0</v>
      </c>
      <c r="I591" s="31">
        <f>[2]Emissions!I2020</f>
        <v>0</v>
      </c>
      <c r="J591" s="31">
        <f>[2]Emissions!J2020</f>
        <v>0</v>
      </c>
      <c r="K591" s="31">
        <f>[2]Emissions!K2020</f>
        <v>0</v>
      </c>
      <c r="L591" s="31">
        <f>[2]Emissions!L2020</f>
        <v>0</v>
      </c>
      <c r="M591" s="31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1">
        <f>[2]Emissions!E1929</f>
        <v>5265.8886124662104</v>
      </c>
      <c r="F592" s="31">
        <f>[2]Emissions!F1929</f>
        <v>4212.7108899729683</v>
      </c>
      <c r="G592" s="31">
        <f>[2]Emissions!G1929</f>
        <v>1579.7665837398631</v>
      </c>
      <c r="H592" s="31">
        <f>[2]Emissions!H1929</f>
        <v>1053.1777224932421</v>
      </c>
      <c r="I592" s="31">
        <f>[2]Emissions!I1929</f>
        <v>526.58886124662081</v>
      </c>
      <c r="J592" s="31">
        <f>[2]Emissions!J1929</f>
        <v>0</v>
      </c>
      <c r="K592" s="31">
        <f>[2]Emissions!K1929</f>
        <v>0</v>
      </c>
      <c r="L592" s="31">
        <f>[2]Emissions!L1929</f>
        <v>0</v>
      </c>
      <c r="M592" s="31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1">
        <f>[2]Emissions!E1894</f>
        <v>-28.82489093081676</v>
      </c>
      <c r="F593" s="31">
        <f>[2]Emissions!F1894</f>
        <v>0</v>
      </c>
      <c r="G593" s="31">
        <f>[2]Emissions!G1894</f>
        <v>0</v>
      </c>
      <c r="H593" s="31">
        <f>[2]Emissions!H1894</f>
        <v>-486.54472416666761</v>
      </c>
      <c r="I593" s="31">
        <f>[2]Emissions!I1894</f>
        <v>-19951.369697756971</v>
      </c>
      <c r="J593" s="31">
        <f>[2]Emissions!J1894</f>
        <v>-59980.636847297632</v>
      </c>
      <c r="K593" s="31">
        <f>[2]Emissions!K1894</f>
        <v>-73674.89477576538</v>
      </c>
      <c r="L593" s="31">
        <f>[2]Emissions!L1894</f>
        <v>-95912.689110836873</v>
      </c>
      <c r="M593" s="31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1">
        <f>[2]Emissions!E1768</f>
        <v>0</v>
      </c>
      <c r="F594" s="31">
        <f>[2]Emissions!F1768</f>
        <v>0</v>
      </c>
      <c r="G594" s="31">
        <f>[2]Emissions!G1768</f>
        <v>0</v>
      </c>
      <c r="H594" s="31">
        <f>[2]Emissions!H1768</f>
        <v>0</v>
      </c>
      <c r="I594" s="31">
        <f>[2]Emissions!I1768</f>
        <v>0</v>
      </c>
      <c r="J594" s="31">
        <f>[2]Emissions!J1768</f>
        <v>0</v>
      </c>
      <c r="K594" s="31">
        <f>[2]Emissions!K1768</f>
        <v>0</v>
      </c>
      <c r="L594" s="31">
        <f>[2]Emissions!L1768</f>
        <v>0</v>
      </c>
      <c r="M594" s="31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1">
        <f>[2]Emissions!E747</f>
        <v>494.06871012494651</v>
      </c>
      <c r="F595" s="31">
        <f>[2]Emissions!F747</f>
        <v>272.19121076049902</v>
      </c>
      <c r="G595" s="31">
        <f>[2]Emissions!G747</f>
        <v>219.2176969318198</v>
      </c>
      <c r="H595" s="31">
        <f>[2]Emissions!H747</f>
        <v>155.11664999999999</v>
      </c>
      <c r="I595" s="31">
        <f>[2]Emissions!I747</f>
        <v>103.4111</v>
      </c>
      <c r="J595" s="31">
        <f>[2]Emissions!J747</f>
        <v>51.705549999999981</v>
      </c>
      <c r="K595" s="31">
        <f>[2]Emissions!K747</f>
        <v>0</v>
      </c>
      <c r="L595" s="31">
        <f>[2]Emissions!L747</f>
        <v>0</v>
      </c>
      <c r="M595" s="31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1">
        <f>[2]Emissions!E711</f>
        <v>0</v>
      </c>
      <c r="F596" s="31">
        <f>[2]Emissions!F711</f>
        <v>0</v>
      </c>
      <c r="G596" s="31">
        <f>[2]Emissions!G711</f>
        <v>0</v>
      </c>
      <c r="H596" s="31">
        <f>[2]Emissions!H711</f>
        <v>0</v>
      </c>
      <c r="I596" s="31">
        <f>[2]Emissions!I711</f>
        <v>0</v>
      </c>
      <c r="J596" s="31">
        <f>[2]Emissions!J711</f>
        <v>0</v>
      </c>
      <c r="K596" s="31">
        <f>[2]Emissions!K711</f>
        <v>0</v>
      </c>
      <c r="L596" s="31">
        <f>[2]Emissions!L711</f>
        <v>12.304437136151961</v>
      </c>
      <c r="M596" s="31">
        <f>[2]Emissions!M711</f>
        <v>44.392892905371248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1">
        <f>[2]Emissions!E741</f>
        <v>7995.1392697651327</v>
      </c>
      <c r="F597" s="31">
        <f>[2]Emissions!F741</f>
        <v>1782.4206014395841</v>
      </c>
      <c r="G597" s="31">
        <f>[2]Emissions!G741</f>
        <v>1425.9364811516671</v>
      </c>
      <c r="H597" s="31">
        <f>[2]Emissions!H741</f>
        <v>1069.4523608637501</v>
      </c>
      <c r="I597" s="31">
        <f>[2]Emissions!I741</f>
        <v>712.96824057583331</v>
      </c>
      <c r="J597" s="31">
        <f>[2]Emissions!J741</f>
        <v>356.48412028791682</v>
      </c>
      <c r="K597" s="31">
        <f>[2]Emissions!K741</f>
        <v>0</v>
      </c>
      <c r="L597" s="31">
        <f>[2]Emissions!L741</f>
        <v>0</v>
      </c>
      <c r="M597" s="31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1">
        <f>[2]Emissions!E735</f>
        <v>0</v>
      </c>
      <c r="F598" s="31">
        <f>[2]Emissions!F735</f>
        <v>0</v>
      </c>
      <c r="G598" s="31">
        <f>[2]Emissions!G735</f>
        <v>0</v>
      </c>
      <c r="H598" s="31">
        <f>[2]Emissions!H735</f>
        <v>0</v>
      </c>
      <c r="I598" s="31">
        <f>[2]Emissions!I735</f>
        <v>0</v>
      </c>
      <c r="J598" s="31">
        <f>[2]Emissions!J735</f>
        <v>0</v>
      </c>
      <c r="K598" s="31">
        <f>[2]Emissions!K735</f>
        <v>0</v>
      </c>
      <c r="L598" s="31">
        <f>[2]Emissions!L735</f>
        <v>0</v>
      </c>
      <c r="M598" s="31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1">
        <f>[2]Emissions!E705</f>
        <v>15.50410214466422</v>
      </c>
      <c r="F599" s="31">
        <f>[2]Emissions!F705</f>
        <v>12.403281715731341</v>
      </c>
      <c r="G599" s="31">
        <f>[2]Emissions!G705</f>
        <v>9.3024612867985184</v>
      </c>
      <c r="H599" s="31">
        <f>[2]Emissions!H705</f>
        <v>6.2016408578656206</v>
      </c>
      <c r="I599" s="31">
        <f>[2]Emissions!I705</f>
        <v>3.1008204289328418</v>
      </c>
      <c r="J599" s="31">
        <f>[2]Emissions!J705</f>
        <v>0</v>
      </c>
      <c r="K599" s="31">
        <f>[2]Emissions!K705</f>
        <v>0</v>
      </c>
      <c r="L599" s="31">
        <f>[2]Emissions!L705</f>
        <v>0</v>
      </c>
      <c r="M599" s="31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1">
        <f>[2]Emissions!E699</f>
        <v>0</v>
      </c>
      <c r="F600" s="31">
        <f>[2]Emissions!F699</f>
        <v>5127.6017633139209</v>
      </c>
      <c r="G600" s="31">
        <f>[2]Emissions!G699</f>
        <v>4818.2740017133647</v>
      </c>
      <c r="H600" s="31">
        <f>[2]Emissions!H699</f>
        <v>4508.7081125057257</v>
      </c>
      <c r="I600" s="31">
        <f>[2]Emissions!I699</f>
        <v>4199.6184785122514</v>
      </c>
      <c r="J600" s="31">
        <f>[2]Emissions!J699</f>
        <v>4199.6184785122514</v>
      </c>
      <c r="K600" s="31">
        <f>[2]Emissions!K699</f>
        <v>0</v>
      </c>
      <c r="L600" s="31">
        <f>[2]Emissions!L699</f>
        <v>0</v>
      </c>
      <c r="M600" s="31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1">
        <f>[2]Emissions!E693</f>
        <v>0</v>
      </c>
      <c r="F601" s="31">
        <f>[2]Emissions!F693</f>
        <v>0</v>
      </c>
      <c r="G601" s="31">
        <f>[2]Emissions!G693</f>
        <v>0</v>
      </c>
      <c r="H601" s="31">
        <f>[2]Emissions!H693</f>
        <v>0</v>
      </c>
      <c r="I601" s="31">
        <f>[2]Emissions!I693</f>
        <v>0</v>
      </c>
      <c r="J601" s="31">
        <f>[2]Emissions!J693</f>
        <v>0</v>
      </c>
      <c r="K601" s="31">
        <f>[2]Emissions!K693</f>
        <v>0</v>
      </c>
      <c r="L601" s="31">
        <f>[2]Emissions!L693</f>
        <v>0</v>
      </c>
      <c r="M601" s="31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1">
        <f>[2]Emissions!E1699</f>
        <v>0</v>
      </c>
      <c r="F602" s="31">
        <f>[2]Emissions!F1699</f>
        <v>0</v>
      </c>
      <c r="G602" s="31">
        <f>[2]Emissions!G1699</f>
        <v>0</v>
      </c>
      <c r="H602" s="31">
        <f>[2]Emissions!H1699</f>
        <v>0</v>
      </c>
      <c r="I602" s="31">
        <f>[2]Emissions!I1699</f>
        <v>0</v>
      </c>
      <c r="J602" s="31">
        <f>[2]Emissions!J1699</f>
        <v>0</v>
      </c>
      <c r="K602" s="31">
        <f>[2]Emissions!K1699</f>
        <v>0</v>
      </c>
      <c r="L602" s="31">
        <f>[2]Emissions!L1699</f>
        <v>0</v>
      </c>
      <c r="M602" s="31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1">
        <f>[2]Emissions!E1663</f>
        <v>0</v>
      </c>
      <c r="F603" s="31">
        <f>[2]Emissions!F1663</f>
        <v>0</v>
      </c>
      <c r="G603" s="31">
        <f>[2]Emissions!G1663</f>
        <v>0</v>
      </c>
      <c r="H603" s="31">
        <f>[2]Emissions!H1663</f>
        <v>0</v>
      </c>
      <c r="I603" s="31">
        <f>[2]Emissions!I1663</f>
        <v>0</v>
      </c>
      <c r="J603" s="31">
        <f>[2]Emissions!J1663</f>
        <v>0</v>
      </c>
      <c r="K603" s="31">
        <f>[2]Emissions!K1663</f>
        <v>0</v>
      </c>
      <c r="L603" s="31">
        <f>[2]Emissions!L1663</f>
        <v>0</v>
      </c>
      <c r="M603" s="31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1">
        <f>[2]Emissions!E1569</f>
        <v>0</v>
      </c>
      <c r="F604" s="31">
        <f>[2]Emissions!F1569</f>
        <v>0</v>
      </c>
      <c r="G604" s="31">
        <f>[2]Emissions!G1569</f>
        <v>0</v>
      </c>
      <c r="H604" s="31">
        <f>[2]Emissions!H1569</f>
        <v>0</v>
      </c>
      <c r="I604" s="31">
        <f>[2]Emissions!I1569</f>
        <v>0</v>
      </c>
      <c r="J604" s="31">
        <f>[2]Emissions!J1569</f>
        <v>0</v>
      </c>
      <c r="K604" s="31">
        <f>[2]Emissions!K1569</f>
        <v>0</v>
      </c>
      <c r="L604" s="31">
        <f>[2]Emissions!L1569</f>
        <v>0</v>
      </c>
      <c r="M604" s="31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1">
        <f>[2]Emissions!E1499</f>
        <v>6.8086097560975611</v>
      </c>
      <c r="F605" s="31">
        <f>[2]Emissions!F1499</f>
        <v>5.446887804878048</v>
      </c>
      <c r="G605" s="31">
        <f>[2]Emissions!G1499</f>
        <v>4.0851658536585367</v>
      </c>
      <c r="H605" s="31">
        <f>[2]Emissions!H1499</f>
        <v>2.723443902439024</v>
      </c>
      <c r="I605" s="31">
        <f>[2]Emissions!I1499</f>
        <v>1.361721951219512</v>
      </c>
      <c r="J605" s="31">
        <f>[2]Emissions!J1499</f>
        <v>0</v>
      </c>
      <c r="K605" s="31">
        <f>[2]Emissions!K1499</f>
        <v>0</v>
      </c>
      <c r="L605" s="31">
        <f>[2]Emissions!L1499</f>
        <v>0</v>
      </c>
      <c r="M605" s="31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1">
        <f>[2]Emissions!E1397</f>
        <v>553.47161764705891</v>
      </c>
      <c r="F606" s="31">
        <f>[2]Emissions!F1397</f>
        <v>461.22634803921568</v>
      </c>
      <c r="G606" s="31">
        <f>[2]Emissions!G1397</f>
        <v>368.98107843137251</v>
      </c>
      <c r="H606" s="31">
        <f>[2]Emissions!H1397</f>
        <v>306.98618843872629</v>
      </c>
      <c r="I606" s="31">
        <f>[2]Emissions!I1397</f>
        <v>184.4905392156862</v>
      </c>
      <c r="J606" s="31">
        <f>[2]Emissions!J1397</f>
        <v>92.245269607843113</v>
      </c>
      <c r="K606" s="31">
        <f>[2]Emissions!K1397</f>
        <v>0</v>
      </c>
      <c r="L606" s="31">
        <f>[2]Emissions!L1397</f>
        <v>0</v>
      </c>
      <c r="M606" s="31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1">
        <f>[2]Emissions!E998</f>
        <v>0</v>
      </c>
      <c r="F607" s="31">
        <f>[2]Emissions!F998</f>
        <v>0</v>
      </c>
      <c r="G607" s="31">
        <f>[2]Emissions!G998</f>
        <v>0</v>
      </c>
      <c r="H607" s="31">
        <f>[2]Emissions!H998</f>
        <v>0</v>
      </c>
      <c r="I607" s="31">
        <f>[2]Emissions!I998</f>
        <v>-25.53720896882032</v>
      </c>
      <c r="J607" s="31">
        <f>[2]Emissions!J998</f>
        <v>-0.53498008952894316</v>
      </c>
      <c r="K607" s="31">
        <f>[2]Emissions!K998</f>
        <v>-1.7250468108689101</v>
      </c>
      <c r="L607" s="31">
        <f>[2]Emissions!L998</f>
        <v>-35.709952674316973</v>
      </c>
      <c r="M607" s="31">
        <f>[2]Emissions!M998</f>
        <v>-40.308330919097102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1">
        <f>[2]Emissions!E956</f>
        <v>496.32264000000009</v>
      </c>
      <c r="F608" s="31">
        <f>[2]Emissions!F956</f>
        <v>413.60219999999998</v>
      </c>
      <c r="G608" s="31">
        <f>[2]Emissions!G956</f>
        <v>330.88175999999999</v>
      </c>
      <c r="H608" s="31">
        <f>[2]Emissions!H956</f>
        <v>248.16131999999999</v>
      </c>
      <c r="I608" s="31">
        <f>[2]Emissions!I956</f>
        <v>165.44087999999999</v>
      </c>
      <c r="J608" s="31">
        <f>[2]Emissions!J956</f>
        <v>82.720440000000011</v>
      </c>
      <c r="K608" s="31">
        <f>[2]Emissions!K956</f>
        <v>0</v>
      </c>
      <c r="L608" s="31">
        <f>[2]Emissions!L956</f>
        <v>0</v>
      </c>
      <c r="M608" s="31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1">
        <f>[2]Emissions!E789</f>
        <v>7.5739030430858083</v>
      </c>
      <c r="F609" s="31">
        <f>[2]Emissions!F789</f>
        <v>39.620066278598422</v>
      </c>
      <c r="G609" s="31">
        <f>[2]Emissions!G789</f>
        <v>61.043924794091033</v>
      </c>
      <c r="H609" s="31">
        <f>[2]Emissions!H789</f>
        <v>117.1246487504968</v>
      </c>
      <c r="I609" s="31">
        <f>[2]Emissions!I789</f>
        <v>144.47362164993461</v>
      </c>
      <c r="J609" s="31">
        <f>[2]Emissions!J789</f>
        <v>150.47966323514109</v>
      </c>
      <c r="K609" s="31">
        <f>[2]Emissions!K789</f>
        <v>152.4441159431961</v>
      </c>
      <c r="L609" s="31">
        <f>[2]Emissions!L789</f>
        <v>121.52029402759059</v>
      </c>
      <c r="M609" s="31">
        <f>[2]Emissions!M789</f>
        <v>30.439788189738302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1">
        <f>[2]Emissions!E1693</f>
        <v>0</v>
      </c>
      <c r="F610" s="31">
        <f>[2]Emissions!F1693</f>
        <v>0</v>
      </c>
      <c r="G610" s="31">
        <f>[2]Emissions!G1693</f>
        <v>0</v>
      </c>
      <c r="H610" s="31">
        <f>[2]Emissions!H1693</f>
        <v>0</v>
      </c>
      <c r="I610" s="31">
        <f>[2]Emissions!I1693</f>
        <v>0</v>
      </c>
      <c r="J610" s="31">
        <f>[2]Emissions!J1693</f>
        <v>0</v>
      </c>
      <c r="K610" s="31">
        <f>[2]Emissions!K1693</f>
        <v>0</v>
      </c>
      <c r="L610" s="31">
        <f>[2]Emissions!L1693</f>
        <v>0</v>
      </c>
      <c r="M610" s="31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1">
        <f>[2]Emissions!E1657</f>
        <v>0</v>
      </c>
      <c r="F611" s="31">
        <f>[2]Emissions!F1657</f>
        <v>0</v>
      </c>
      <c r="G611" s="31">
        <f>[2]Emissions!G1657</f>
        <v>0</v>
      </c>
      <c r="H611" s="31">
        <f>[2]Emissions!H1657</f>
        <v>0</v>
      </c>
      <c r="I611" s="31">
        <f>[2]Emissions!I1657</f>
        <v>0</v>
      </c>
      <c r="J611" s="31">
        <f>[2]Emissions!J1657</f>
        <v>0</v>
      </c>
      <c r="K611" s="31">
        <f>[2]Emissions!K1657</f>
        <v>0</v>
      </c>
      <c r="L611" s="31">
        <f>[2]Emissions!L1657</f>
        <v>0</v>
      </c>
      <c r="M611" s="31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1">
        <f>[2]Emissions!E1633</f>
        <v>0</v>
      </c>
      <c r="F612" s="31">
        <f>[2]Emissions!F1633</f>
        <v>38046.601795228147</v>
      </c>
      <c r="G612" s="31">
        <f>[2]Emissions!G1633</f>
        <v>44451.268255790063</v>
      </c>
      <c r="H612" s="31">
        <f>[2]Emissions!H1633</f>
        <v>44451.26825579007</v>
      </c>
      <c r="I612" s="31">
        <f>[2]Emissions!I1633</f>
        <v>0</v>
      </c>
      <c r="J612" s="31">
        <f>[2]Emissions!J1633</f>
        <v>0</v>
      </c>
      <c r="K612" s="31">
        <f>[2]Emissions!K1633</f>
        <v>0</v>
      </c>
      <c r="L612" s="31">
        <f>[2]Emissions!L1633</f>
        <v>0</v>
      </c>
      <c r="M612" s="31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1">
        <f>[2]Emissions!E1563</f>
        <v>0</v>
      </c>
      <c r="F613" s="31">
        <f>[2]Emissions!F1563</f>
        <v>0</v>
      </c>
      <c r="G613" s="31">
        <f>[2]Emissions!G1563</f>
        <v>0</v>
      </c>
      <c r="H613" s="31">
        <f>[2]Emissions!H1563</f>
        <v>0</v>
      </c>
      <c r="I613" s="31">
        <f>[2]Emissions!I1563</f>
        <v>0</v>
      </c>
      <c r="J613" s="31">
        <f>[2]Emissions!J1563</f>
        <v>0</v>
      </c>
      <c r="K613" s="31">
        <f>[2]Emissions!K1563</f>
        <v>0</v>
      </c>
      <c r="L613" s="31">
        <f>[2]Emissions!L1563</f>
        <v>0</v>
      </c>
      <c r="M613" s="31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1">
        <f>[2]Emissions!E1493</f>
        <v>2924.482100598078</v>
      </c>
      <c r="F614" s="31">
        <f>[2]Emissions!F1493</f>
        <v>4660.7585917002589</v>
      </c>
      <c r="G614" s="31">
        <f>[2]Emissions!G1493</f>
        <v>5064.9150194765107</v>
      </c>
      <c r="H614" s="31">
        <f>[2]Emissions!H1493</f>
        <v>5281.9607659950798</v>
      </c>
      <c r="I614" s="31">
        <f>[2]Emissions!I1493</f>
        <v>2390.214853279183</v>
      </c>
      <c r="J614" s="31">
        <f>[2]Emissions!J1493</f>
        <v>0</v>
      </c>
      <c r="K614" s="31">
        <f>[2]Emissions!K1493</f>
        <v>0</v>
      </c>
      <c r="L614" s="31">
        <f>[2]Emissions!L1493</f>
        <v>0</v>
      </c>
      <c r="M614" s="31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1">
        <f>[2]Emissions!E1391</f>
        <v>2638.7138432823531</v>
      </c>
      <c r="F615" s="31">
        <f>[2]Emissions!F1391</f>
        <v>2198.9282027352951</v>
      </c>
      <c r="G615" s="31">
        <f>[2]Emissions!G1391</f>
        <v>1759.1425621882361</v>
      </c>
      <c r="H615" s="31">
        <f>[2]Emissions!H1391</f>
        <v>1440.1336152537119</v>
      </c>
      <c r="I615" s="31">
        <f>[2]Emissions!I1391</f>
        <v>879.57128109411781</v>
      </c>
      <c r="J615" s="31">
        <f>[2]Emissions!J1391</f>
        <v>439.78564054705907</v>
      </c>
      <c r="K615" s="31">
        <f>[2]Emissions!K1391</f>
        <v>0</v>
      </c>
      <c r="L615" s="31">
        <f>[2]Emissions!L1391</f>
        <v>0</v>
      </c>
      <c r="M615" s="31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1">
        <f>[2]Emissions!E992</f>
        <v>0</v>
      </c>
      <c r="F616" s="31">
        <f>[2]Emissions!F992</f>
        <v>0</v>
      </c>
      <c r="G616" s="31">
        <f>[2]Emissions!G992</f>
        <v>0</v>
      </c>
      <c r="H616" s="31">
        <f>[2]Emissions!H992</f>
        <v>0</v>
      </c>
      <c r="I616" s="31">
        <f>[2]Emissions!I992</f>
        <v>0</v>
      </c>
      <c r="J616" s="31">
        <f>[2]Emissions!J992</f>
        <v>0</v>
      </c>
      <c r="K616" s="31">
        <f>[2]Emissions!K992</f>
        <v>0</v>
      </c>
      <c r="L616" s="31">
        <f>[2]Emissions!L992</f>
        <v>0</v>
      </c>
      <c r="M616" s="31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1">
        <f>[2]Emissions!E1687</f>
        <v>0</v>
      </c>
      <c r="F617" s="31">
        <f>[2]Emissions!F1687</f>
        <v>0</v>
      </c>
      <c r="G617" s="31">
        <f>[2]Emissions!G1687</f>
        <v>0</v>
      </c>
      <c r="H617" s="31">
        <f>[2]Emissions!H1687</f>
        <v>0</v>
      </c>
      <c r="I617" s="31">
        <f>[2]Emissions!I1687</f>
        <v>0</v>
      </c>
      <c r="J617" s="31">
        <f>[2]Emissions!J1687</f>
        <v>0</v>
      </c>
      <c r="K617" s="31">
        <f>[2]Emissions!K1687</f>
        <v>0</v>
      </c>
      <c r="L617" s="31">
        <f>[2]Emissions!L1687</f>
        <v>0</v>
      </c>
      <c r="M617" s="31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1">
        <f>[2]Emissions!E1627</f>
        <v>0</v>
      </c>
      <c r="F618" s="31">
        <f>[2]Emissions!F1627</f>
        <v>0</v>
      </c>
      <c r="G618" s="31">
        <f>[2]Emissions!G1627</f>
        <v>0</v>
      </c>
      <c r="H618" s="31">
        <f>[2]Emissions!H1627</f>
        <v>24410.711511246711</v>
      </c>
      <c r="I618" s="31">
        <f>[2]Emissions!I1627</f>
        <v>0</v>
      </c>
      <c r="J618" s="31">
        <f>[2]Emissions!J1627</f>
        <v>0</v>
      </c>
      <c r="K618" s="31">
        <f>[2]Emissions!K1627</f>
        <v>0</v>
      </c>
      <c r="L618" s="31">
        <f>[2]Emissions!L1627</f>
        <v>0</v>
      </c>
      <c r="M618" s="31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1">
        <f>[2]Emissions!E1557</f>
        <v>0</v>
      </c>
      <c r="F619" s="31">
        <f>[2]Emissions!F1557</f>
        <v>0</v>
      </c>
      <c r="G619" s="31">
        <f>[2]Emissions!G1557</f>
        <v>0</v>
      </c>
      <c r="H619" s="31">
        <f>[2]Emissions!H1557</f>
        <v>0</v>
      </c>
      <c r="I619" s="31">
        <f>[2]Emissions!I1557</f>
        <v>0</v>
      </c>
      <c r="J619" s="31">
        <f>[2]Emissions!J1557</f>
        <v>0</v>
      </c>
      <c r="K619" s="31">
        <f>[2]Emissions!K1557</f>
        <v>0</v>
      </c>
      <c r="L619" s="31">
        <f>[2]Emissions!L1557</f>
        <v>0</v>
      </c>
      <c r="M619" s="31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1">
        <f>[2]Emissions!E1036</f>
        <v>0</v>
      </c>
      <c r="F620" s="31">
        <f>[2]Emissions!F1036</f>
        <v>0</v>
      </c>
      <c r="G620" s="31">
        <f>[2]Emissions!G1036</f>
        <v>0</v>
      </c>
      <c r="H620" s="31">
        <f>[2]Emissions!H1036</f>
        <v>0</v>
      </c>
      <c r="I620" s="31">
        <f>[2]Emissions!I1036</f>
        <v>0</v>
      </c>
      <c r="J620" s="31">
        <f>[2]Emissions!J1036</f>
        <v>0</v>
      </c>
      <c r="K620" s="31">
        <f>[2]Emissions!K1036</f>
        <v>0</v>
      </c>
      <c r="L620" s="31">
        <f>[2]Emissions!L1036</f>
        <v>0</v>
      </c>
      <c r="M620" s="31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1">
        <f>[2]Emissions!E1487</f>
        <v>45.937273170731707</v>
      </c>
      <c r="F621" s="31">
        <f>[2]Emissions!F1487</f>
        <v>19.342009756097561</v>
      </c>
      <c r="G621" s="31">
        <f>[2]Emissions!G1487</f>
        <v>18.374909268292662</v>
      </c>
      <c r="H621" s="31">
        <f>[2]Emissions!H1487</f>
        <v>18.374909268292711</v>
      </c>
      <c r="I621" s="31">
        <f>[2]Emissions!I1487</f>
        <v>4.8355024390243884</v>
      </c>
      <c r="J621" s="31">
        <f>[2]Emissions!J1487</f>
        <v>0</v>
      </c>
      <c r="K621" s="31">
        <f>[2]Emissions!K1487</f>
        <v>0</v>
      </c>
      <c r="L621" s="31">
        <f>[2]Emissions!L1487</f>
        <v>0</v>
      </c>
      <c r="M621" s="31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1">
        <f>[2]Emissions!E986</f>
        <v>1648.868958195123</v>
      </c>
      <c r="F622" s="31">
        <f>[2]Emissions!F986</f>
        <v>3134.1706289128879</v>
      </c>
      <c r="G622" s="31">
        <f>[2]Emissions!G986</f>
        <v>3402.311434513023</v>
      </c>
      <c r="H622" s="31">
        <f>[2]Emissions!H986</f>
        <v>4270.0498371412186</v>
      </c>
      <c r="I622" s="31">
        <f>[2]Emissions!I986</f>
        <v>4744.3289566382437</v>
      </c>
      <c r="J622" s="31">
        <f>[2]Emissions!J986</f>
        <v>5279.6849450907439</v>
      </c>
      <c r="K622" s="31">
        <f>[2]Emissions!K986</f>
        <v>5248.6370805340657</v>
      </c>
      <c r="L622" s="31">
        <f>[2]Emissions!L986</f>
        <v>5239.776178909241</v>
      </c>
      <c r="M622" s="31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1">
        <f>[2]Emissions!E777</f>
        <v>172.86438749999999</v>
      </c>
      <c r="F623" s="31">
        <f>[2]Emissions!F777</f>
        <v>144.05365624999999</v>
      </c>
      <c r="G623" s="31">
        <f>[2]Emissions!G777</f>
        <v>115.242925</v>
      </c>
      <c r="H623" s="31">
        <f>[2]Emissions!H777</f>
        <v>86.432193749999996</v>
      </c>
      <c r="I623" s="31">
        <f>[2]Emissions!I777</f>
        <v>264.88275814014372</v>
      </c>
      <c r="J623" s="31">
        <f>[2]Emissions!J777</f>
        <v>28.81073125</v>
      </c>
      <c r="K623" s="31">
        <f>[2]Emissions!K777</f>
        <v>198.55152645328801</v>
      </c>
      <c r="L623" s="31">
        <f>[2]Emissions!L777</f>
        <v>199.27715562762631</v>
      </c>
      <c r="M623" s="31">
        <f>[2]Emissions!M777</f>
        <v>201.54165459548551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1">
        <f>[2]Emissions!E1651</f>
        <v>0</v>
      </c>
      <c r="F624" s="31">
        <f>[2]Emissions!F1651</f>
        <v>0</v>
      </c>
      <c r="G624" s="31">
        <f>[2]Emissions!G1651</f>
        <v>0</v>
      </c>
      <c r="H624" s="31">
        <f>[2]Emissions!H1651</f>
        <v>0</v>
      </c>
      <c r="I624" s="31">
        <f>[2]Emissions!I1651</f>
        <v>0</v>
      </c>
      <c r="J624" s="31">
        <f>[2]Emissions!J1651</f>
        <v>0</v>
      </c>
      <c r="K624" s="31">
        <f>[2]Emissions!K1651</f>
        <v>0</v>
      </c>
      <c r="L624" s="31">
        <f>[2]Emissions!L1651</f>
        <v>0</v>
      </c>
      <c r="M624" s="31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1">
        <f>[2]Emissions!E1422</f>
        <v>0</v>
      </c>
      <c r="F625" s="31">
        <f>[2]Emissions!F1422</f>
        <v>0</v>
      </c>
      <c r="G625" s="31">
        <f>[2]Emissions!G1422</f>
        <v>6.8916166352762946</v>
      </c>
      <c r="H625" s="31">
        <f>[2]Emissions!H1422</f>
        <v>235.48680078366729</v>
      </c>
      <c r="I625" s="31">
        <f>[2]Emissions!I1422</f>
        <v>865.34960350125743</v>
      </c>
      <c r="J625" s="31">
        <f>[2]Emissions!J1422</f>
        <v>1117.2283843492789</v>
      </c>
      <c r="K625" s="31">
        <f>[2]Emissions!K1422</f>
        <v>1597.29936164538</v>
      </c>
      <c r="L625" s="31">
        <f>[2]Emissions!L1422</f>
        <v>636.16894285976321</v>
      </c>
      <c r="M625" s="31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1">
        <f>[2]Emissions!E1681</f>
        <v>0</v>
      </c>
      <c r="F626" s="31">
        <f>[2]Emissions!F1681</f>
        <v>0</v>
      </c>
      <c r="G626" s="31">
        <f>[2]Emissions!G1681</f>
        <v>0</v>
      </c>
      <c r="H626" s="31">
        <f>[2]Emissions!H1681</f>
        <v>0</v>
      </c>
      <c r="I626" s="31">
        <f>[2]Emissions!I1681</f>
        <v>0</v>
      </c>
      <c r="J626" s="31">
        <f>[2]Emissions!J1681</f>
        <v>0</v>
      </c>
      <c r="K626" s="31">
        <f>[2]Emissions!K1681</f>
        <v>0</v>
      </c>
      <c r="L626" s="31">
        <f>[2]Emissions!L1681</f>
        <v>0</v>
      </c>
      <c r="M626" s="31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1">
        <f>[2]Emissions!E1621</f>
        <v>62517.506427029162</v>
      </c>
      <c r="F627" s="31">
        <f>[2]Emissions!F1621</f>
        <v>36153.208535277881</v>
      </c>
      <c r="G627" s="31">
        <f>[2]Emissions!G1621</f>
        <v>27242.991294681091</v>
      </c>
      <c r="H627" s="31">
        <f>[2]Emissions!H1621</f>
        <v>16704.308471563359</v>
      </c>
      <c r="I627" s="31">
        <f>[2]Emissions!I1621</f>
        <v>0</v>
      </c>
      <c r="J627" s="31">
        <f>[2]Emissions!J1621</f>
        <v>0</v>
      </c>
      <c r="K627" s="31">
        <f>[2]Emissions!K1621</f>
        <v>0</v>
      </c>
      <c r="L627" s="31">
        <f>[2]Emissions!L1621</f>
        <v>0</v>
      </c>
      <c r="M627" s="31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1">
        <f>[2]Emissions!E1551</f>
        <v>490.87231324250001</v>
      </c>
      <c r="F628" s="31">
        <f>[2]Emissions!F1551</f>
        <v>490.87231324250013</v>
      </c>
      <c r="G628" s="31">
        <f>[2]Emissions!G1551</f>
        <v>490.87231324250001</v>
      </c>
      <c r="H628" s="31">
        <f>[2]Emissions!H1551</f>
        <v>490.87231324250001</v>
      </c>
      <c r="I628" s="31">
        <f>[2]Emissions!I1551</f>
        <v>0</v>
      </c>
      <c r="J628" s="31">
        <f>[2]Emissions!J1551</f>
        <v>0</v>
      </c>
      <c r="K628" s="31">
        <f>[2]Emissions!K1551</f>
        <v>0</v>
      </c>
      <c r="L628" s="31">
        <f>[2]Emissions!L1551</f>
        <v>0</v>
      </c>
      <c r="M628" s="31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1">
        <f>[2]Emissions!E1030</f>
        <v>0</v>
      </c>
      <c r="F629" s="31">
        <f>[2]Emissions!F1030</f>
        <v>0</v>
      </c>
      <c r="G629" s="31">
        <f>[2]Emissions!G1030</f>
        <v>0</v>
      </c>
      <c r="H629" s="31">
        <f>[2]Emissions!H1030</f>
        <v>0</v>
      </c>
      <c r="I629" s="31">
        <f>[2]Emissions!I1030</f>
        <v>1.2740641655003041E-3</v>
      </c>
      <c r="J629" s="31">
        <f>[2]Emissions!J1030</f>
        <v>1.019251332398317E-2</v>
      </c>
      <c r="K629" s="31">
        <f>[2]Emissions!K1030</f>
        <v>5.9881015778401478E-2</v>
      </c>
      <c r="L629" s="31">
        <f>[2]Emissions!L1030</f>
        <v>0.37202673632538569</v>
      </c>
      <c r="M629" s="31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1">
        <f>[2]Emissions!E1481</f>
        <v>278.74698801036578</v>
      </c>
      <c r="F630" s="31">
        <f>[2]Emissions!F1481</f>
        <v>222.99759040829269</v>
      </c>
      <c r="G630" s="31">
        <f>[2]Emissions!G1481</f>
        <v>167.24819280621949</v>
      </c>
      <c r="H630" s="31">
        <f>[2]Emissions!H1481</f>
        <v>111.4987952041463</v>
      </c>
      <c r="I630" s="31">
        <f>[2]Emissions!I1481</f>
        <v>55.749397602073181</v>
      </c>
      <c r="J630" s="31">
        <f>[2]Emissions!J1481</f>
        <v>0</v>
      </c>
      <c r="K630" s="31">
        <f>[2]Emissions!K1481</f>
        <v>0</v>
      </c>
      <c r="L630" s="31">
        <f>[2]Emissions!L1481</f>
        <v>0</v>
      </c>
      <c r="M630" s="31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1">
        <f>[2]Emissions!E980</f>
        <v>173.4120409383633</v>
      </c>
      <c r="F631" s="31">
        <f>[2]Emissions!F980</f>
        <v>97.219963821694861</v>
      </c>
      <c r="G631" s="31">
        <f>[2]Emissions!G980</f>
        <v>17.854043837456619</v>
      </c>
      <c r="H631" s="31">
        <f>[2]Emissions!H980</f>
        <v>48.509034542059567</v>
      </c>
      <c r="I631" s="31">
        <f>[2]Emissions!I980</f>
        <v>5.9513479458189096</v>
      </c>
      <c r="J631" s="31">
        <f>[2]Emissions!J980</f>
        <v>0</v>
      </c>
      <c r="K631" s="31">
        <f>[2]Emissions!K980</f>
        <v>0</v>
      </c>
      <c r="L631" s="31">
        <f>[2]Emissions!L980</f>
        <v>0</v>
      </c>
      <c r="M631" s="31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1">
        <f>[2]Emissions!E858</f>
        <v>0.70059072360717212</v>
      </c>
      <c r="F632" s="31">
        <f>[2]Emissions!F858</f>
        <v>7.2069409872735344</v>
      </c>
      <c r="G632" s="31">
        <f>[2]Emissions!G858</f>
        <v>12.269563843873041</v>
      </c>
      <c r="H632" s="31">
        <f>[2]Emissions!H858</f>
        <v>12.269563843873041</v>
      </c>
      <c r="I632" s="31">
        <f>[2]Emissions!I858</f>
        <v>0</v>
      </c>
      <c r="J632" s="31">
        <f>[2]Emissions!J858</f>
        <v>0</v>
      </c>
      <c r="K632" s="31">
        <f>[2]Emissions!K858</f>
        <v>0</v>
      </c>
      <c r="L632" s="31">
        <f>[2]Emissions!L858</f>
        <v>0</v>
      </c>
      <c r="M632" s="31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1">
        <f>[2]Emissions!E846</f>
        <v>0</v>
      </c>
      <c r="F633" s="31">
        <f>[2]Emissions!F846</f>
        <v>0</v>
      </c>
      <c r="G633" s="31">
        <f>[2]Emissions!G846</f>
        <v>0</v>
      </c>
      <c r="H633" s="31">
        <f>[2]Emissions!H846</f>
        <v>0</v>
      </c>
      <c r="I633" s="31">
        <f>[2]Emissions!I846</f>
        <v>0</v>
      </c>
      <c r="J633" s="31">
        <f>[2]Emissions!J846</f>
        <v>0</v>
      </c>
      <c r="K633" s="31">
        <f>[2]Emissions!K846</f>
        <v>0</v>
      </c>
      <c r="L633" s="31">
        <f>[2]Emissions!L846</f>
        <v>0</v>
      </c>
      <c r="M633" s="31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1">
        <f>[2]Emissions!E729</f>
        <v>26.695192500000001</v>
      </c>
      <c r="F634" s="31">
        <f>[2]Emissions!F729</f>
        <v>22.24599374999999</v>
      </c>
      <c r="G634" s="31">
        <f>[2]Emissions!G729</f>
        <v>17.796794999999989</v>
      </c>
      <c r="H634" s="31">
        <f>[2]Emissions!H729</f>
        <v>13.34759625</v>
      </c>
      <c r="I634" s="31">
        <f>[2]Emissions!I729</f>
        <v>8.8983974999999962</v>
      </c>
      <c r="J634" s="31">
        <f>[2]Emissions!J729</f>
        <v>4.4491987500000008</v>
      </c>
      <c r="K634" s="31">
        <f>[2]Emissions!K729</f>
        <v>0</v>
      </c>
      <c r="L634" s="31">
        <f>[2]Emissions!L729</f>
        <v>0</v>
      </c>
      <c r="M634" s="31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1">
        <f>[2]Emissions!E1738</f>
        <v>0</v>
      </c>
      <c r="F635" s="31">
        <f>[2]Emissions!F1738</f>
        <v>0</v>
      </c>
      <c r="G635" s="31">
        <f>[2]Emissions!G1738</f>
        <v>0</v>
      </c>
      <c r="H635" s="31">
        <f>[2]Emissions!H1738</f>
        <v>0</v>
      </c>
      <c r="I635" s="31">
        <f>[2]Emissions!I1738</f>
        <v>0</v>
      </c>
      <c r="J635" s="31">
        <f>[2]Emissions!J1738</f>
        <v>0</v>
      </c>
      <c r="K635" s="31">
        <f>[2]Emissions!K1738</f>
        <v>0</v>
      </c>
      <c r="L635" s="31">
        <f>[2]Emissions!L1738</f>
        <v>0</v>
      </c>
      <c r="M635" s="31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1">
        <f>[2]Emissions!E1675</f>
        <v>0</v>
      </c>
      <c r="F636" s="31">
        <f>[2]Emissions!F1675</f>
        <v>0</v>
      </c>
      <c r="G636" s="31">
        <f>[2]Emissions!G1675</f>
        <v>0</v>
      </c>
      <c r="H636" s="31">
        <f>[2]Emissions!H1675</f>
        <v>0</v>
      </c>
      <c r="I636" s="31">
        <f>[2]Emissions!I1675</f>
        <v>0</v>
      </c>
      <c r="J636" s="31">
        <f>[2]Emissions!J1675</f>
        <v>0</v>
      </c>
      <c r="K636" s="31">
        <f>[2]Emissions!K1675</f>
        <v>0</v>
      </c>
      <c r="L636" s="31">
        <f>[2]Emissions!L1675</f>
        <v>0</v>
      </c>
      <c r="M636" s="31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1">
        <f>[2]Emissions!E1645</f>
        <v>67842.410732367323</v>
      </c>
      <c r="F637" s="31">
        <f>[2]Emissions!F1645</f>
        <v>0</v>
      </c>
      <c r="G637" s="31">
        <f>[2]Emissions!G1645</f>
        <v>6631.1578994008469</v>
      </c>
      <c r="H637" s="31">
        <f>[2]Emissions!H1645</f>
        <v>0</v>
      </c>
      <c r="I637" s="31">
        <f>[2]Emissions!I1645</f>
        <v>0</v>
      </c>
      <c r="J637" s="31">
        <f>[2]Emissions!J1645</f>
        <v>0</v>
      </c>
      <c r="K637" s="31">
        <f>[2]Emissions!K1645</f>
        <v>0</v>
      </c>
      <c r="L637" s="31">
        <f>[2]Emissions!L1645</f>
        <v>0</v>
      </c>
      <c r="M637" s="31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1">
        <f>[2]Emissions!E1475</f>
        <v>0</v>
      </c>
      <c r="F638" s="31">
        <f>[2]Emissions!F1475</f>
        <v>0</v>
      </c>
      <c r="G638" s="31">
        <f>[2]Emissions!G1475</f>
        <v>2129.0003390007241</v>
      </c>
      <c r="H638" s="31">
        <f>[2]Emissions!H1475</f>
        <v>6825.1669025311503</v>
      </c>
      <c r="I638" s="31">
        <f>[2]Emissions!I1475</f>
        <v>0</v>
      </c>
      <c r="J638" s="31">
        <f>[2]Emissions!J1475</f>
        <v>0</v>
      </c>
      <c r="K638" s="31">
        <f>[2]Emissions!K1475</f>
        <v>0</v>
      </c>
      <c r="L638" s="31">
        <f>[2]Emissions!L1475</f>
        <v>0</v>
      </c>
      <c r="M638" s="31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1">
        <f>[2]Emissions!E1266</f>
        <v>81.347600101605508</v>
      </c>
      <c r="F639" s="31">
        <f>[2]Emissions!F1266</f>
        <v>67.789666751337919</v>
      </c>
      <c r="G639" s="31">
        <f>[2]Emissions!G1266</f>
        <v>54.23173340107035</v>
      </c>
      <c r="H639" s="31">
        <f>[2]Emissions!H1266</f>
        <v>40.673800050802761</v>
      </c>
      <c r="I639" s="31">
        <f>[2]Emissions!I1266</f>
        <v>27.115866700535172</v>
      </c>
      <c r="J639" s="31">
        <f>[2]Emissions!J1266</f>
        <v>13.557933350267581</v>
      </c>
      <c r="K639" s="31">
        <f>[2]Emissions!K1266</f>
        <v>0</v>
      </c>
      <c r="L639" s="31">
        <f>[2]Emissions!L1266</f>
        <v>0</v>
      </c>
      <c r="M639" s="31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1">
        <f>[2]Emissions!E1161</f>
        <v>5.0985971659919027</v>
      </c>
      <c r="F640" s="31">
        <f>[2]Emissions!F1161</f>
        <v>4.0788777327935222</v>
      </c>
      <c r="G640" s="31">
        <f>[2]Emissions!G1161</f>
        <v>3.0591582995951381</v>
      </c>
      <c r="H640" s="31">
        <f>[2]Emissions!H1161</f>
        <v>2.0394388663967611</v>
      </c>
      <c r="I640" s="31">
        <f>[2]Emissions!I1161</f>
        <v>1.0197194331983801</v>
      </c>
      <c r="J640" s="31">
        <f>[2]Emissions!J1161</f>
        <v>0</v>
      </c>
      <c r="K640" s="31">
        <f>[2]Emissions!K1161</f>
        <v>0</v>
      </c>
      <c r="L640" s="31">
        <f>[2]Emissions!L1161</f>
        <v>0</v>
      </c>
      <c r="M640" s="31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1">
        <f>[2]Emissions!E974</f>
        <v>5614.5002249528934</v>
      </c>
      <c r="F641" s="31">
        <f>[2]Emissions!F974</f>
        <v>328.44563822532359</v>
      </c>
      <c r="G641" s="31">
        <f>[2]Emissions!G974</f>
        <v>5614.5002249528934</v>
      </c>
      <c r="H641" s="31">
        <f>[2]Emissions!H974</f>
        <v>1795.210178348952</v>
      </c>
      <c r="I641" s="31">
        <f>[2]Emissions!I974</f>
        <v>0</v>
      </c>
      <c r="J641" s="31">
        <f>[2]Emissions!J974</f>
        <v>0</v>
      </c>
      <c r="K641" s="31">
        <f>[2]Emissions!K974</f>
        <v>0</v>
      </c>
      <c r="L641" s="31">
        <f>[2]Emissions!L974</f>
        <v>0</v>
      </c>
      <c r="M641" s="31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1">
        <f>[2]Emissions!E840</f>
        <v>0</v>
      </c>
      <c r="F642" s="31">
        <f>[2]Emissions!F840</f>
        <v>0</v>
      </c>
      <c r="G642" s="31">
        <f>[2]Emissions!G840</f>
        <v>0</v>
      </c>
      <c r="H642" s="31">
        <f>[2]Emissions!H840</f>
        <v>0</v>
      </c>
      <c r="I642" s="31">
        <f>[2]Emissions!I840</f>
        <v>0</v>
      </c>
      <c r="J642" s="31">
        <f>[2]Emissions!J840</f>
        <v>0</v>
      </c>
      <c r="K642" s="31">
        <f>[2]Emissions!K840</f>
        <v>0</v>
      </c>
      <c r="L642" s="31">
        <f>[2]Emissions!L840</f>
        <v>0</v>
      </c>
      <c r="M642" s="31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1">
        <f>[2]Emissions!E723</f>
        <v>0</v>
      </c>
      <c r="F643" s="31">
        <f>[2]Emissions!F723</f>
        <v>0</v>
      </c>
      <c r="G643" s="31">
        <f>[2]Emissions!G723</f>
        <v>547.07485177783724</v>
      </c>
      <c r="H643" s="31">
        <f>[2]Emissions!H723</f>
        <v>4322.6097406919052</v>
      </c>
      <c r="I643" s="31">
        <f>[2]Emissions!I723</f>
        <v>0</v>
      </c>
      <c r="J643" s="31">
        <f>[2]Emissions!J723</f>
        <v>0</v>
      </c>
      <c r="K643" s="31">
        <f>[2]Emissions!K723</f>
        <v>0</v>
      </c>
      <c r="L643" s="31">
        <f>[2]Emissions!L723</f>
        <v>0</v>
      </c>
      <c r="M643" s="31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1">
        <f>[2]Emissions!E1732</f>
        <v>0</v>
      </c>
      <c r="F644" s="31">
        <f>[2]Emissions!F1732</f>
        <v>0</v>
      </c>
      <c r="G644" s="31">
        <f>[2]Emissions!G1732</f>
        <v>0</v>
      </c>
      <c r="H644" s="31">
        <f>[2]Emissions!H1732</f>
        <v>0</v>
      </c>
      <c r="I644" s="31">
        <f>[2]Emissions!I1732</f>
        <v>0</v>
      </c>
      <c r="J644" s="31">
        <f>[2]Emissions!J1732</f>
        <v>0</v>
      </c>
      <c r="K644" s="31">
        <f>[2]Emissions!K1732</f>
        <v>0</v>
      </c>
      <c r="L644" s="31">
        <f>[2]Emissions!L1732</f>
        <v>0</v>
      </c>
      <c r="M644" s="31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1">
        <f>[2]Emissions!E1669</f>
        <v>0</v>
      </c>
      <c r="F645" s="31">
        <f>[2]Emissions!F1669</f>
        <v>0</v>
      </c>
      <c r="G645" s="31">
        <f>[2]Emissions!G1669</f>
        <v>0</v>
      </c>
      <c r="H645" s="31">
        <f>[2]Emissions!H1669</f>
        <v>0</v>
      </c>
      <c r="I645" s="31">
        <f>[2]Emissions!I1669</f>
        <v>0</v>
      </c>
      <c r="J645" s="31">
        <f>[2]Emissions!J1669</f>
        <v>0</v>
      </c>
      <c r="K645" s="31">
        <f>[2]Emissions!K1669</f>
        <v>0</v>
      </c>
      <c r="L645" s="31">
        <f>[2]Emissions!L1669</f>
        <v>0</v>
      </c>
      <c r="M645" s="31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1">
        <f>[2]Emissions!E1581</f>
        <v>1127.4769288461209</v>
      </c>
      <c r="F646" s="31">
        <f>[2]Emissions!F1581</f>
        <v>36443.927232139322</v>
      </c>
      <c r="G646" s="31">
        <f>[2]Emissions!G1581</f>
        <v>38078.561033168662</v>
      </c>
      <c r="H646" s="31">
        <f>[2]Emissions!H1581</f>
        <v>44876.178695224153</v>
      </c>
      <c r="I646" s="31">
        <f>[2]Emissions!I1581</f>
        <v>45391.782286685659</v>
      </c>
      <c r="J646" s="31">
        <f>[2]Emissions!J1581</f>
        <v>58148.09106417602</v>
      </c>
      <c r="K646" s="31">
        <f>[2]Emissions!K1581</f>
        <v>0</v>
      </c>
      <c r="L646" s="31">
        <f>[2]Emissions!L1581</f>
        <v>0</v>
      </c>
      <c r="M646" s="31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1">
        <f>[2]Emissions!E1260</f>
        <v>3.045380877129808E-2</v>
      </c>
      <c r="F647" s="31">
        <f>[2]Emissions!F1260</f>
        <v>0</v>
      </c>
      <c r="G647" s="31">
        <f>[2]Emissions!G1260</f>
        <v>3.045380877129808E-2</v>
      </c>
      <c r="H647" s="31">
        <f>[2]Emissions!H1260</f>
        <v>0</v>
      </c>
      <c r="I647" s="31">
        <f>[2]Emissions!I1260</f>
        <v>0</v>
      </c>
      <c r="J647" s="31">
        <f>[2]Emissions!J1260</f>
        <v>0</v>
      </c>
      <c r="K647" s="31">
        <f>[2]Emissions!K1260</f>
        <v>0</v>
      </c>
      <c r="L647" s="31">
        <f>[2]Emissions!L1260</f>
        <v>0</v>
      </c>
      <c r="M647" s="31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1">
        <f>[2]Emissions!E968</f>
        <v>79.240753370513957</v>
      </c>
      <c r="F648" s="31">
        <f>[2]Emissions!F968</f>
        <v>54.368700980392163</v>
      </c>
      <c r="G648" s="31">
        <f>[2]Emissions!G968</f>
        <v>43.494960784313733</v>
      </c>
      <c r="H648" s="31">
        <f>[2]Emissions!H968</f>
        <v>32.621220588235303</v>
      </c>
      <c r="I648" s="31">
        <f>[2]Emissions!I968</f>
        <v>21.747480392156859</v>
      </c>
      <c r="J648" s="31">
        <f>[2]Emissions!J968</f>
        <v>10.87374019607843</v>
      </c>
      <c r="K648" s="31">
        <f>[2]Emissions!K968</f>
        <v>0</v>
      </c>
      <c r="L648" s="31">
        <f>[2]Emissions!L968</f>
        <v>0</v>
      </c>
      <c r="M648" s="31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1">
        <f>[2]Emissions!E1639</f>
        <v>468.25678727999991</v>
      </c>
      <c r="F649" s="31">
        <f>[2]Emissions!F1639</f>
        <v>351.19259046000002</v>
      </c>
      <c r="G649" s="31">
        <f>[2]Emissions!G1639</f>
        <v>234.12839364000001</v>
      </c>
      <c r="H649" s="31">
        <f>[2]Emissions!H1639</f>
        <v>117.06419682000001</v>
      </c>
      <c r="I649" s="31">
        <f>[2]Emissions!I1639</f>
        <v>0</v>
      </c>
      <c r="J649" s="31">
        <f>[2]Emissions!J1639</f>
        <v>0</v>
      </c>
      <c r="K649" s="31">
        <f>[2]Emissions!K1639</f>
        <v>0</v>
      </c>
      <c r="L649" s="31">
        <f>[2]Emissions!L1639</f>
        <v>0</v>
      </c>
      <c r="M649" s="31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1">
        <f>[2]Emissions!E1575</f>
        <v>556.11476500000003</v>
      </c>
      <c r="F650" s="31">
        <f>[2]Emissions!F1575</f>
        <v>0</v>
      </c>
      <c r="G650" s="31">
        <f>[2]Emissions!G1575</f>
        <v>0</v>
      </c>
      <c r="H650" s="31">
        <f>[2]Emissions!H1575</f>
        <v>0</v>
      </c>
      <c r="I650" s="31">
        <f>[2]Emissions!I1575</f>
        <v>0</v>
      </c>
      <c r="J650" s="31">
        <f>[2]Emissions!J1575</f>
        <v>0</v>
      </c>
      <c r="K650" s="31">
        <f>[2]Emissions!K1575</f>
        <v>0</v>
      </c>
      <c r="L650" s="31">
        <f>[2]Emissions!L1575</f>
        <v>0</v>
      </c>
      <c r="M650" s="31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1">
        <f>[2]Emissions!E1469</f>
        <v>70.259092592592566</v>
      </c>
      <c r="F651" s="31">
        <f>[2]Emissions!F1469</f>
        <v>58.549243827160481</v>
      </c>
      <c r="G651" s="31">
        <f>[2]Emissions!G1469</f>
        <v>46.839395061728403</v>
      </c>
      <c r="H651" s="31">
        <f>[2]Emissions!H1469</f>
        <v>35.129546296296283</v>
      </c>
      <c r="I651" s="31">
        <f>[2]Emissions!I1469</f>
        <v>23.419697530864202</v>
      </c>
      <c r="J651" s="31">
        <f>[2]Emissions!J1469</f>
        <v>11.709848765432101</v>
      </c>
      <c r="K651" s="31">
        <f>[2]Emissions!K1469</f>
        <v>0</v>
      </c>
      <c r="L651" s="31">
        <f>[2]Emissions!L1469</f>
        <v>0</v>
      </c>
      <c r="M651" s="31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1">
        <f>[2]Emissions!E1004</f>
        <v>0</v>
      </c>
      <c r="F652" s="31">
        <f>[2]Emissions!F1004</f>
        <v>0</v>
      </c>
      <c r="G652" s="31">
        <f>[2]Emissions!G1004</f>
        <v>0</v>
      </c>
      <c r="H652" s="31">
        <f>[2]Emissions!H1004</f>
        <v>0</v>
      </c>
      <c r="I652" s="31">
        <f>[2]Emissions!I1004</f>
        <v>-2171.9917549042511</v>
      </c>
      <c r="J652" s="31">
        <f>[2]Emissions!J1004</f>
        <v>-2171.9917549042511</v>
      </c>
      <c r="K652" s="31">
        <f>[2]Emissions!K1004</f>
        <v>-1992.665290595171</v>
      </c>
      <c r="L652" s="31">
        <f>[2]Emissions!L1004</f>
        <v>-2425.258995225588</v>
      </c>
      <c r="M652" s="31">
        <f>[2]Emissions!M1004</f>
        <v>-50773.519568711978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1">
        <f>[2]Emissions!E962</f>
        <v>0</v>
      </c>
      <c r="F653" s="31">
        <f>[2]Emissions!F962</f>
        <v>0</v>
      </c>
      <c r="G653" s="31">
        <f>[2]Emissions!G962</f>
        <v>0</v>
      </c>
      <c r="H653" s="31">
        <f>[2]Emissions!H962</f>
        <v>0</v>
      </c>
      <c r="I653" s="31">
        <f>[2]Emissions!I962</f>
        <v>0</v>
      </c>
      <c r="J653" s="31">
        <f>[2]Emissions!J962</f>
        <v>0</v>
      </c>
      <c r="K653" s="31">
        <f>[2]Emissions!K962</f>
        <v>0</v>
      </c>
      <c r="L653" s="31">
        <f>[2]Emissions!L962</f>
        <v>0</v>
      </c>
      <c r="M653" s="31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1">
        <f>[2]Emissions!E771</f>
        <v>56064.670708716541</v>
      </c>
      <c r="F654" s="31">
        <f>[2]Emissions!F771</f>
        <v>47495.178220620983</v>
      </c>
      <c r="G654" s="31">
        <f>[2]Emissions!G771</f>
        <v>43761.21840751313</v>
      </c>
      <c r="H654" s="31">
        <f>[2]Emissions!H771</f>
        <v>16227.471680183749</v>
      </c>
      <c r="I654" s="31">
        <f>[2]Emissions!I771</f>
        <v>10818.314453455831</v>
      </c>
      <c r="J654" s="31">
        <f>[2]Emissions!J771</f>
        <v>5409.1572267279162</v>
      </c>
      <c r="K654" s="31">
        <f>[2]Emissions!K771</f>
        <v>0</v>
      </c>
      <c r="L654" s="31">
        <f>[2]Emissions!L771</f>
        <v>0</v>
      </c>
      <c r="M654" s="31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1">
        <f>[2]Emissions!E753</f>
        <v>8.1168534999999995</v>
      </c>
      <c r="F655" s="31">
        <f>[2]Emissions!F753</f>
        <v>6.7640445833333311</v>
      </c>
      <c r="G655" s="31">
        <f>[2]Emissions!G753</f>
        <v>5.4112356666666646</v>
      </c>
      <c r="H655" s="31">
        <f>[2]Emissions!H753</f>
        <v>4.0584267499999997</v>
      </c>
      <c r="I655" s="31">
        <f>[2]Emissions!I753</f>
        <v>2.7056178333333332</v>
      </c>
      <c r="J655" s="31">
        <f>[2]Emissions!J753</f>
        <v>2371.839397118631</v>
      </c>
      <c r="K655" s="31">
        <f>[2]Emissions!K753</f>
        <v>0</v>
      </c>
      <c r="L655" s="31">
        <f>[2]Emissions!L753</f>
        <v>0</v>
      </c>
      <c r="M655" s="31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1">
        <f>[2]Emissions!E717</f>
        <v>168.8727031395988</v>
      </c>
      <c r="F656" s="31">
        <f>[2]Emissions!F717</f>
        <v>123.91798099395071</v>
      </c>
      <c r="G656" s="31">
        <f>[2]Emissions!G717</f>
        <v>2.9592749999999999</v>
      </c>
      <c r="H656" s="31">
        <f>[2]Emissions!H717</f>
        <v>4134.7534066921417</v>
      </c>
      <c r="I656" s="31">
        <f>[2]Emissions!I717</f>
        <v>1.4796374999999999</v>
      </c>
      <c r="J656" s="31">
        <f>[2]Emissions!J717</f>
        <v>0.73981875000000019</v>
      </c>
      <c r="K656" s="31">
        <f>[2]Emissions!K717</f>
        <v>0</v>
      </c>
      <c r="L656" s="31">
        <f>[2]Emissions!L717</f>
        <v>0</v>
      </c>
      <c r="M656" s="31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1">
        <f>[2]Emissions!E765</f>
        <v>51.129218379077287</v>
      </c>
      <c r="F657" s="31">
        <f>[2]Emissions!F765</f>
        <v>524.88376137988018</v>
      </c>
      <c r="G657" s="31">
        <f>[2]Emissions!G765</f>
        <v>893.23523850413471</v>
      </c>
      <c r="H657" s="31">
        <f>[2]Emissions!H765</f>
        <v>13954.42133527754</v>
      </c>
      <c r="I657" s="31">
        <f>[2]Emissions!I765</f>
        <v>53713.766826436877</v>
      </c>
      <c r="J657" s="31">
        <f>[2]Emissions!J765</f>
        <v>76002.976933748403</v>
      </c>
      <c r="K657" s="31">
        <f>[2]Emissions!K765</f>
        <v>81142.132890522815</v>
      </c>
      <c r="L657" s="31">
        <f>[2]Emissions!L765</f>
        <v>81878.282068203174</v>
      </c>
      <c r="M657" s="31">
        <f>[2]Emissions!M765</f>
        <v>63859.150125614993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1">
        <f>[2]Emissions!E759</f>
        <v>58.500267654452621</v>
      </c>
      <c r="F658" s="31">
        <f>[2]Emissions!F759</f>
        <v>41.663268749999993</v>
      </c>
      <c r="G658" s="31">
        <f>[2]Emissions!G759</f>
        <v>33.330614999999987</v>
      </c>
      <c r="H658" s="31">
        <f>[2]Emissions!H759</f>
        <v>24.997961249999989</v>
      </c>
      <c r="I658" s="31">
        <f>[2]Emissions!I759</f>
        <v>16.665307500000001</v>
      </c>
      <c r="J658" s="31">
        <f>[2]Emissions!J759</f>
        <v>8.3326537500000022</v>
      </c>
      <c r="K658" s="31">
        <f>[2]Emissions!K759</f>
        <v>0</v>
      </c>
      <c r="L658" s="31">
        <f>[2]Emissions!L759</f>
        <v>0</v>
      </c>
      <c r="M658" s="31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1">
        <f>[2]Emissions!E1743</f>
        <v>167902.86395406321</v>
      </c>
      <c r="F659" s="31">
        <f>[2]Emissions!F1743</f>
        <v>75870.705404230946</v>
      </c>
      <c r="G659" s="31">
        <f>[2]Emissions!G1743</f>
        <v>50580.470269487298</v>
      </c>
      <c r="H659" s="31">
        <f>[2]Emissions!H1743</f>
        <v>25290.235134743642</v>
      </c>
      <c r="I659" s="31">
        <f>[2]Emissions!I1743</f>
        <v>0</v>
      </c>
      <c r="J659" s="31">
        <f>[2]Emissions!J1743</f>
        <v>0</v>
      </c>
      <c r="K659" s="31">
        <f>[2]Emissions!K1743</f>
        <v>0</v>
      </c>
      <c r="L659" s="31">
        <f>[2]Emissions!L1743</f>
        <v>0</v>
      </c>
      <c r="M659" s="31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1">
        <f>[2]Emissions!E850</f>
        <v>559.94804774125862</v>
      </c>
      <c r="F660" s="31">
        <f>[2]Emissions!F850</f>
        <v>447.95843819300683</v>
      </c>
      <c r="G660" s="31">
        <f>[2]Emissions!G850</f>
        <v>335.96882864475452</v>
      </c>
      <c r="H660" s="31">
        <f>[2]Emissions!H850</f>
        <v>223.97921909650341</v>
      </c>
      <c r="I660" s="31">
        <f>[2]Emissions!I850</f>
        <v>58.941899762237767</v>
      </c>
      <c r="J660" s="31">
        <f>[2]Emissions!J850</f>
        <v>0</v>
      </c>
      <c r="K660" s="31">
        <f>[2]Emissions!K850</f>
        <v>0</v>
      </c>
      <c r="L660" s="31">
        <f>[2]Emissions!L850</f>
        <v>0</v>
      </c>
      <c r="M660" s="31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1">
        <f>[2]Emissions!E1322</f>
        <v>174.3678301637068</v>
      </c>
      <c r="F661" s="31">
        <f>[2]Emissions!F1322</f>
        <v>0</v>
      </c>
      <c r="G661" s="31">
        <f>[2]Emissions!G1322</f>
        <v>1145.8872857950209</v>
      </c>
      <c r="H661" s="31">
        <f>[2]Emissions!H1322</f>
        <v>1761.5025258792341</v>
      </c>
      <c r="I661" s="31">
        <f>[2]Emissions!I1322</f>
        <v>0</v>
      </c>
      <c r="J661" s="31">
        <f>[2]Emissions!J1322</f>
        <v>0</v>
      </c>
      <c r="K661" s="31">
        <f>[2]Emissions!K1322</f>
        <v>0</v>
      </c>
      <c r="L661" s="31">
        <f>[2]Emissions!L1322</f>
        <v>0</v>
      </c>
      <c r="M661" s="31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1">
        <f>[2]Emissions!E1585</f>
        <v>0</v>
      </c>
      <c r="F662" s="31">
        <f>[2]Emissions!F1585</f>
        <v>0</v>
      </c>
      <c r="G662" s="31">
        <f>[2]Emissions!G1585</f>
        <v>0</v>
      </c>
      <c r="H662" s="31">
        <f>[2]Emissions!H1585</f>
        <v>0</v>
      </c>
      <c r="I662" s="31">
        <f>[2]Emissions!I1585</f>
        <v>0</v>
      </c>
      <c r="J662" s="31">
        <f>[2]Emissions!J1585</f>
        <v>0</v>
      </c>
      <c r="K662" s="31">
        <f>[2]Emissions!K1585</f>
        <v>0</v>
      </c>
      <c r="L662" s="31">
        <f>[2]Emissions!L1585</f>
        <v>0</v>
      </c>
      <c r="M662" s="31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1">
        <f>[2]Emissions!E1330</f>
        <v>11.069685185185181</v>
      </c>
      <c r="F663" s="31">
        <f>[2]Emissions!F1330</f>
        <v>9.224737654320986</v>
      </c>
      <c r="G663" s="31">
        <f>[2]Emissions!G1330</f>
        <v>7.3797901234567886</v>
      </c>
      <c r="H663" s="31">
        <f>[2]Emissions!H1330</f>
        <v>5.5348425925925913</v>
      </c>
      <c r="I663" s="31">
        <f>[2]Emissions!I1330</f>
        <v>3.6898950617283939</v>
      </c>
      <c r="J663" s="31">
        <f>[2]Emissions!J1330</f>
        <v>1.8449475308641961</v>
      </c>
      <c r="K663" s="31">
        <f>[2]Emissions!K1330</f>
        <v>0</v>
      </c>
      <c r="L663" s="31">
        <f>[2]Emissions!L1330</f>
        <v>0</v>
      </c>
      <c r="M663" s="31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1">
        <f>[2]Emissions!E1114</f>
        <v>1030.8436882504691</v>
      </c>
      <c r="F664" s="31">
        <f>[2]Emissions!F1114</f>
        <v>5899.3906133221772</v>
      </c>
      <c r="G664" s="31">
        <f>[2]Emissions!G1114</f>
        <v>9476.860408745044</v>
      </c>
      <c r="H664" s="31">
        <f>[2]Emissions!H1114</f>
        <v>14781.05742524386</v>
      </c>
      <c r="I664" s="31">
        <f>[2]Emissions!I1114</f>
        <v>14902.688929239939</v>
      </c>
      <c r="J664" s="31">
        <f>[2]Emissions!J1114</f>
        <v>18902.34512986847</v>
      </c>
      <c r="K664" s="31">
        <f>[2]Emissions!K1114</f>
        <v>21726.23905050203</v>
      </c>
      <c r="L664" s="31">
        <f>[2]Emissions!L1114</f>
        <v>22740.334121824249</v>
      </c>
      <c r="M664" s="31">
        <f>[2]Emissions!M1114</f>
        <v>22889.4703670126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1">
        <f>[2]Emissions!E1297</f>
        <v>0</v>
      </c>
      <c r="F665" s="31">
        <f>[2]Emissions!F1297</f>
        <v>0</v>
      </c>
      <c r="G665" s="31">
        <f>[2]Emissions!G1297</f>
        <v>0</v>
      </c>
      <c r="H665" s="31">
        <f>[2]Emissions!H1297</f>
        <v>0</v>
      </c>
      <c r="I665" s="31">
        <f>[2]Emissions!I1297</f>
        <v>0</v>
      </c>
      <c r="J665" s="31">
        <f>[2]Emissions!J1297</f>
        <v>0</v>
      </c>
      <c r="K665" s="31">
        <f>[2]Emissions!K1297</f>
        <v>0</v>
      </c>
      <c r="L665" s="31">
        <f>[2]Emissions!L1297</f>
        <v>0</v>
      </c>
      <c r="M665" s="31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1">
        <f>[2]Emissions!E1703</f>
        <v>0</v>
      </c>
      <c r="F666" s="31">
        <f>[2]Emissions!F1703</f>
        <v>0</v>
      </c>
      <c r="G666" s="31">
        <f>[2]Emissions!G1703</f>
        <v>0</v>
      </c>
      <c r="H666" s="31">
        <f>[2]Emissions!H1703</f>
        <v>0</v>
      </c>
      <c r="I666" s="31">
        <f>[2]Emissions!I1703</f>
        <v>0</v>
      </c>
      <c r="J666" s="31">
        <f>[2]Emissions!J1703</f>
        <v>0</v>
      </c>
      <c r="K666" s="31">
        <f>[2]Emissions!K1703</f>
        <v>0</v>
      </c>
      <c r="L666" s="31">
        <f>[2]Emissions!L1703</f>
        <v>0</v>
      </c>
      <c r="M666" s="31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1">
        <f>[2]Emissions!E1067</f>
        <v>0</v>
      </c>
      <c r="F667" s="31">
        <f>[2]Emissions!F1067</f>
        <v>0</v>
      </c>
      <c r="G667" s="31">
        <f>[2]Emissions!G1067</f>
        <v>0</v>
      </c>
      <c r="H667" s="31">
        <f>[2]Emissions!H1067</f>
        <v>0</v>
      </c>
      <c r="I667" s="31">
        <f>[2]Emissions!I1067</f>
        <v>0</v>
      </c>
      <c r="J667" s="31">
        <f>[2]Emissions!J1067</f>
        <v>0</v>
      </c>
      <c r="K667" s="31">
        <f>[2]Emissions!K1067</f>
        <v>0</v>
      </c>
      <c r="L667" s="31">
        <f>[2]Emissions!L1067</f>
        <v>0</v>
      </c>
      <c r="M667" s="31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1">
        <f>[2]Emissions!E1305</f>
        <v>240.5839583333333</v>
      </c>
      <c r="F668" s="31">
        <f>[2]Emissions!F1305</f>
        <v>200.4866319444445</v>
      </c>
      <c r="G668" s="31">
        <f>[2]Emissions!G1305</f>
        <v>160.38930555555561</v>
      </c>
      <c r="H668" s="31">
        <f>[2]Emissions!H1305</f>
        <v>160.38930555555561</v>
      </c>
      <c r="I668" s="31">
        <f>[2]Emissions!I1305</f>
        <v>80.194652777777776</v>
      </c>
      <c r="J668" s="31">
        <f>[2]Emissions!J1305</f>
        <v>40.097326388888867</v>
      </c>
      <c r="K668" s="31">
        <f>[2]Emissions!K1305</f>
        <v>0</v>
      </c>
      <c r="L668" s="31">
        <f>[2]Emissions!L1305</f>
        <v>0</v>
      </c>
      <c r="M668" s="31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1">
        <f>[2]Emissions!E1075</f>
        <v>250.44197979283541</v>
      </c>
      <c r="F669" s="31">
        <f>[2]Emissions!F1075</f>
        <v>189.77617287332379</v>
      </c>
      <c r="G669" s="31">
        <f>[2]Emissions!G1075</f>
        <v>153.4568782466491</v>
      </c>
      <c r="H669" s="31">
        <f>[2]Emissions!H1075</f>
        <v>95.088331911310675</v>
      </c>
      <c r="I669" s="31">
        <f>[2]Emissions!I1075</f>
        <v>47.444043218331977</v>
      </c>
      <c r="J669" s="31">
        <f>[2]Emissions!J1075</f>
        <v>0</v>
      </c>
      <c r="K669" s="31">
        <f>[2]Emissions!K1075</f>
        <v>0</v>
      </c>
      <c r="L669" s="31">
        <f>[2]Emissions!L1075</f>
        <v>0</v>
      </c>
      <c r="M669" s="31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1">
        <f>[2]Emissions!E1426</f>
        <v>2712.704567901234</v>
      </c>
      <c r="F670" s="31">
        <f>[2]Emissions!F1426</f>
        <v>2260.5871399176949</v>
      </c>
      <c r="G670" s="31">
        <f>[2]Emissions!G1426</f>
        <v>1808.4697119341561</v>
      </c>
      <c r="H670" s="31">
        <f>[2]Emissions!H1426</f>
        <v>2577.0693395061721</v>
      </c>
      <c r="I670" s="31">
        <f>[2]Emissions!I1426</f>
        <v>904.23485596707803</v>
      </c>
      <c r="J670" s="31">
        <f>[2]Emissions!J1426</f>
        <v>452.11742798353907</v>
      </c>
      <c r="K670" s="31">
        <f>[2]Emissions!K1426</f>
        <v>0</v>
      </c>
      <c r="L670" s="31">
        <f>[2]Emissions!L1426</f>
        <v>0</v>
      </c>
      <c r="M670" s="31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1">
        <f>[2]Emissions!E1313</f>
        <v>60.760185185185179</v>
      </c>
      <c r="F671" s="31">
        <f>[2]Emissions!F1313</f>
        <v>50.633487654320987</v>
      </c>
      <c r="G671" s="31">
        <f>[2]Emissions!G1313</f>
        <v>40.506790123456788</v>
      </c>
      <c r="H671" s="31">
        <f>[2]Emissions!H1313</f>
        <v>30.38009259259259</v>
      </c>
      <c r="I671" s="31">
        <f>[2]Emissions!I1313</f>
        <v>20.253395061728391</v>
      </c>
      <c r="J671" s="31">
        <f>[2]Emissions!J1313</f>
        <v>10.126697530864201</v>
      </c>
      <c r="K671" s="31">
        <f>[2]Emissions!K1313</f>
        <v>0</v>
      </c>
      <c r="L671" s="31">
        <f>[2]Emissions!L1313</f>
        <v>0</v>
      </c>
      <c r="M671" s="31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1">
        <f>[2]Emissions!E781</f>
        <v>9181.6573691850008</v>
      </c>
      <c r="F672" s="31">
        <f>[2]Emissions!F781</f>
        <v>7651.3811409875007</v>
      </c>
      <c r="G672" s="31">
        <f>[2]Emissions!G781</f>
        <v>6121.1049127899996</v>
      </c>
      <c r="H672" s="31">
        <f>[2]Emissions!H781</f>
        <v>4590.8286845925004</v>
      </c>
      <c r="I672" s="31">
        <f>[2]Emissions!I781</f>
        <v>14069.1947220621</v>
      </c>
      <c r="J672" s="31">
        <f>[2]Emissions!J781</f>
        <v>1530.2762281974999</v>
      </c>
      <c r="K672" s="31">
        <f>[2]Emissions!K781</f>
        <v>10546.02461726111</v>
      </c>
      <c r="L672" s="31">
        <f>[2]Emissions!L781</f>
        <v>10584.566265730249</v>
      </c>
      <c r="M672" s="31">
        <f>[2]Emissions!M781</f>
        <v>10704.8446755083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1">
        <f>[2]Emissions!E1083</f>
        <v>0</v>
      </c>
      <c r="F673" s="31">
        <f>[2]Emissions!F1083</f>
        <v>0</v>
      </c>
      <c r="G673" s="31">
        <f>[2]Emissions!G1083</f>
        <v>0</v>
      </c>
      <c r="H673" s="31">
        <f>[2]Emissions!H1083</f>
        <v>0</v>
      </c>
      <c r="I673" s="31">
        <f>[2]Emissions!I1083</f>
        <v>0</v>
      </c>
      <c r="J673" s="31">
        <f>[2]Emissions!J1083</f>
        <v>0</v>
      </c>
      <c r="K673" s="31">
        <f>[2]Emissions!K1083</f>
        <v>0</v>
      </c>
      <c r="L673" s="31">
        <f>[2]Emissions!L1083</f>
        <v>0</v>
      </c>
      <c r="M673" s="31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1">
        <f>[2]Emissions!E1241</f>
        <v>24.345622856768511</v>
      </c>
      <c r="F674" s="31">
        <f>[2]Emissions!F1241</f>
        <v>30.216300346365362</v>
      </c>
      <c r="G674" s="31">
        <f>[2]Emissions!G1241</f>
        <v>33.825371601519471</v>
      </c>
      <c r="H674" s="31">
        <f>[2]Emissions!H1241</f>
        <v>41.208892249334163</v>
      </c>
      <c r="I674" s="31">
        <f>[2]Emissions!I1241</f>
        <v>43.634004563348753</v>
      </c>
      <c r="J674" s="31">
        <f>[2]Emissions!J1241</f>
        <v>48.146116278529462</v>
      </c>
      <c r="K674" s="31">
        <f>[2]Emissions!K1241</f>
        <v>48.502547833944</v>
      </c>
      <c r="L674" s="31">
        <f>[2]Emissions!L1241</f>
        <v>48.662571807251069</v>
      </c>
      <c r="M674" s="31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1">
        <f>[2]Emissions!E1714</f>
        <v>85.227119999999999</v>
      </c>
      <c r="F675" s="31">
        <f>[2]Emissions!F1714</f>
        <v>63.920340000000003</v>
      </c>
      <c r="G675" s="31">
        <f>[2]Emissions!G1714</f>
        <v>42.613560000000007</v>
      </c>
      <c r="H675" s="31">
        <f>[2]Emissions!H1714</f>
        <v>21.30678000000001</v>
      </c>
      <c r="I675" s="31">
        <f>[2]Emissions!I1714</f>
        <v>0</v>
      </c>
      <c r="J675" s="31">
        <f>[2]Emissions!J1714</f>
        <v>0</v>
      </c>
      <c r="K675" s="31">
        <f>[2]Emissions!K1714</f>
        <v>0</v>
      </c>
      <c r="L675" s="31">
        <f>[2]Emissions!L1714</f>
        <v>0</v>
      </c>
      <c r="M675" s="31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1">
        <f>[2]Emissions!E1091</f>
        <v>0</v>
      </c>
      <c r="F676" s="31">
        <f>[2]Emissions!F1091</f>
        <v>0</v>
      </c>
      <c r="G676" s="31">
        <f>[2]Emissions!G1091</f>
        <v>0</v>
      </c>
      <c r="H676" s="31">
        <f>[2]Emissions!H1091</f>
        <v>0</v>
      </c>
      <c r="I676" s="31">
        <f>[2]Emissions!I1091</f>
        <v>0</v>
      </c>
      <c r="J676" s="31">
        <f>[2]Emissions!J1091</f>
        <v>0</v>
      </c>
      <c r="K676" s="31">
        <f>[2]Emissions!K1091</f>
        <v>0</v>
      </c>
      <c r="L676" s="31">
        <f>[2]Emissions!L1091</f>
        <v>0</v>
      </c>
      <c r="M676" s="31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1">
        <f>[2]Emissions!E1051</f>
        <v>0</v>
      </c>
      <c r="F677" s="31">
        <f>[2]Emissions!F1051</f>
        <v>0</v>
      </c>
      <c r="G677" s="31">
        <f>[2]Emissions!G1051</f>
        <v>0</v>
      </c>
      <c r="H677" s="31">
        <f>[2]Emissions!H1051</f>
        <v>0</v>
      </c>
      <c r="I677" s="31">
        <f>[2]Emissions!I1051</f>
        <v>0</v>
      </c>
      <c r="J677" s="31">
        <f>[2]Emissions!J1051</f>
        <v>9.0381102362204678E-5</v>
      </c>
      <c r="K677" s="31">
        <f>[2]Emissions!K1051</f>
        <v>5.309889763779527E-4</v>
      </c>
      <c r="L677" s="31">
        <f>[2]Emissions!L1051</f>
        <v>3.298910236220472E-3</v>
      </c>
      <c r="M677" s="31">
        <f>[2]Emissions!M1051</f>
        <v>1.940934173228346E-2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1">
        <f>[2]Emissions!E1437</f>
        <v>5.113702222222221</v>
      </c>
      <c r="F678" s="31">
        <f>[2]Emissions!F1437</f>
        <v>2.2428518518518521</v>
      </c>
      <c r="G678" s="31">
        <f>[2]Emissions!G1437</f>
        <v>1.7942814814814809</v>
      </c>
      <c r="H678" s="31">
        <f>[2]Emissions!H1437</f>
        <v>2.556851111111111</v>
      </c>
      <c r="I678" s="31">
        <f>[2]Emissions!I1437</f>
        <v>0.89714074074074068</v>
      </c>
      <c r="J678" s="31">
        <f>[2]Emissions!J1437</f>
        <v>0.44857037037037018</v>
      </c>
      <c r="K678" s="31">
        <f>[2]Emissions!K1437</f>
        <v>0</v>
      </c>
      <c r="L678" s="31">
        <f>[2]Emissions!L1437</f>
        <v>0</v>
      </c>
      <c r="M678" s="31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1">
        <f>[2]Emissions!E1365</f>
        <v>103.3059907407407</v>
      </c>
      <c r="F679" s="31">
        <f>[2]Emissions!F1365</f>
        <v>45.309645061728389</v>
      </c>
      <c r="G679" s="31">
        <f>[2]Emissions!G1365</f>
        <v>36.247716049382703</v>
      </c>
      <c r="H679" s="31">
        <f>[2]Emissions!H1365</f>
        <v>51.652995370370363</v>
      </c>
      <c r="I679" s="31">
        <f>[2]Emissions!I1365</f>
        <v>18.123858024691351</v>
      </c>
      <c r="J679" s="31">
        <f>[2]Emissions!J1365</f>
        <v>9.0619290123456739</v>
      </c>
      <c r="K679" s="31">
        <f>[2]Emissions!K1365</f>
        <v>0</v>
      </c>
      <c r="L679" s="31">
        <f>[2]Emissions!L1365</f>
        <v>0</v>
      </c>
      <c r="M679" s="31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1">
        <f>[2]Emissions!E797</f>
        <v>0</v>
      </c>
      <c r="F680" s="31">
        <f>[2]Emissions!F797</f>
        <v>0</v>
      </c>
      <c r="G680" s="31">
        <f>[2]Emissions!G797</f>
        <v>0</v>
      </c>
      <c r="H680" s="31">
        <f>[2]Emissions!H797</f>
        <v>0</v>
      </c>
      <c r="I680" s="31">
        <f>[2]Emissions!I797</f>
        <v>0</v>
      </c>
      <c r="J680" s="31">
        <f>[2]Emissions!J797</f>
        <v>0</v>
      </c>
      <c r="K680" s="31">
        <f>[2]Emissions!K797</f>
        <v>0</v>
      </c>
      <c r="L680" s="31">
        <f>[2]Emissions!L797</f>
        <v>0</v>
      </c>
      <c r="M680" s="31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1">
        <f>[2]Emissions!E1121</f>
        <v>171.17857737104839</v>
      </c>
      <c r="F681" s="31">
        <f>[2]Emissions!F1121</f>
        <v>136.94286189683859</v>
      </c>
      <c r="G681" s="31">
        <f>[2]Emissions!G1121</f>
        <v>102.70714642262899</v>
      </c>
      <c r="H681" s="31">
        <f>[2]Emissions!H1121</f>
        <v>83.850114385892923</v>
      </c>
      <c r="I681" s="31">
        <f>[2]Emissions!I1121</f>
        <v>34.235715474209663</v>
      </c>
      <c r="J681" s="31">
        <f>[2]Emissions!J1121</f>
        <v>33.80890320642839</v>
      </c>
      <c r="K681" s="31">
        <f>[2]Emissions!K1121</f>
        <v>0</v>
      </c>
      <c r="L681" s="31">
        <f>[2]Emissions!L1121</f>
        <v>0</v>
      </c>
      <c r="M681" s="31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1">
        <f>[2]Emissions!E1098</f>
        <v>0</v>
      </c>
      <c r="F682" s="31">
        <f>[2]Emissions!F1098</f>
        <v>0</v>
      </c>
      <c r="G682" s="31">
        <f>[2]Emissions!G1098</f>
        <v>0</v>
      </c>
      <c r="H682" s="31">
        <f>[2]Emissions!H1098</f>
        <v>0</v>
      </c>
      <c r="I682" s="31">
        <f>[2]Emissions!I1098</f>
        <v>0</v>
      </c>
      <c r="J682" s="31">
        <f>[2]Emissions!J1098</f>
        <v>0</v>
      </c>
      <c r="K682" s="31">
        <f>[2]Emissions!K1098</f>
        <v>0</v>
      </c>
      <c r="L682" s="31">
        <f>[2]Emissions!L1098</f>
        <v>0</v>
      </c>
      <c r="M682" s="31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1">
        <f>[2]Emissions!E1196</f>
        <v>1724.2840832322879</v>
      </c>
      <c r="F683" s="31">
        <f>[2]Emissions!F1196</f>
        <v>2009.790114503495</v>
      </c>
      <c r="G683" s="31">
        <f>[2]Emissions!G1196</f>
        <v>2594.2450385096849</v>
      </c>
      <c r="H683" s="31">
        <f>[2]Emissions!H1196</f>
        <v>3700.178129259622</v>
      </c>
      <c r="I683" s="31">
        <f>[2]Emissions!I1196</f>
        <v>5085.4545309475761</v>
      </c>
      <c r="J683" s="31">
        <f>[2]Emissions!J1196</f>
        <v>5689.956659141284</v>
      </c>
      <c r="K683" s="31">
        <f>[2]Emissions!K1196</f>
        <v>5703.8713611618005</v>
      </c>
      <c r="L683" s="31">
        <f>[2]Emissions!L1196</f>
        <v>5646.2033973745729</v>
      </c>
      <c r="M683" s="31">
        <f>[2]Emissions!M1196</f>
        <v>4941.8382272113531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1">
        <f>[2]Emissions!E880</f>
        <v>4.2864483392477268E-2</v>
      </c>
      <c r="F684" s="31">
        <f>[2]Emissions!F880</f>
        <v>3.7484453319393658E-2</v>
      </c>
      <c r="G684" s="31">
        <f>[2]Emissions!G880</f>
        <v>2.449331339998051E-2</v>
      </c>
      <c r="H684" s="31">
        <f>[2]Emissions!H880</f>
        <v>2.4279702718243559E-2</v>
      </c>
      <c r="I684" s="31">
        <f>[2]Emissions!I880</f>
        <v>1.213985135912196E-2</v>
      </c>
      <c r="J684" s="31">
        <f>[2]Emissions!J880</f>
        <v>0</v>
      </c>
      <c r="K684" s="31">
        <f>[2]Emissions!K880</f>
        <v>0</v>
      </c>
      <c r="L684" s="31">
        <f>[2]Emissions!L880</f>
        <v>0</v>
      </c>
      <c r="M684" s="31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1">
        <f>[2]Emissions!E805</f>
        <v>0</v>
      </c>
      <c r="F685" s="31">
        <f>[2]Emissions!F805</f>
        <v>0</v>
      </c>
      <c r="G685" s="31">
        <f>[2]Emissions!G805</f>
        <v>0</v>
      </c>
      <c r="H685" s="31">
        <f>[2]Emissions!H805</f>
        <v>0</v>
      </c>
      <c r="I685" s="31">
        <f>[2]Emissions!I805</f>
        <v>0</v>
      </c>
      <c r="J685" s="31">
        <f>[2]Emissions!J805</f>
        <v>0</v>
      </c>
      <c r="K685" s="31">
        <f>[2]Emissions!K805</f>
        <v>0</v>
      </c>
      <c r="L685" s="31">
        <f>[2]Emissions!L805</f>
        <v>0</v>
      </c>
      <c r="M685" s="31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1">
        <f>[2]Emissions!E1281</f>
        <v>1787.7882325319999</v>
      </c>
      <c r="F686" s="31">
        <f>[2]Emissions!F1281</f>
        <v>1511.040877152976</v>
      </c>
      <c r="G686" s="31">
        <f>[2]Emissions!G1281</f>
        <v>1294.7767132392</v>
      </c>
      <c r="H686" s="31">
        <f>[2]Emissions!H1281</f>
        <v>863.18447549280006</v>
      </c>
      <c r="I686" s="31">
        <f>[2]Emissions!I1281</f>
        <v>393.96904718640002</v>
      </c>
      <c r="J686" s="31">
        <f>[2]Emissions!J1281</f>
        <v>0</v>
      </c>
      <c r="K686" s="31">
        <f>[2]Emissions!K1281</f>
        <v>0</v>
      </c>
      <c r="L686" s="31">
        <f>[2]Emissions!L1281</f>
        <v>0</v>
      </c>
      <c r="M686" s="31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1">
        <f>[2]Emissions!E1225</f>
        <v>0</v>
      </c>
      <c r="F687" s="31">
        <f>[2]Emissions!F1225</f>
        <v>0</v>
      </c>
      <c r="G687" s="31">
        <f>[2]Emissions!G1225</f>
        <v>0</v>
      </c>
      <c r="H687" s="31">
        <f>[2]Emissions!H1225</f>
        <v>0</v>
      </c>
      <c r="I687" s="31">
        <f>[2]Emissions!I1225</f>
        <v>0</v>
      </c>
      <c r="J687" s="31">
        <f>[2]Emissions!J1225</f>
        <v>0</v>
      </c>
      <c r="K687" s="31">
        <f>[2]Emissions!K1225</f>
        <v>0</v>
      </c>
      <c r="L687" s="31">
        <f>[2]Emissions!L1225</f>
        <v>0</v>
      </c>
      <c r="M687" s="31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1">
        <f>[2]Emissions!E902</f>
        <v>598.65209481707313</v>
      </c>
      <c r="F688" s="31">
        <f>[2]Emissions!F902</f>
        <v>498.87674568089432</v>
      </c>
      <c r="G688" s="31">
        <f>[2]Emissions!G902</f>
        <v>399.10139654471539</v>
      </c>
      <c r="H688" s="31">
        <f>[2]Emissions!H902</f>
        <v>299.32604740853662</v>
      </c>
      <c r="I688" s="31">
        <f>[2]Emissions!I902</f>
        <v>199.55069827235769</v>
      </c>
      <c r="J688" s="31">
        <f>[2]Emissions!J902</f>
        <v>99.775349136178875</v>
      </c>
      <c r="K688" s="31">
        <f>[2]Emissions!K902</f>
        <v>0</v>
      </c>
      <c r="L688" s="31">
        <f>[2]Emissions!L902</f>
        <v>0</v>
      </c>
      <c r="M688" s="31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1">
        <f>[2]Emissions!E813</f>
        <v>0</v>
      </c>
      <c r="F689" s="31">
        <f>[2]Emissions!F813</f>
        <v>0</v>
      </c>
      <c r="G689" s="31">
        <f>[2]Emissions!G813</f>
        <v>0</v>
      </c>
      <c r="H689" s="31">
        <f>[2]Emissions!H813</f>
        <v>0</v>
      </c>
      <c r="I689" s="31">
        <f>[2]Emissions!I813</f>
        <v>0</v>
      </c>
      <c r="J689" s="31">
        <f>[2]Emissions!J813</f>
        <v>0</v>
      </c>
      <c r="K689" s="31">
        <f>[2]Emissions!K813</f>
        <v>0</v>
      </c>
      <c r="L689" s="31">
        <f>[2]Emissions!L813</f>
        <v>0</v>
      </c>
      <c r="M689" s="31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1">
        <f>[2]Emissions!E1747</f>
        <v>7578.1175151577154</v>
      </c>
      <c r="F690" s="31">
        <f>[2]Emissions!F1747</f>
        <v>129552.7874933978</v>
      </c>
      <c r="G690" s="31">
        <f>[2]Emissions!G1747</f>
        <v>162227.6729321969</v>
      </c>
      <c r="H690" s="31">
        <f>[2]Emissions!H1747</f>
        <v>196500.09953545549</v>
      </c>
      <c r="I690" s="31">
        <f>[2]Emissions!I1747</f>
        <v>232251.3452289605</v>
      </c>
      <c r="J690" s="31">
        <f>[2]Emissions!J1747</f>
        <v>194749.69379018611</v>
      </c>
      <c r="K690" s="31">
        <f>[2]Emissions!K1747</f>
        <v>82211.642744707118</v>
      </c>
      <c r="L690" s="31">
        <f>[2]Emissions!L1747</f>
        <v>0</v>
      </c>
      <c r="M690" s="31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1">
        <f>[2]Emissions!E1596</f>
        <v>1.541876211576354</v>
      </c>
      <c r="F691" s="31">
        <f>[2]Emissions!F1596</f>
        <v>0.1332548646428571</v>
      </c>
      <c r="G691" s="31">
        <f>[2]Emissions!G1596</f>
        <v>8.8836576428571429E-2</v>
      </c>
      <c r="H691" s="31">
        <f>[2]Emissions!H1596</f>
        <v>4.4418288214285728E-2</v>
      </c>
      <c r="I691" s="31">
        <f>[2]Emissions!I1596</f>
        <v>0</v>
      </c>
      <c r="J691" s="31">
        <f>[2]Emissions!J1596</f>
        <v>0</v>
      </c>
      <c r="K691" s="31">
        <f>[2]Emissions!K1596</f>
        <v>0</v>
      </c>
      <c r="L691" s="31">
        <f>[2]Emissions!L1596</f>
        <v>0</v>
      </c>
      <c r="M691" s="31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1">
        <f>[2]Emissions!E1019</f>
        <v>4157.888103895255</v>
      </c>
      <c r="F692" s="31">
        <f>[2]Emissions!F1019</f>
        <v>3557.1042744752572</v>
      </c>
      <c r="G692" s="31">
        <f>[2]Emissions!G1019</f>
        <v>2845.6834195802062</v>
      </c>
      <c r="H692" s="31">
        <f>[2]Emissions!H1019</f>
        <v>1961.775459683357</v>
      </c>
      <c r="I692" s="31">
        <f>[2]Emissions!I1019</f>
        <v>1012.833174589682</v>
      </c>
      <c r="J692" s="31">
        <f>[2]Emissions!J1019</f>
        <v>653.7108016012661</v>
      </c>
      <c r="K692" s="31">
        <f>[2]Emissions!K1019</f>
        <v>0</v>
      </c>
      <c r="L692" s="31">
        <f>[2]Emissions!L1019</f>
        <v>0</v>
      </c>
      <c r="M692" s="31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1">
        <f>[2]Emissions!E1289</f>
        <v>1.579051061728395</v>
      </c>
      <c r="F693" s="31">
        <f>[2]Emissions!F1289</f>
        <v>1.3158758847736629</v>
      </c>
      <c r="G693" s="31">
        <f>[2]Emissions!G1289</f>
        <v>1.0527007078189301</v>
      </c>
      <c r="H693" s="31">
        <f>[2]Emissions!H1289</f>
        <v>0.78952553086419763</v>
      </c>
      <c r="I693" s="31">
        <f>[2]Emissions!I1289</f>
        <v>0.2770265020576132</v>
      </c>
      <c r="J693" s="31">
        <f>[2]Emissions!J1289</f>
        <v>0.1385132510288066</v>
      </c>
      <c r="K693" s="31">
        <f>[2]Emissions!K1289</f>
        <v>0</v>
      </c>
      <c r="L693" s="31">
        <f>[2]Emissions!L1289</f>
        <v>0</v>
      </c>
      <c r="M693" s="31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1">
        <f>[2]Emissions!E1233</f>
        <v>530.76008512315309</v>
      </c>
      <c r="F694" s="31">
        <f>[2]Emissions!F1233</f>
        <v>424.60806809852232</v>
      </c>
      <c r="G694" s="31">
        <f>[2]Emissions!G1233</f>
        <v>318.45605107389162</v>
      </c>
      <c r="H694" s="31">
        <f>[2]Emissions!H1233</f>
        <v>212.30403404926111</v>
      </c>
      <c r="I694" s="31">
        <f>[2]Emissions!I1233</f>
        <v>106.1520170246306</v>
      </c>
      <c r="J694" s="31">
        <f>[2]Emissions!J1233</f>
        <v>0</v>
      </c>
      <c r="K694" s="31">
        <f>[2]Emissions!K1233</f>
        <v>0</v>
      </c>
      <c r="L694" s="31">
        <f>[2]Emissions!L1233</f>
        <v>0</v>
      </c>
      <c r="M694" s="31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1">
        <f>[2]Emissions!E917</f>
        <v>0</v>
      </c>
      <c r="F695" s="31">
        <f>[2]Emissions!F917</f>
        <v>0</v>
      </c>
      <c r="G695" s="31">
        <f>[2]Emissions!G917</f>
        <v>0</v>
      </c>
      <c r="H695" s="31">
        <f>[2]Emissions!H917</f>
        <v>0</v>
      </c>
      <c r="I695" s="31">
        <f>[2]Emissions!I917</f>
        <v>0</v>
      </c>
      <c r="J695" s="31">
        <f>[2]Emissions!J917</f>
        <v>0</v>
      </c>
      <c r="K695" s="31">
        <f>[2]Emissions!K917</f>
        <v>0</v>
      </c>
      <c r="L695" s="31">
        <f>[2]Emissions!L917</f>
        <v>0</v>
      </c>
      <c r="M695" s="31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1">
        <f>[2]Emissions!E821</f>
        <v>0</v>
      </c>
      <c r="F696" s="31">
        <f>[2]Emissions!F821</f>
        <v>0</v>
      </c>
      <c r="G696" s="31">
        <f>[2]Emissions!G821</f>
        <v>2.2610652874935199E-3</v>
      </c>
      <c r="H696" s="31">
        <f>[2]Emissions!H821</f>
        <v>2.2610652874935212E-3</v>
      </c>
      <c r="I696" s="31">
        <f>[2]Emissions!I821</f>
        <v>0</v>
      </c>
      <c r="J696" s="31">
        <f>[2]Emissions!J821</f>
        <v>2.2610652874935221E-3</v>
      </c>
      <c r="K696" s="31">
        <f>[2]Emissions!K821</f>
        <v>2.2610652874935212E-3</v>
      </c>
      <c r="L696" s="31">
        <f>[2]Emissions!L821</f>
        <v>0</v>
      </c>
      <c r="M696" s="31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1">
        <f>[2]Emissions!E660</f>
        <v>6309.8878399975783</v>
      </c>
      <c r="F697" s="31">
        <f>[2]Emissions!F660</f>
        <v>5633.1133721373026</v>
      </c>
      <c r="G697" s="31">
        <f>[2]Emissions!G660</f>
        <v>0</v>
      </c>
      <c r="H697" s="31">
        <f>[2]Emissions!H660</f>
        <v>5557.9119561587877</v>
      </c>
      <c r="I697" s="31">
        <f>[2]Emissions!I660</f>
        <v>0</v>
      </c>
      <c r="J697" s="31">
        <f>[2]Emissions!J660</f>
        <v>0</v>
      </c>
      <c r="K697" s="31">
        <f>[2]Emissions!K660</f>
        <v>0</v>
      </c>
      <c r="L697" s="31">
        <f>[2]Emissions!L660</f>
        <v>0</v>
      </c>
      <c r="M697" s="31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1">
        <f>[2]Emissions!E668</f>
        <v>0</v>
      </c>
      <c r="F698" s="31">
        <f>[2]Emissions!F668</f>
        <v>0</v>
      </c>
      <c r="G698" s="31">
        <f>[2]Emissions!G668</f>
        <v>0</v>
      </c>
      <c r="H698" s="31">
        <f>[2]Emissions!H668</f>
        <v>0</v>
      </c>
      <c r="I698" s="31">
        <f>[2]Emissions!I668</f>
        <v>0</v>
      </c>
      <c r="J698" s="31">
        <f>[2]Emissions!J668</f>
        <v>0</v>
      </c>
      <c r="K698" s="31">
        <f>[2]Emissions!K668</f>
        <v>0</v>
      </c>
      <c r="L698" s="31">
        <f>[2]Emissions!L668</f>
        <v>0</v>
      </c>
      <c r="M698" s="31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1">
        <f>[2]Emissions!E583</f>
        <v>0</v>
      </c>
      <c r="F699" s="31">
        <f>[2]Emissions!F583</f>
        <v>0</v>
      </c>
      <c r="G699" s="31">
        <f>[2]Emissions!G583</f>
        <v>0</v>
      </c>
      <c r="H699" s="31">
        <f>[2]Emissions!H583</f>
        <v>0</v>
      </c>
      <c r="I699" s="31">
        <f>[2]Emissions!I583</f>
        <v>0</v>
      </c>
      <c r="J699" s="31">
        <f>[2]Emissions!J583</f>
        <v>0</v>
      </c>
      <c r="K699" s="31">
        <f>[2]Emissions!K583</f>
        <v>0</v>
      </c>
      <c r="L699" s="31">
        <f>[2]Emissions!L583</f>
        <v>0</v>
      </c>
      <c r="M699" s="31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1">
        <f>[2]Emissions!E636</f>
        <v>0</v>
      </c>
      <c r="F700" s="31">
        <f>[2]Emissions!F636</f>
        <v>0</v>
      </c>
      <c r="G700" s="31">
        <f>[2]Emissions!G636</f>
        <v>0</v>
      </c>
      <c r="H700" s="31">
        <f>[2]Emissions!H636</f>
        <v>0</v>
      </c>
      <c r="I700" s="31">
        <f>[2]Emissions!I636</f>
        <v>0</v>
      </c>
      <c r="J700" s="31">
        <f>[2]Emissions!J636</f>
        <v>0</v>
      </c>
      <c r="K700" s="31">
        <f>[2]Emissions!K636</f>
        <v>0</v>
      </c>
      <c r="L700" s="31">
        <f>[2]Emissions!L636</f>
        <v>0</v>
      </c>
      <c r="M700" s="31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1">
        <f>[2]Emissions!E631</f>
        <v>0</v>
      </c>
      <c r="F701" s="31">
        <f>[2]Emissions!F631</f>
        <v>0</v>
      </c>
      <c r="G701" s="31">
        <f>[2]Emissions!G631</f>
        <v>0</v>
      </c>
      <c r="H701" s="31">
        <f>[2]Emissions!H631</f>
        <v>0</v>
      </c>
      <c r="I701" s="31">
        <f>[2]Emissions!I631</f>
        <v>0</v>
      </c>
      <c r="J701" s="31">
        <f>[2]Emissions!J631</f>
        <v>0.16387786519992431</v>
      </c>
      <c r="K701" s="31">
        <f>[2]Emissions!K631</f>
        <v>0.1638778651999242</v>
      </c>
      <c r="L701" s="31">
        <f>[2]Emissions!L631</f>
        <v>0.16387786519992451</v>
      </c>
      <c r="M701" s="31">
        <f>[2]Emissions!M631</f>
        <v>8.1938932599962142E-2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1">
        <f>[2]Emissions!E566</f>
        <v>0</v>
      </c>
      <c r="F702" s="31">
        <f>[2]Emissions!F566</f>
        <v>0</v>
      </c>
      <c r="G702" s="31">
        <f>[2]Emissions!G566</f>
        <v>0</v>
      </c>
      <c r="H702" s="31">
        <f>[2]Emissions!H566</f>
        <v>0</v>
      </c>
      <c r="I702" s="31">
        <f>[2]Emissions!I566</f>
        <v>0</v>
      </c>
      <c r="J702" s="31">
        <f>[2]Emissions!J566</f>
        <v>0</v>
      </c>
      <c r="K702" s="31">
        <f>[2]Emissions!K566</f>
        <v>0</v>
      </c>
      <c r="L702" s="31">
        <f>[2]Emissions!L566</f>
        <v>0</v>
      </c>
      <c r="M702" s="31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1">
        <f>[2]Emissions!E592</f>
        <v>0</v>
      </c>
      <c r="F703" s="31">
        <f>[2]Emissions!F592</f>
        <v>0</v>
      </c>
      <c r="G703" s="31">
        <f>[2]Emissions!G592</f>
        <v>0</v>
      </c>
      <c r="H703" s="31">
        <f>[2]Emissions!H592</f>
        <v>0</v>
      </c>
      <c r="I703" s="31">
        <f>[2]Emissions!I592</f>
        <v>0</v>
      </c>
      <c r="J703" s="31">
        <f>[2]Emissions!J592</f>
        <v>0</v>
      </c>
      <c r="K703" s="31">
        <f>[2]Emissions!K592</f>
        <v>0</v>
      </c>
      <c r="L703" s="31">
        <f>[2]Emissions!L592</f>
        <v>0</v>
      </c>
      <c r="M703" s="31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1">
        <f>[2]Emissions!E371</f>
        <v>0</v>
      </c>
      <c r="F704" s="31">
        <f>[2]Emissions!F371</f>
        <v>0</v>
      </c>
      <c r="G704" s="31">
        <f>[2]Emissions!G371</f>
        <v>0</v>
      </c>
      <c r="H704" s="31">
        <f>[2]Emissions!H371</f>
        <v>0</v>
      </c>
      <c r="I704" s="31">
        <f>[2]Emissions!I371</f>
        <v>0</v>
      </c>
      <c r="J704" s="31">
        <f>[2]Emissions!J371</f>
        <v>0</v>
      </c>
      <c r="K704" s="31">
        <f>[2]Emissions!K371</f>
        <v>0</v>
      </c>
      <c r="L704" s="31">
        <f>[2]Emissions!L371</f>
        <v>0</v>
      </c>
      <c r="M704" s="31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1">
        <f>[2]Emissions!E350</f>
        <v>2.3010183</v>
      </c>
      <c r="F705" s="31">
        <f>[2]Emissions!F350</f>
        <v>5.4865807043593371</v>
      </c>
      <c r="G705" s="31">
        <f>[2]Emissions!G350</f>
        <v>6.801180378757417</v>
      </c>
      <c r="H705" s="31">
        <f>[2]Emissions!H350</f>
        <v>9.3047921347824207</v>
      </c>
      <c r="I705" s="31">
        <f>[2]Emissions!I350</f>
        <v>5.554829647945164</v>
      </c>
      <c r="J705" s="31">
        <f>[2]Emissions!J350</f>
        <v>4.7314278308560151</v>
      </c>
      <c r="K705" s="31">
        <f>[2]Emissions!K350</f>
        <v>2.9039250903820419</v>
      </c>
      <c r="L705" s="31">
        <f>[2]Emissions!L350</f>
        <v>0</v>
      </c>
      <c r="M705" s="31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1">
        <f>[2]Emissions!E561</f>
        <v>0</v>
      </c>
      <c r="F706" s="31">
        <f>[2]Emissions!F561</f>
        <v>0</v>
      </c>
      <c r="G706" s="31">
        <f>[2]Emissions!G561</f>
        <v>0</v>
      </c>
      <c r="H706" s="31">
        <f>[2]Emissions!H561</f>
        <v>0</v>
      </c>
      <c r="I706" s="31">
        <f>[2]Emissions!I561</f>
        <v>0</v>
      </c>
      <c r="J706" s="31">
        <f>[2]Emissions!J561</f>
        <v>0</v>
      </c>
      <c r="K706" s="31">
        <f>[2]Emissions!K561</f>
        <v>0</v>
      </c>
      <c r="L706" s="31">
        <f>[2]Emissions!L561</f>
        <v>0</v>
      </c>
      <c r="M706" s="31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1">
        <f>[2]Emissions!E490</f>
        <v>0</v>
      </c>
      <c r="F707" s="31">
        <f>[2]Emissions!F490</f>
        <v>0</v>
      </c>
      <c r="G707" s="31">
        <f>[2]Emissions!G490</f>
        <v>0</v>
      </c>
      <c r="H707" s="31">
        <f>[2]Emissions!H490</f>
        <v>0</v>
      </c>
      <c r="I707" s="31">
        <f>[2]Emissions!I490</f>
        <v>0</v>
      </c>
      <c r="J707" s="31">
        <f>[2]Emissions!J490</f>
        <v>0</v>
      </c>
      <c r="K707" s="31">
        <f>[2]Emissions!K490</f>
        <v>0</v>
      </c>
      <c r="L707" s="31">
        <f>[2]Emissions!L490</f>
        <v>0</v>
      </c>
      <c r="M707" s="31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1">
        <f>[2]Emissions!E463</f>
        <v>0</v>
      </c>
      <c r="F708" s="31">
        <f>[2]Emissions!F463</f>
        <v>0</v>
      </c>
      <c r="G708" s="31">
        <f>[2]Emissions!G463</f>
        <v>0</v>
      </c>
      <c r="H708" s="31">
        <f>[2]Emissions!H463</f>
        <v>0</v>
      </c>
      <c r="I708" s="31">
        <f>[2]Emissions!I463</f>
        <v>0</v>
      </c>
      <c r="J708" s="31">
        <f>[2]Emissions!J463</f>
        <v>0</v>
      </c>
      <c r="K708" s="31">
        <f>[2]Emissions!K463</f>
        <v>0</v>
      </c>
      <c r="L708" s="31">
        <f>[2]Emissions!L463</f>
        <v>0</v>
      </c>
      <c r="M708" s="31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1">
        <f>[2]Emissions!E556</f>
        <v>7631.2943849269577</v>
      </c>
      <c r="F709" s="31">
        <f>[2]Emissions!F556</f>
        <v>3956.328216512019</v>
      </c>
      <c r="G709" s="31">
        <f>[2]Emissions!G556</f>
        <v>3453.9119108609052</v>
      </c>
      <c r="H709" s="31">
        <f>[2]Emissions!H556</f>
        <v>5609.0013729213133</v>
      </c>
      <c r="I709" s="31">
        <f>[2]Emissions!I556</f>
        <v>1817.360261964647</v>
      </c>
      <c r="J709" s="31">
        <f>[2]Emissions!J556</f>
        <v>0</v>
      </c>
      <c r="K709" s="31">
        <f>[2]Emissions!K556</f>
        <v>0</v>
      </c>
      <c r="L709" s="31">
        <f>[2]Emissions!L556</f>
        <v>0</v>
      </c>
      <c r="M709" s="31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1">
        <f>[2]Emissions!E393</f>
        <v>150653.6427677779</v>
      </c>
      <c r="F710" s="31">
        <f>[2]Emissions!F393</f>
        <v>98243.857178287624</v>
      </c>
      <c r="G710" s="31">
        <f>[2]Emissions!G393</f>
        <v>71375.919446290936</v>
      </c>
      <c r="H710" s="31">
        <f>[2]Emissions!H393</f>
        <v>47583.946297527269</v>
      </c>
      <c r="I710" s="31">
        <f>[2]Emissions!I393</f>
        <v>23791.973148763649</v>
      </c>
      <c r="J710" s="31">
        <f>[2]Emissions!J393</f>
        <v>0</v>
      </c>
      <c r="K710" s="31">
        <f>[2]Emissions!K393</f>
        <v>0</v>
      </c>
      <c r="L710" s="31">
        <f>[2]Emissions!L393</f>
        <v>0</v>
      </c>
      <c r="M710" s="31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1">
        <f>[2]Emissions!E421</f>
        <v>0</v>
      </c>
      <c r="F711" s="31">
        <f>[2]Emissions!F421</f>
        <v>0</v>
      </c>
      <c r="G711" s="31">
        <f>[2]Emissions!G421</f>
        <v>0</v>
      </c>
      <c r="H711" s="31">
        <f>[2]Emissions!H421</f>
        <v>0</v>
      </c>
      <c r="I711" s="31">
        <f>[2]Emissions!I421</f>
        <v>0</v>
      </c>
      <c r="J711" s="31">
        <f>[2]Emissions!J421</f>
        <v>0</v>
      </c>
      <c r="K711" s="31">
        <f>[2]Emissions!K421</f>
        <v>0</v>
      </c>
      <c r="L711" s="31">
        <f>[2]Emissions!L421</f>
        <v>0</v>
      </c>
      <c r="M711" s="31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1">
        <f>[2]Emissions!E495</f>
        <v>2157.681587871768</v>
      </c>
      <c r="F712" s="31">
        <f>[2]Emissions!F495</f>
        <v>1579.198255629311</v>
      </c>
      <c r="G712" s="31">
        <f>[2]Emissions!G495</f>
        <v>1106.9318147586209</v>
      </c>
      <c r="H712" s="31">
        <f>[2]Emissions!H495</f>
        <v>830.19886106896558</v>
      </c>
      <c r="I712" s="31">
        <f>[2]Emissions!I495</f>
        <v>553.46590737931035</v>
      </c>
      <c r="J712" s="31">
        <f>[2]Emissions!J495</f>
        <v>276.73295368965518</v>
      </c>
      <c r="K712" s="31">
        <f>[2]Emissions!K495</f>
        <v>0</v>
      </c>
      <c r="L712" s="31">
        <f>[2]Emissions!L495</f>
        <v>0</v>
      </c>
      <c r="M712" s="31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1">
        <f>[2]Emissions!E404</f>
        <v>3079.7277004799998</v>
      </c>
      <c r="F713" s="31">
        <f>[2]Emissions!F404</f>
        <v>1586.389696261682</v>
      </c>
      <c r="G713" s="31">
        <f>[2]Emissions!G404</f>
        <v>1631.021944926192</v>
      </c>
      <c r="H713" s="31">
        <f>[2]Emissions!H404</f>
        <v>793.19484813084091</v>
      </c>
      <c r="I713" s="31">
        <f>[2]Emissions!I404</f>
        <v>396.59742406542051</v>
      </c>
      <c r="J713" s="31">
        <f>[2]Emissions!J404</f>
        <v>0</v>
      </c>
      <c r="K713" s="31">
        <f>[2]Emissions!K404</f>
        <v>0</v>
      </c>
      <c r="L713" s="31">
        <f>[2]Emissions!L404</f>
        <v>0</v>
      </c>
      <c r="M713" s="31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1">
        <f>[2]Emissions!E319</f>
        <v>0</v>
      </c>
      <c r="F714" s="31">
        <f>[2]Emissions!F319</f>
        <v>0</v>
      </c>
      <c r="G714" s="31">
        <f>[2]Emissions!G319</f>
        <v>0</v>
      </c>
      <c r="H714" s="31">
        <f>[2]Emissions!H319</f>
        <v>0</v>
      </c>
      <c r="I714" s="31">
        <f>[2]Emissions!I319</f>
        <v>0</v>
      </c>
      <c r="J714" s="31">
        <f>[2]Emissions!J319</f>
        <v>0</v>
      </c>
      <c r="K714" s="31">
        <f>[2]Emissions!K319</f>
        <v>0</v>
      </c>
      <c r="L714" s="31">
        <f>[2]Emissions!L319</f>
        <v>0</v>
      </c>
      <c r="M714" s="31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1">
        <f>[2]Emissions!E409</f>
        <v>0</v>
      </c>
      <c r="F715" s="31">
        <f>[2]Emissions!F409</f>
        <v>0</v>
      </c>
      <c r="G715" s="31">
        <f>[2]Emissions!G409</f>
        <v>0</v>
      </c>
      <c r="H715" s="31">
        <f>[2]Emissions!H409</f>
        <v>0</v>
      </c>
      <c r="I715" s="31">
        <f>[2]Emissions!I409</f>
        <v>0</v>
      </c>
      <c r="J715" s="31">
        <f>[2]Emissions!J409</f>
        <v>0</v>
      </c>
      <c r="K715" s="31">
        <f>[2]Emissions!K409</f>
        <v>0</v>
      </c>
      <c r="L715" s="31">
        <f>[2]Emissions!L409</f>
        <v>0</v>
      </c>
      <c r="M715" s="31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1">
        <f>[2]Emissions!E539</f>
        <v>53295.740469003213</v>
      </c>
      <c r="F716" s="31">
        <f>[2]Emissions!F539</f>
        <v>46744.72181189894</v>
      </c>
      <c r="G716" s="31">
        <f>[2]Emissions!G539</f>
        <v>38364.000085078798</v>
      </c>
      <c r="H716" s="31">
        <f>[2]Emissions!H539</f>
        <v>53295.740469003198</v>
      </c>
      <c r="I716" s="31">
        <f>[2]Emissions!I539</f>
        <v>841.44030904995304</v>
      </c>
      <c r="J716" s="31">
        <f>[2]Emissions!J539</f>
        <v>0</v>
      </c>
      <c r="K716" s="31">
        <f>[2]Emissions!K539</f>
        <v>0</v>
      </c>
      <c r="L716" s="31">
        <f>[2]Emissions!L539</f>
        <v>0</v>
      </c>
      <c r="M716" s="31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1">
        <f>[2]Emissions!E484</f>
        <v>0</v>
      </c>
      <c r="F717" s="31">
        <f>[2]Emissions!F484</f>
        <v>0</v>
      </c>
      <c r="G717" s="31">
        <f>[2]Emissions!G484</f>
        <v>0</v>
      </c>
      <c r="H717" s="31">
        <f>[2]Emissions!H484</f>
        <v>0</v>
      </c>
      <c r="I717" s="31">
        <f>[2]Emissions!I484</f>
        <v>0</v>
      </c>
      <c r="J717" s="31">
        <f>[2]Emissions!J484</f>
        <v>0</v>
      </c>
      <c r="K717" s="31">
        <f>[2]Emissions!K484</f>
        <v>0</v>
      </c>
      <c r="L717" s="31">
        <f>[2]Emissions!L484</f>
        <v>0</v>
      </c>
      <c r="M717" s="31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1">
        <f>[2]Emissions!E500</f>
        <v>0</v>
      </c>
      <c r="F718" s="31">
        <f>[2]Emissions!F500</f>
        <v>0</v>
      </c>
      <c r="G718" s="31">
        <f>[2]Emissions!G500</f>
        <v>0</v>
      </c>
      <c r="H718" s="31">
        <f>[2]Emissions!H500</f>
        <v>0</v>
      </c>
      <c r="I718" s="31">
        <f>[2]Emissions!I500</f>
        <v>0</v>
      </c>
      <c r="J718" s="31">
        <f>[2]Emissions!J500</f>
        <v>0</v>
      </c>
      <c r="K718" s="31">
        <f>[2]Emissions!K500</f>
        <v>0</v>
      </c>
      <c r="L718" s="31">
        <f>[2]Emissions!L500</f>
        <v>0</v>
      </c>
      <c r="M718" s="31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1">
        <f>[2]Emissions!E468</f>
        <v>991.98768744068923</v>
      </c>
      <c r="F719" s="31">
        <f>[2]Emissions!F468</f>
        <v>1745.890984396055</v>
      </c>
      <c r="G719" s="31">
        <f>[2]Emissions!G468</f>
        <v>2972.239456924041</v>
      </c>
      <c r="H719" s="31">
        <f>[2]Emissions!H468</f>
        <v>0</v>
      </c>
      <c r="I719" s="31">
        <f>[2]Emissions!I468</f>
        <v>0</v>
      </c>
      <c r="J719" s="31">
        <f>[2]Emissions!J468</f>
        <v>0</v>
      </c>
      <c r="K719" s="31">
        <f>[2]Emissions!K468</f>
        <v>0</v>
      </c>
      <c r="L719" s="31">
        <f>[2]Emissions!L468</f>
        <v>0</v>
      </c>
      <c r="M719" s="31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1">
        <f>[2]Emissions!E510</f>
        <v>0</v>
      </c>
      <c r="F720" s="31">
        <f>[2]Emissions!F510</f>
        <v>0</v>
      </c>
      <c r="G720" s="31">
        <f>[2]Emissions!G510</f>
        <v>0</v>
      </c>
      <c r="H720" s="31">
        <f>[2]Emissions!H510</f>
        <v>0</v>
      </c>
      <c r="I720" s="31">
        <f>[2]Emissions!I510</f>
        <v>0</v>
      </c>
      <c r="J720" s="31">
        <f>[2]Emissions!J510</f>
        <v>0</v>
      </c>
      <c r="K720" s="31">
        <f>[2]Emissions!K510</f>
        <v>0</v>
      </c>
      <c r="L720" s="31">
        <f>[2]Emissions!L510</f>
        <v>0</v>
      </c>
      <c r="M720" s="31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1">
        <f>[2]Emissions!E505</f>
        <v>0</v>
      </c>
      <c r="F721" s="31">
        <f>[2]Emissions!F505</f>
        <v>0</v>
      </c>
      <c r="G721" s="31">
        <f>[2]Emissions!G505</f>
        <v>0</v>
      </c>
      <c r="H721" s="31">
        <f>[2]Emissions!H505</f>
        <v>0</v>
      </c>
      <c r="I721" s="31">
        <f>[2]Emissions!I505</f>
        <v>0</v>
      </c>
      <c r="J721" s="31">
        <f>[2]Emissions!J505</f>
        <v>0</v>
      </c>
      <c r="K721" s="31">
        <f>[2]Emissions!K505</f>
        <v>0</v>
      </c>
      <c r="L721" s="31">
        <f>[2]Emissions!L505</f>
        <v>0</v>
      </c>
      <c r="M721" s="31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1">
        <f>[2]Emissions!E414</f>
        <v>687.14580486918567</v>
      </c>
      <c r="F722" s="31">
        <f>[2]Emissions!F414</f>
        <v>528.01277906976736</v>
      </c>
      <c r="G722" s="31">
        <f>[2]Emissions!G414</f>
        <v>396.00958430232549</v>
      </c>
      <c r="H722" s="31">
        <f>[2]Emissions!H414</f>
        <v>264.00638953488368</v>
      </c>
      <c r="I722" s="31">
        <f>[2]Emissions!I414</f>
        <v>132.00319476744181</v>
      </c>
      <c r="J722" s="31">
        <f>[2]Emissions!J414</f>
        <v>0</v>
      </c>
      <c r="K722" s="31">
        <f>[2]Emissions!K414</f>
        <v>0</v>
      </c>
      <c r="L722" s="31">
        <f>[2]Emissions!L414</f>
        <v>0</v>
      </c>
      <c r="M722" s="31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1">
        <f>[2]Emissions!E549</f>
        <v>16961.444235512561</v>
      </c>
      <c r="F723" s="31">
        <f>[2]Emissions!F549</f>
        <v>20557.040886861851</v>
      </c>
      <c r="G723" s="31">
        <f>[2]Emissions!G549</f>
        <v>20557.040886861851</v>
      </c>
      <c r="H723" s="31">
        <f>[2]Emissions!H549</f>
        <v>20557.040886861851</v>
      </c>
      <c r="I723" s="31">
        <f>[2]Emissions!I549</f>
        <v>20557.040886861851</v>
      </c>
      <c r="J723" s="31">
        <f>[2]Emissions!J549</f>
        <v>15708.88355147784</v>
      </c>
      <c r="K723" s="31">
        <f>[2]Emissions!K549</f>
        <v>0</v>
      </c>
      <c r="L723" s="31">
        <f>[2]Emissions!L549</f>
        <v>0</v>
      </c>
      <c r="M723" s="31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1">
        <f>[2]Emissions!E534</f>
        <v>6143.8072343954454</v>
      </c>
      <c r="F724" s="31">
        <f>[2]Emissions!F534</f>
        <v>5388.6212577302922</v>
      </c>
      <c r="G724" s="31">
        <f>[2]Emissions!G534</f>
        <v>4422.5114275340302</v>
      </c>
      <c r="H724" s="31">
        <f>[2]Emissions!H534</f>
        <v>6143.8072343954464</v>
      </c>
      <c r="I724" s="31">
        <f>[2]Emissions!I534</f>
        <v>96.999253834548114</v>
      </c>
      <c r="J724" s="31">
        <f>[2]Emissions!J534</f>
        <v>0</v>
      </c>
      <c r="K724" s="31">
        <f>[2]Emissions!K534</f>
        <v>0</v>
      </c>
      <c r="L724" s="31">
        <f>[2]Emissions!L534</f>
        <v>0</v>
      </c>
      <c r="M724" s="31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1">
        <f>[2]Emissions!E478</f>
        <v>0</v>
      </c>
      <c r="F725" s="31">
        <f>[2]Emissions!F478</f>
        <v>0</v>
      </c>
      <c r="G725" s="31">
        <f>[2]Emissions!G478</f>
        <v>0</v>
      </c>
      <c r="H725" s="31">
        <f>[2]Emissions!H478</f>
        <v>0</v>
      </c>
      <c r="I725" s="31">
        <f>[2]Emissions!I478</f>
        <v>0</v>
      </c>
      <c r="J725" s="31">
        <f>[2]Emissions!J478</f>
        <v>0</v>
      </c>
      <c r="K725" s="31">
        <f>[2]Emissions!K478</f>
        <v>0</v>
      </c>
      <c r="L725" s="31">
        <f>[2]Emissions!L478</f>
        <v>0</v>
      </c>
      <c r="M725" s="31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1">
        <f>[2]Emissions!E366</f>
        <v>0</v>
      </c>
      <c r="F726" s="31">
        <f>[2]Emissions!F366</f>
        <v>0</v>
      </c>
      <c r="G726" s="31">
        <f>[2]Emissions!G366</f>
        <v>0</v>
      </c>
      <c r="H726" s="31">
        <f>[2]Emissions!H366</f>
        <v>0</v>
      </c>
      <c r="I726" s="31">
        <f>[2]Emissions!I366</f>
        <v>0</v>
      </c>
      <c r="J726" s="31">
        <f>[2]Emissions!J366</f>
        <v>0</v>
      </c>
      <c r="K726" s="31">
        <f>[2]Emissions!K366</f>
        <v>0</v>
      </c>
      <c r="L726" s="31">
        <f>[2]Emissions!L366</f>
        <v>0</v>
      </c>
      <c r="M726" s="31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1">
        <f>[2]Emissions!E544</f>
        <v>7931.2735385854794</v>
      </c>
      <c r="F727" s="31">
        <f>[2]Emissions!F544</f>
        <v>8796.4144768012175</v>
      </c>
      <c r="G727" s="31">
        <f>[2]Emissions!G544</f>
        <v>7193.8989012113188</v>
      </c>
      <c r="H727" s="31">
        <f>[2]Emissions!H544</f>
        <v>5132.9053395404262</v>
      </c>
      <c r="I727" s="31">
        <f>[2]Emissions!I544</f>
        <v>3596.949450605659</v>
      </c>
      <c r="J727" s="31">
        <f>[2]Emissions!J544</f>
        <v>0</v>
      </c>
      <c r="K727" s="31">
        <f>[2]Emissions!K544</f>
        <v>0</v>
      </c>
      <c r="L727" s="31">
        <f>[2]Emissions!L544</f>
        <v>0</v>
      </c>
      <c r="M727" s="31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1">
        <f>[2]Emissions!E515</f>
        <v>0</v>
      </c>
      <c r="F728" s="31">
        <f>[2]Emissions!F515</f>
        <v>64.222349297368751</v>
      </c>
      <c r="G728" s="31">
        <f>[2]Emissions!G515</f>
        <v>64.222349297368737</v>
      </c>
      <c r="H728" s="31">
        <f>[2]Emissions!H515</f>
        <v>0</v>
      </c>
      <c r="I728" s="31">
        <f>[2]Emissions!I515</f>
        <v>0</v>
      </c>
      <c r="J728" s="31">
        <f>[2]Emissions!J515</f>
        <v>0</v>
      </c>
      <c r="K728" s="31">
        <f>[2]Emissions!K515</f>
        <v>0</v>
      </c>
      <c r="L728" s="31">
        <f>[2]Emissions!L515</f>
        <v>0</v>
      </c>
      <c r="M728" s="31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1">
        <f>[2]Emissions!E361</f>
        <v>0</v>
      </c>
      <c r="F729" s="31">
        <f>[2]Emissions!F361</f>
        <v>0</v>
      </c>
      <c r="G729" s="31">
        <f>[2]Emissions!G361</f>
        <v>0</v>
      </c>
      <c r="H729" s="31">
        <f>[2]Emissions!H361</f>
        <v>0</v>
      </c>
      <c r="I729" s="31">
        <f>[2]Emissions!I361</f>
        <v>0</v>
      </c>
      <c r="J729" s="31">
        <f>[2]Emissions!J361</f>
        <v>0</v>
      </c>
      <c r="K729" s="31">
        <f>[2]Emissions!K361</f>
        <v>0</v>
      </c>
      <c r="L729" s="31">
        <f>[2]Emissions!L361</f>
        <v>0</v>
      </c>
      <c r="M729" s="31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1">
        <f>[2]Emissions!E314</f>
        <v>0</v>
      </c>
      <c r="F730" s="31">
        <f>[2]Emissions!F314</f>
        <v>0</v>
      </c>
      <c r="G730" s="31">
        <f>[2]Emissions!G314</f>
        <v>0</v>
      </c>
      <c r="H730" s="31">
        <f>[2]Emissions!H314</f>
        <v>0</v>
      </c>
      <c r="I730" s="31">
        <f>[2]Emissions!I314</f>
        <v>0</v>
      </c>
      <c r="J730" s="31">
        <f>[2]Emissions!J314</f>
        <v>0</v>
      </c>
      <c r="K730" s="31">
        <f>[2]Emissions!K314</f>
        <v>0</v>
      </c>
      <c r="L730" s="31">
        <f>[2]Emissions!L314</f>
        <v>0</v>
      </c>
      <c r="M730" s="31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1">
        <f>[2]Emissions!E309</f>
        <v>0</v>
      </c>
      <c r="F731" s="31">
        <f>[2]Emissions!F309</f>
        <v>0</v>
      </c>
      <c r="G731" s="31">
        <f>[2]Emissions!G309</f>
        <v>0</v>
      </c>
      <c r="H731" s="31">
        <f>[2]Emissions!H309</f>
        <v>0</v>
      </c>
      <c r="I731" s="31">
        <f>[2]Emissions!I309</f>
        <v>0</v>
      </c>
      <c r="J731" s="31">
        <f>[2]Emissions!J309</f>
        <v>0</v>
      </c>
      <c r="K731" s="31">
        <f>[2]Emissions!K309</f>
        <v>0</v>
      </c>
      <c r="L731" s="31">
        <f>[2]Emissions!L309</f>
        <v>0</v>
      </c>
      <c r="M731" s="31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1">
        <f>[2]Emissions!E141</f>
        <v>331.28347153846153</v>
      </c>
      <c r="F732" s="31">
        <f>[2]Emissions!F141</f>
        <v>248.46260365384609</v>
      </c>
      <c r="G732" s="31">
        <f>[2]Emissions!G141</f>
        <v>360.87812832923078</v>
      </c>
      <c r="H732" s="31">
        <f>[2]Emissions!H141</f>
        <v>82.820867884615367</v>
      </c>
      <c r="I732" s="31">
        <f>[2]Emissions!I141</f>
        <v>0</v>
      </c>
      <c r="J732" s="31">
        <f>[2]Emissions!J141</f>
        <v>0</v>
      </c>
      <c r="K732" s="31">
        <f>[2]Emissions!K141</f>
        <v>0</v>
      </c>
      <c r="L732" s="31">
        <f>[2]Emissions!L141</f>
        <v>0</v>
      </c>
      <c r="M732" s="31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1">
        <f>[2]Emissions!E242</f>
        <v>0</v>
      </c>
      <c r="F733" s="31">
        <f>[2]Emissions!F242</f>
        <v>0</v>
      </c>
      <c r="G733" s="31">
        <f>[2]Emissions!G242</f>
        <v>0</v>
      </c>
      <c r="H733" s="31">
        <f>[2]Emissions!H242</f>
        <v>0</v>
      </c>
      <c r="I733" s="31">
        <f>[2]Emissions!I242</f>
        <v>0</v>
      </c>
      <c r="J733" s="31">
        <f>[2]Emissions!J242</f>
        <v>0</v>
      </c>
      <c r="K733" s="31">
        <f>[2]Emissions!K242</f>
        <v>0</v>
      </c>
      <c r="L733" s="31">
        <f>[2]Emissions!L242</f>
        <v>0</v>
      </c>
      <c r="M733" s="31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1">
        <f>[2]Emissions!E247</f>
        <v>401.01879300000002</v>
      </c>
      <c r="F734" s="31">
        <f>[2]Emissions!F247</f>
        <v>300.76409475000003</v>
      </c>
      <c r="G734" s="31">
        <f>[2]Emissions!G247</f>
        <v>200.50939650000001</v>
      </c>
      <c r="H734" s="31">
        <f>[2]Emissions!H247</f>
        <v>100.25469825</v>
      </c>
      <c r="I734" s="31">
        <f>[2]Emissions!I247</f>
        <v>0</v>
      </c>
      <c r="J734" s="31">
        <f>[2]Emissions!J247</f>
        <v>0</v>
      </c>
      <c r="K734" s="31">
        <f>[2]Emissions!K247</f>
        <v>0</v>
      </c>
      <c r="L734" s="31">
        <f>[2]Emissions!L247</f>
        <v>0</v>
      </c>
      <c r="M734" s="31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1">
        <f>[2]Emissions!E157</f>
        <v>0</v>
      </c>
      <c r="F735" s="31">
        <f>[2]Emissions!F157</f>
        <v>0</v>
      </c>
      <c r="G735" s="31">
        <f>[2]Emissions!G157</f>
        <v>0</v>
      </c>
      <c r="H735" s="31">
        <f>[2]Emissions!H157</f>
        <v>0</v>
      </c>
      <c r="I735" s="31">
        <f>[2]Emissions!I157</f>
        <v>0</v>
      </c>
      <c r="J735" s="31">
        <f>[2]Emissions!J157</f>
        <v>0</v>
      </c>
      <c r="K735" s="31">
        <f>[2]Emissions!K157</f>
        <v>0</v>
      </c>
      <c r="L735" s="31">
        <f>[2]Emissions!L157</f>
        <v>0</v>
      </c>
      <c r="M735" s="31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1">
        <f>[2]Emissions!E292</f>
        <v>0</v>
      </c>
      <c r="F736" s="31">
        <f>[2]Emissions!F292</f>
        <v>0</v>
      </c>
      <c r="G736" s="31">
        <f>[2]Emissions!G292</f>
        <v>0</v>
      </c>
      <c r="H736" s="31">
        <f>[2]Emissions!H292</f>
        <v>0</v>
      </c>
      <c r="I736" s="31">
        <f>[2]Emissions!I292</f>
        <v>0</v>
      </c>
      <c r="J736" s="31">
        <f>[2]Emissions!J292</f>
        <v>0</v>
      </c>
      <c r="K736" s="31">
        <f>[2]Emissions!K292</f>
        <v>0</v>
      </c>
      <c r="L736" s="31">
        <f>[2]Emissions!L292</f>
        <v>0</v>
      </c>
      <c r="M736" s="31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1">
        <f>[2]Emissions!E257</f>
        <v>0</v>
      </c>
      <c r="F737" s="31">
        <f>[2]Emissions!F257</f>
        <v>0</v>
      </c>
      <c r="G737" s="31">
        <f>[2]Emissions!G257</f>
        <v>0</v>
      </c>
      <c r="H737" s="31">
        <f>[2]Emissions!H257</f>
        <v>0</v>
      </c>
      <c r="I737" s="31">
        <f>[2]Emissions!I257</f>
        <v>0</v>
      </c>
      <c r="J737" s="31">
        <f>[2]Emissions!J257</f>
        <v>0</v>
      </c>
      <c r="K737" s="31">
        <f>[2]Emissions!K257</f>
        <v>0</v>
      </c>
      <c r="L737" s="31">
        <f>[2]Emissions!L257</f>
        <v>0</v>
      </c>
      <c r="M737" s="31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1">
        <f>[2]Emissions!E222</f>
        <v>0</v>
      </c>
      <c r="F738" s="31">
        <f>[2]Emissions!F222</f>
        <v>0</v>
      </c>
      <c r="G738" s="31">
        <f>[2]Emissions!G222</f>
        <v>0</v>
      </c>
      <c r="H738" s="31">
        <f>[2]Emissions!H222</f>
        <v>0</v>
      </c>
      <c r="I738" s="31">
        <f>[2]Emissions!I222</f>
        <v>0</v>
      </c>
      <c r="J738" s="31">
        <f>[2]Emissions!J222</f>
        <v>0</v>
      </c>
      <c r="K738" s="31">
        <f>[2]Emissions!K222</f>
        <v>0</v>
      </c>
      <c r="L738" s="31">
        <f>[2]Emissions!L222</f>
        <v>0</v>
      </c>
      <c r="M738" s="31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1">
        <f>[2]Emissions!E187</f>
        <v>27.345600000000001</v>
      </c>
      <c r="F739" s="31">
        <f>[2]Emissions!F187</f>
        <v>20.5092</v>
      </c>
      <c r="G739" s="31">
        <f>[2]Emissions!G187</f>
        <v>13.672800000000001</v>
      </c>
      <c r="H739" s="31">
        <f>[2]Emissions!H187</f>
        <v>6.8363999999999994</v>
      </c>
      <c r="I739" s="31">
        <f>[2]Emissions!I187</f>
        <v>0</v>
      </c>
      <c r="J739" s="31">
        <f>[2]Emissions!J187</f>
        <v>0</v>
      </c>
      <c r="K739" s="31">
        <f>[2]Emissions!K187</f>
        <v>0</v>
      </c>
      <c r="L739" s="31">
        <f>[2]Emissions!L187</f>
        <v>0</v>
      </c>
      <c r="M739" s="31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1">
        <f>[2]Emissions!E152</f>
        <v>983.49703246753256</v>
      </c>
      <c r="F740" s="31">
        <f>[2]Emissions!F152</f>
        <v>737.62277435064948</v>
      </c>
      <c r="G740" s="31">
        <f>[2]Emissions!G152</f>
        <v>491.74851623376628</v>
      </c>
      <c r="H740" s="31">
        <f>[2]Emissions!H152</f>
        <v>245.8742581168832</v>
      </c>
      <c r="I740" s="31">
        <f>[2]Emissions!I152</f>
        <v>0</v>
      </c>
      <c r="J740" s="31">
        <f>[2]Emissions!J152</f>
        <v>0</v>
      </c>
      <c r="K740" s="31">
        <f>[2]Emissions!K152</f>
        <v>0</v>
      </c>
      <c r="L740" s="31">
        <f>[2]Emissions!L152</f>
        <v>0</v>
      </c>
      <c r="M740" s="31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1">
        <f>[2]Emissions!E124</f>
        <v>0</v>
      </c>
      <c r="F741" s="31">
        <f>[2]Emissions!F124</f>
        <v>0</v>
      </c>
      <c r="G741" s="31">
        <f>[2]Emissions!G124</f>
        <v>0</v>
      </c>
      <c r="H741" s="31">
        <f>[2]Emissions!H124</f>
        <v>0</v>
      </c>
      <c r="I741" s="31">
        <f>[2]Emissions!I124</f>
        <v>0</v>
      </c>
      <c r="J741" s="31">
        <f>[2]Emissions!J124</f>
        <v>0</v>
      </c>
      <c r="K741" s="31">
        <f>[2]Emissions!K124</f>
        <v>0</v>
      </c>
      <c r="L741" s="31">
        <f>[2]Emissions!L124</f>
        <v>0</v>
      </c>
      <c r="M741" s="31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1">
        <f>[2]Emissions!E119</f>
        <v>289.53383796831002</v>
      </c>
      <c r="F742" s="31">
        <f>[2]Emissions!F119</f>
        <v>228.16851602645761</v>
      </c>
      <c r="G742" s="31">
        <f>[2]Emissions!G119</f>
        <v>228.16851602645761</v>
      </c>
      <c r="H742" s="31">
        <f>[2]Emissions!H119</f>
        <v>165.20819100088511</v>
      </c>
      <c r="I742" s="31">
        <f>[2]Emissions!I119</f>
        <v>0</v>
      </c>
      <c r="J742" s="31">
        <f>[2]Emissions!J119</f>
        <v>0</v>
      </c>
      <c r="K742" s="31">
        <f>[2]Emissions!K119</f>
        <v>0</v>
      </c>
      <c r="L742" s="31">
        <f>[2]Emissions!L119</f>
        <v>0</v>
      </c>
      <c r="M742" s="31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1">
        <f>[2]Emissions!E70</f>
        <v>627.71078565616335</v>
      </c>
      <c r="F743" s="31">
        <f>[2]Emissions!F70</f>
        <v>470.7830892421224</v>
      </c>
      <c r="G743" s="31">
        <f>[2]Emissions!G70</f>
        <v>313.85539282808168</v>
      </c>
      <c r="H743" s="31">
        <f>[2]Emissions!H70</f>
        <v>156.92769641404081</v>
      </c>
      <c r="I743" s="31">
        <f>[2]Emissions!I70</f>
        <v>0</v>
      </c>
      <c r="J743" s="31">
        <f>[2]Emissions!J70</f>
        <v>0</v>
      </c>
      <c r="K743" s="31">
        <f>[2]Emissions!K70</f>
        <v>0</v>
      </c>
      <c r="L743" s="31">
        <f>[2]Emissions!L70</f>
        <v>0</v>
      </c>
      <c r="M743" s="31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1">
        <f>[2]Emissions!E272</f>
        <v>1.491445384615385</v>
      </c>
      <c r="F744" s="31">
        <f>[2]Emissions!F272</f>
        <v>1.118584038461538</v>
      </c>
      <c r="G744" s="31">
        <f>[2]Emissions!G272</f>
        <v>0.74572269230769239</v>
      </c>
      <c r="H744" s="31">
        <f>[2]Emissions!H272</f>
        <v>0.37286134615384608</v>
      </c>
      <c r="I744" s="31">
        <f>[2]Emissions!I272</f>
        <v>0</v>
      </c>
      <c r="J744" s="31">
        <f>[2]Emissions!J272</f>
        <v>0</v>
      </c>
      <c r="K744" s="31">
        <f>[2]Emissions!K272</f>
        <v>0</v>
      </c>
      <c r="L744" s="31">
        <f>[2]Emissions!L272</f>
        <v>0</v>
      </c>
      <c r="M744" s="31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1">
        <f>[2]Emissions!E237</f>
        <v>20854.524447873071</v>
      </c>
      <c r="F745" s="31">
        <f>[2]Emissions!F237</f>
        <v>18265.881676817309</v>
      </c>
      <c r="G745" s="31">
        <f>[2]Emissions!G237</f>
        <v>16165.104749247001</v>
      </c>
      <c r="H745" s="31">
        <f>[2]Emissions!H237</f>
        <v>23001.288193464421</v>
      </c>
      <c r="I745" s="31">
        <f>[2]Emissions!I237</f>
        <v>0</v>
      </c>
      <c r="J745" s="31">
        <f>[2]Emissions!J237</f>
        <v>0</v>
      </c>
      <c r="K745" s="31">
        <f>[2]Emissions!K237</f>
        <v>0</v>
      </c>
      <c r="L745" s="31">
        <f>[2]Emissions!L237</f>
        <v>0</v>
      </c>
      <c r="M745" s="31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1">
        <f>[2]Emissions!E202</f>
        <v>526.69635374999984</v>
      </c>
      <c r="F746" s="31">
        <f>[2]Emissions!F202</f>
        <v>395.02226531249983</v>
      </c>
      <c r="G746" s="31">
        <f>[2]Emissions!G202</f>
        <v>263.34817687499998</v>
      </c>
      <c r="H746" s="31">
        <f>[2]Emissions!H202</f>
        <v>131.67408843749999</v>
      </c>
      <c r="I746" s="31">
        <f>[2]Emissions!I202</f>
        <v>0</v>
      </c>
      <c r="J746" s="31">
        <f>[2]Emissions!J202</f>
        <v>0</v>
      </c>
      <c r="K746" s="31">
        <f>[2]Emissions!K202</f>
        <v>0</v>
      </c>
      <c r="L746" s="31">
        <f>[2]Emissions!L202</f>
        <v>0</v>
      </c>
      <c r="M746" s="31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1">
        <f>[2]Emissions!E167</f>
        <v>60.435675000000003</v>
      </c>
      <c r="F747" s="31">
        <f>[2]Emissions!F167</f>
        <v>45.326756250000003</v>
      </c>
      <c r="G747" s="31">
        <f>[2]Emissions!G167</f>
        <v>30.217837500000002</v>
      </c>
      <c r="H747" s="31">
        <f>[2]Emissions!H167</f>
        <v>15.108918750000001</v>
      </c>
      <c r="I747" s="31">
        <f>[2]Emissions!I167</f>
        <v>0</v>
      </c>
      <c r="J747" s="31">
        <f>[2]Emissions!J167</f>
        <v>0</v>
      </c>
      <c r="K747" s="31">
        <f>[2]Emissions!K167</f>
        <v>0</v>
      </c>
      <c r="L747" s="31">
        <f>[2]Emissions!L167</f>
        <v>0</v>
      </c>
      <c r="M747" s="31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1">
        <f>[2]Emissions!E99</f>
        <v>146.49920309189289</v>
      </c>
      <c r="F748" s="31">
        <f>[2]Emissions!F99</f>
        <v>109.87440231891961</v>
      </c>
      <c r="G748" s="31">
        <f>[2]Emissions!G99</f>
        <v>73.249601545946433</v>
      </c>
      <c r="H748" s="31">
        <f>[2]Emissions!H99</f>
        <v>36.624800772973217</v>
      </c>
      <c r="I748" s="31">
        <f>[2]Emissions!I99</f>
        <v>0</v>
      </c>
      <c r="J748" s="31">
        <f>[2]Emissions!J99</f>
        <v>0</v>
      </c>
      <c r="K748" s="31">
        <f>[2]Emissions!K99</f>
        <v>0</v>
      </c>
      <c r="L748" s="31">
        <f>[2]Emissions!L99</f>
        <v>0</v>
      </c>
      <c r="M748" s="31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1">
        <f>[2]Emissions!E287</f>
        <v>0</v>
      </c>
      <c r="F749" s="31">
        <f>[2]Emissions!F287</f>
        <v>0</v>
      </c>
      <c r="G749" s="31">
        <f>[2]Emissions!G287</f>
        <v>0</v>
      </c>
      <c r="H749" s="31">
        <f>[2]Emissions!H287</f>
        <v>0</v>
      </c>
      <c r="I749" s="31">
        <f>[2]Emissions!I287</f>
        <v>0</v>
      </c>
      <c r="J749" s="31">
        <f>[2]Emissions!J287</f>
        <v>0</v>
      </c>
      <c r="K749" s="31">
        <f>[2]Emissions!K287</f>
        <v>0</v>
      </c>
      <c r="L749" s="31">
        <f>[2]Emissions!L287</f>
        <v>0</v>
      </c>
      <c r="M749" s="31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1">
        <f>[2]Emissions!E252</f>
        <v>0</v>
      </c>
      <c r="F750" s="31">
        <f>[2]Emissions!F252</f>
        <v>0</v>
      </c>
      <c r="G750" s="31">
        <f>[2]Emissions!G252</f>
        <v>0</v>
      </c>
      <c r="H750" s="31">
        <f>[2]Emissions!H252</f>
        <v>0</v>
      </c>
      <c r="I750" s="31">
        <f>[2]Emissions!I252</f>
        <v>0</v>
      </c>
      <c r="J750" s="31">
        <f>[2]Emissions!J252</f>
        <v>0</v>
      </c>
      <c r="K750" s="31">
        <f>[2]Emissions!K252</f>
        <v>0</v>
      </c>
      <c r="L750" s="31">
        <f>[2]Emissions!L252</f>
        <v>0</v>
      </c>
      <c r="M750" s="31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1">
        <f>[2]Emissions!E217</f>
        <v>0</v>
      </c>
      <c r="F751" s="31">
        <f>[2]Emissions!F217</f>
        <v>0</v>
      </c>
      <c r="G751" s="31">
        <f>[2]Emissions!G217</f>
        <v>0</v>
      </c>
      <c r="H751" s="31">
        <f>[2]Emissions!H217</f>
        <v>0</v>
      </c>
      <c r="I751" s="31">
        <f>[2]Emissions!I217</f>
        <v>0</v>
      </c>
      <c r="J751" s="31">
        <f>[2]Emissions!J217</f>
        <v>322.62584418480418</v>
      </c>
      <c r="K751" s="31">
        <f>[2]Emissions!K217</f>
        <v>172.22057171297919</v>
      </c>
      <c r="L751" s="31">
        <f>[2]Emissions!L217</f>
        <v>0</v>
      </c>
      <c r="M751" s="31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1">
        <f>[2]Emissions!E182</f>
        <v>122.5668511350806</v>
      </c>
      <c r="F752" s="31">
        <f>[2]Emissions!F182</f>
        <v>144.17640429248399</v>
      </c>
      <c r="G752" s="31">
        <f>[2]Emissions!G182</f>
        <v>0</v>
      </c>
      <c r="H752" s="31">
        <f>[2]Emissions!H182</f>
        <v>187.3955106072905</v>
      </c>
      <c r="I752" s="31">
        <f>[2]Emissions!I182</f>
        <v>208.99687032352031</v>
      </c>
      <c r="J752" s="31">
        <f>[2]Emissions!J182</f>
        <v>208.99687032352031</v>
      </c>
      <c r="K752" s="31">
        <f>[2]Emissions!K182</f>
        <v>0</v>
      </c>
      <c r="L752" s="31">
        <f>[2]Emissions!L182</f>
        <v>0</v>
      </c>
      <c r="M752" s="31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1">
        <f>[2]Emissions!E114</f>
        <v>0</v>
      </c>
      <c r="F753" s="31">
        <f>[2]Emissions!F114</f>
        <v>0</v>
      </c>
      <c r="G753" s="31">
        <f>[2]Emissions!G114</f>
        <v>0</v>
      </c>
      <c r="H753" s="31">
        <f>[2]Emissions!H114</f>
        <v>0</v>
      </c>
      <c r="I753" s="31">
        <f>[2]Emissions!I114</f>
        <v>0</v>
      </c>
      <c r="J753" s="31">
        <f>[2]Emissions!J114</f>
        <v>0</v>
      </c>
      <c r="K753" s="31">
        <f>[2]Emissions!K114</f>
        <v>0</v>
      </c>
      <c r="L753" s="31">
        <f>[2]Emissions!L114</f>
        <v>0</v>
      </c>
      <c r="M753" s="31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1">
        <f>[2]Emissions!E302</f>
        <v>0</v>
      </c>
      <c r="F754" s="31">
        <f>[2]Emissions!F302</f>
        <v>0</v>
      </c>
      <c r="G754" s="31">
        <f>[2]Emissions!G302</f>
        <v>0</v>
      </c>
      <c r="H754" s="31">
        <f>[2]Emissions!H302</f>
        <v>0</v>
      </c>
      <c r="I754" s="31">
        <f>[2]Emissions!I302</f>
        <v>0</v>
      </c>
      <c r="J754" s="31">
        <f>[2]Emissions!J302</f>
        <v>0</v>
      </c>
      <c r="K754" s="31">
        <f>[2]Emissions!K302</f>
        <v>0</v>
      </c>
      <c r="L754" s="31">
        <f>[2]Emissions!L302</f>
        <v>0</v>
      </c>
      <c r="M754" s="31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1">
        <f>[2]Emissions!E267</f>
        <v>0</v>
      </c>
      <c r="F755" s="31">
        <f>[2]Emissions!F267</f>
        <v>0</v>
      </c>
      <c r="G755" s="31">
        <f>[2]Emissions!G267</f>
        <v>0</v>
      </c>
      <c r="H755" s="31">
        <f>[2]Emissions!H267</f>
        <v>0</v>
      </c>
      <c r="I755" s="31">
        <f>[2]Emissions!I267</f>
        <v>0</v>
      </c>
      <c r="J755" s="31">
        <f>[2]Emissions!J267</f>
        <v>0</v>
      </c>
      <c r="K755" s="31">
        <f>[2]Emissions!K267</f>
        <v>0</v>
      </c>
      <c r="L755" s="31">
        <f>[2]Emissions!L267</f>
        <v>0</v>
      </c>
      <c r="M755" s="31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1">
        <f>[2]Emissions!E197</f>
        <v>0</v>
      </c>
      <c r="F756" s="31">
        <f>[2]Emissions!F197</f>
        <v>0</v>
      </c>
      <c r="G756" s="31">
        <f>[2]Emissions!G197</f>
        <v>0</v>
      </c>
      <c r="H756" s="31">
        <f>[2]Emissions!H197</f>
        <v>0</v>
      </c>
      <c r="I756" s="31">
        <f>[2]Emissions!I197</f>
        <v>0</v>
      </c>
      <c r="J756" s="31">
        <f>[2]Emissions!J197</f>
        <v>0</v>
      </c>
      <c r="K756" s="31">
        <f>[2]Emissions!K197</f>
        <v>0</v>
      </c>
      <c r="L756" s="31">
        <f>[2]Emissions!L197</f>
        <v>0</v>
      </c>
      <c r="M756" s="31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1">
        <f>[2]Emissions!E162</f>
        <v>0</v>
      </c>
      <c r="F757" s="31">
        <f>[2]Emissions!F162</f>
        <v>0</v>
      </c>
      <c r="G757" s="31">
        <f>[2]Emissions!G162</f>
        <v>0</v>
      </c>
      <c r="H757" s="31">
        <f>[2]Emissions!H162</f>
        <v>0</v>
      </c>
      <c r="I757" s="31">
        <f>[2]Emissions!I162</f>
        <v>0</v>
      </c>
      <c r="J757" s="31">
        <f>[2]Emissions!J162</f>
        <v>0</v>
      </c>
      <c r="K757" s="31">
        <f>[2]Emissions!K162</f>
        <v>0</v>
      </c>
      <c r="L757" s="31">
        <f>[2]Emissions!L162</f>
        <v>0</v>
      </c>
      <c r="M757" s="31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1">
        <f>[2]Emissions!E94</f>
        <v>0.6684776243999998</v>
      </c>
      <c r="F758" s="31">
        <f>[2]Emissions!F94</f>
        <v>0.50135821829999994</v>
      </c>
      <c r="G758" s="31">
        <f>[2]Emissions!G94</f>
        <v>0.33423881220000001</v>
      </c>
      <c r="H758" s="31">
        <f>[2]Emissions!H94</f>
        <v>0.16711940610000001</v>
      </c>
      <c r="I758" s="31">
        <f>[2]Emissions!I94</f>
        <v>0</v>
      </c>
      <c r="J758" s="31">
        <f>[2]Emissions!J94</f>
        <v>0</v>
      </c>
      <c r="K758" s="31">
        <f>[2]Emissions!K94</f>
        <v>0</v>
      </c>
      <c r="L758" s="31">
        <f>[2]Emissions!L94</f>
        <v>0</v>
      </c>
      <c r="M758" s="31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1">
        <f>[2]Emissions!E80</f>
        <v>30261.837423975499</v>
      </c>
      <c r="F759" s="31">
        <f>[2]Emissions!F80</f>
        <v>30905.463729230549</v>
      </c>
      <c r="G759" s="31">
        <f>[2]Emissions!G80</f>
        <v>33670.941184746</v>
      </c>
      <c r="H759" s="31">
        <f>[2]Emissions!H80</f>
        <v>39725.489951843061</v>
      </c>
      <c r="I759" s="31">
        <f>[2]Emissions!I80</f>
        <v>43285.507213984507</v>
      </c>
      <c r="J759" s="31">
        <f>[2]Emissions!J80</f>
        <v>16125.615336066019</v>
      </c>
      <c r="K759" s="31">
        <f>[2]Emissions!K80</f>
        <v>12380.043484753969</v>
      </c>
      <c r="L759" s="31">
        <f>[2]Emissions!L80</f>
        <v>0</v>
      </c>
      <c r="M759" s="31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1">
        <f>[2]Emissions!E282</f>
        <v>28.668991999999999</v>
      </c>
      <c r="F760" s="31">
        <f>[2]Emissions!F282</f>
        <v>21.501743999999999</v>
      </c>
      <c r="G760" s="31">
        <f>[2]Emissions!G282</f>
        <v>14.334496</v>
      </c>
      <c r="H760" s="31">
        <f>[2]Emissions!H282</f>
        <v>7.1672480000000016</v>
      </c>
      <c r="I760" s="31">
        <f>[2]Emissions!I282</f>
        <v>0</v>
      </c>
      <c r="J760" s="31">
        <f>[2]Emissions!J282</f>
        <v>0</v>
      </c>
      <c r="K760" s="31">
        <f>[2]Emissions!K282</f>
        <v>0</v>
      </c>
      <c r="L760" s="31">
        <f>[2]Emissions!L282</f>
        <v>0</v>
      </c>
      <c r="M760" s="31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1">
        <f>[2]Emissions!E212</f>
        <v>0.16935703999999999</v>
      </c>
      <c r="F761" s="31">
        <f>[2]Emissions!F212</f>
        <v>0.17977516499999999</v>
      </c>
      <c r="G761" s="31">
        <f>[2]Emissions!G212</f>
        <v>0.11985011</v>
      </c>
      <c r="H761" s="31">
        <f>[2]Emissions!H212</f>
        <v>5.9925054999999998E-2</v>
      </c>
      <c r="I761" s="31">
        <f>[2]Emissions!I212</f>
        <v>0</v>
      </c>
      <c r="J761" s="31">
        <f>[2]Emissions!J212</f>
        <v>0</v>
      </c>
      <c r="K761" s="31">
        <f>[2]Emissions!K212</f>
        <v>0</v>
      </c>
      <c r="L761" s="31">
        <f>[2]Emissions!L212</f>
        <v>0</v>
      </c>
      <c r="M761" s="31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1">
        <f>[2]Emissions!E177</f>
        <v>1.1832230769230769</v>
      </c>
      <c r="F762" s="31">
        <f>[2]Emissions!F177</f>
        <v>0.88741730769230764</v>
      </c>
      <c r="G762" s="31">
        <f>[2]Emissions!G177</f>
        <v>0.59161153846153836</v>
      </c>
      <c r="H762" s="31">
        <f>[2]Emissions!H177</f>
        <v>0.29580576923076918</v>
      </c>
      <c r="I762" s="31">
        <f>[2]Emissions!I177</f>
        <v>0</v>
      </c>
      <c r="J762" s="31">
        <f>[2]Emissions!J177</f>
        <v>0</v>
      </c>
      <c r="K762" s="31">
        <f>[2]Emissions!K177</f>
        <v>0</v>
      </c>
      <c r="L762" s="31">
        <f>[2]Emissions!L177</f>
        <v>0</v>
      </c>
      <c r="M762" s="31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1">
        <f>[2]Emissions!E109</f>
        <v>0</v>
      </c>
      <c r="F763" s="31">
        <f>[2]Emissions!F109</f>
        <v>0</v>
      </c>
      <c r="G763" s="31">
        <f>[2]Emissions!G109</f>
        <v>0</v>
      </c>
      <c r="H763" s="31">
        <f>[2]Emissions!H109</f>
        <v>0</v>
      </c>
      <c r="I763" s="31">
        <f>[2]Emissions!I109</f>
        <v>0</v>
      </c>
      <c r="J763" s="31">
        <f>[2]Emissions!J109</f>
        <v>0</v>
      </c>
      <c r="K763" s="31">
        <f>[2]Emissions!K109</f>
        <v>0</v>
      </c>
      <c r="L763" s="31">
        <f>[2]Emissions!L109</f>
        <v>0</v>
      </c>
      <c r="M763" s="31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1">
        <f>[2]Emissions!E297</f>
        <v>450.98748595827487</v>
      </c>
      <c r="F764" s="31">
        <f>[2]Emissions!F297</f>
        <v>383.17097791514271</v>
      </c>
      <c r="G764" s="31">
        <f>[2]Emissions!G297</f>
        <v>204.17204007911059</v>
      </c>
      <c r="H764" s="31">
        <f>[2]Emissions!H297</f>
        <v>58.575495703125</v>
      </c>
      <c r="I764" s="31">
        <f>[2]Emissions!I297</f>
        <v>0</v>
      </c>
      <c r="J764" s="31">
        <f>[2]Emissions!J297</f>
        <v>0</v>
      </c>
      <c r="K764" s="31">
        <f>[2]Emissions!K297</f>
        <v>0</v>
      </c>
      <c r="L764" s="31">
        <f>[2]Emissions!L297</f>
        <v>0</v>
      </c>
      <c r="M764" s="31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1">
        <f>[2]Emissions!E262</f>
        <v>0.90157285714285718</v>
      </c>
      <c r="F765" s="31">
        <f>[2]Emissions!F262</f>
        <v>0.67617964285714294</v>
      </c>
      <c r="G765" s="31">
        <f>[2]Emissions!G262</f>
        <v>0.45078642857142859</v>
      </c>
      <c r="H765" s="31">
        <f>[2]Emissions!H262</f>
        <v>0.22539321428571429</v>
      </c>
      <c r="I765" s="31">
        <f>[2]Emissions!I262</f>
        <v>0</v>
      </c>
      <c r="J765" s="31">
        <f>[2]Emissions!J262</f>
        <v>0</v>
      </c>
      <c r="K765" s="31">
        <f>[2]Emissions!K262</f>
        <v>0</v>
      </c>
      <c r="L765" s="31">
        <f>[2]Emissions!L262</f>
        <v>0</v>
      </c>
      <c r="M765" s="31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1">
        <f>[2]Emissions!E192</f>
        <v>0</v>
      </c>
      <c r="F766" s="31">
        <f>[2]Emissions!F192</f>
        <v>0</v>
      </c>
      <c r="G766" s="31">
        <f>[2]Emissions!G192</f>
        <v>0</v>
      </c>
      <c r="H766" s="31">
        <f>[2]Emissions!H192</f>
        <v>0</v>
      </c>
      <c r="I766" s="31">
        <f>[2]Emissions!I192</f>
        <v>0</v>
      </c>
      <c r="J766" s="31">
        <f>[2]Emissions!J192</f>
        <v>0</v>
      </c>
      <c r="K766" s="31">
        <f>[2]Emissions!K192</f>
        <v>0</v>
      </c>
      <c r="L766" s="31">
        <f>[2]Emissions!L192</f>
        <v>0</v>
      </c>
      <c r="M766" s="31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1">
        <f>[2]Emissions!E129</f>
        <v>4286.9615151891348</v>
      </c>
      <c r="F767" s="31">
        <f>[2]Emissions!F129</f>
        <v>4286.9615151891358</v>
      </c>
      <c r="G767" s="31">
        <f>[2]Emissions!G129</f>
        <v>4286.9615151891348</v>
      </c>
      <c r="H767" s="31">
        <f>[2]Emissions!H129</f>
        <v>4286.9615151891358</v>
      </c>
      <c r="I767" s="31">
        <f>[2]Emissions!I129</f>
        <v>4286.9615151891348</v>
      </c>
      <c r="J767" s="31">
        <f>[2]Emissions!J129</f>
        <v>0</v>
      </c>
      <c r="K767" s="31">
        <f>[2]Emissions!K129</f>
        <v>0</v>
      </c>
      <c r="L767" s="31">
        <f>[2]Emissions!L129</f>
        <v>0</v>
      </c>
      <c r="M767" s="31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1">
        <f>[2]Emissions!E75</f>
        <v>7045.0272871496554</v>
      </c>
      <c r="F768" s="31">
        <f>[2]Emissions!F75</f>
        <v>5283.7704653622413</v>
      </c>
      <c r="G768" s="31">
        <f>[2]Emissions!G75</f>
        <v>3522.5136435748268</v>
      </c>
      <c r="H768" s="31">
        <f>[2]Emissions!H75</f>
        <v>1761.2568217874141</v>
      </c>
      <c r="I768" s="31">
        <f>[2]Emissions!I75</f>
        <v>0</v>
      </c>
      <c r="J768" s="31">
        <f>[2]Emissions!J75</f>
        <v>0</v>
      </c>
      <c r="K768" s="31">
        <f>[2]Emissions!K75</f>
        <v>0</v>
      </c>
      <c r="L768" s="31">
        <f>[2]Emissions!L75</f>
        <v>0</v>
      </c>
      <c r="M768" s="31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1">
        <f>[2]Emissions!E277</f>
        <v>0</v>
      </c>
      <c r="F769" s="31">
        <f>[2]Emissions!F277</f>
        <v>0</v>
      </c>
      <c r="G769" s="31">
        <f>[2]Emissions!G277</f>
        <v>0</v>
      </c>
      <c r="H769" s="31">
        <f>[2]Emissions!H277</f>
        <v>0</v>
      </c>
      <c r="I769" s="31">
        <f>[2]Emissions!I277</f>
        <v>0</v>
      </c>
      <c r="J769" s="31">
        <f>[2]Emissions!J277</f>
        <v>0</v>
      </c>
      <c r="K769" s="31">
        <f>[2]Emissions!K277</f>
        <v>0</v>
      </c>
      <c r="L769" s="31">
        <f>[2]Emissions!L277</f>
        <v>0</v>
      </c>
      <c r="M769" s="31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1">
        <f>[2]Emissions!E207</f>
        <v>365.3916577585556</v>
      </c>
      <c r="F770" s="31">
        <f>[2]Emissions!F207</f>
        <v>637.7805102558093</v>
      </c>
      <c r="G770" s="31">
        <f>[2]Emissions!G207</f>
        <v>892.1508974787688</v>
      </c>
      <c r="H770" s="31">
        <f>[2]Emissions!H207</f>
        <v>692.25167759065982</v>
      </c>
      <c r="I770" s="31">
        <f>[2]Emissions!I207</f>
        <v>572.85018891389348</v>
      </c>
      <c r="J770" s="31">
        <f>[2]Emissions!J207</f>
        <v>500.05763678758598</v>
      </c>
      <c r="K770" s="31">
        <f>[2]Emissions!K207</f>
        <v>282.57687553048771</v>
      </c>
      <c r="L770" s="31">
        <f>[2]Emissions!L207</f>
        <v>0</v>
      </c>
      <c r="M770" s="31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1">
        <f>[2]Emissions!E172</f>
        <v>0</v>
      </c>
      <c r="F771" s="31">
        <f>[2]Emissions!F172</f>
        <v>0</v>
      </c>
      <c r="G771" s="31">
        <f>[2]Emissions!G172</f>
        <v>0</v>
      </c>
      <c r="H771" s="31">
        <f>[2]Emissions!H172</f>
        <v>0</v>
      </c>
      <c r="I771" s="31">
        <f>[2]Emissions!I172</f>
        <v>0</v>
      </c>
      <c r="J771" s="31">
        <f>[2]Emissions!J172</f>
        <v>0</v>
      </c>
      <c r="K771" s="31">
        <f>[2]Emissions!K172</f>
        <v>0</v>
      </c>
      <c r="L771" s="31">
        <f>[2]Emissions!L172</f>
        <v>0</v>
      </c>
      <c r="M771" s="31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1">
        <f>[2]Emissions!E104</f>
        <v>0</v>
      </c>
      <c r="F772" s="31">
        <f>[2]Emissions!F104</f>
        <v>0</v>
      </c>
      <c r="G772" s="31">
        <f>[2]Emissions!G104</f>
        <v>0</v>
      </c>
      <c r="H772" s="31">
        <f>[2]Emissions!H104</f>
        <v>0</v>
      </c>
      <c r="I772" s="31">
        <f>[2]Emissions!I104</f>
        <v>0</v>
      </c>
      <c r="J772" s="31">
        <f>[2]Emissions!J104</f>
        <v>0</v>
      </c>
      <c r="K772" s="31">
        <f>[2]Emissions!K104</f>
        <v>0</v>
      </c>
      <c r="L772" s="31">
        <f>[2]Emissions!L104</f>
        <v>0</v>
      </c>
      <c r="M772" s="31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1">
        <f>[2]Emissions!E18</f>
        <v>59.70065501979095</v>
      </c>
      <c r="F773" s="31">
        <f>[2]Emissions!F18</f>
        <v>59.751830166954548</v>
      </c>
      <c r="G773" s="31">
        <f>[2]Emissions!G18</f>
        <v>39.834553444636349</v>
      </c>
      <c r="H773" s="31">
        <f>[2]Emissions!H18</f>
        <v>19.917276722318181</v>
      </c>
      <c r="I773" s="31">
        <f>[2]Emissions!I18</f>
        <v>0</v>
      </c>
      <c r="J773" s="31">
        <f>[2]Emissions!J18</f>
        <v>0</v>
      </c>
      <c r="K773" s="31">
        <f>[2]Emissions!K18</f>
        <v>0</v>
      </c>
      <c r="L773" s="31">
        <f>[2]Emissions!L18</f>
        <v>0</v>
      </c>
      <c r="M773" s="31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1">
        <f>[2]Emissions!E56</f>
        <v>40637.684679351551</v>
      </c>
      <c r="F774" s="31">
        <f>[2]Emissions!F56</f>
        <v>42515.112058131119</v>
      </c>
      <c r="G774" s="31">
        <f>[2]Emissions!G56</f>
        <v>48352.472349736971</v>
      </c>
      <c r="H774" s="31">
        <f>[2]Emissions!H56</f>
        <v>48818.999643323237</v>
      </c>
      <c r="I774" s="31">
        <f>[2]Emissions!I56</f>
        <v>50126.962099708973</v>
      </c>
      <c r="J774" s="31">
        <f>[2]Emissions!J56</f>
        <v>51978.473592981929</v>
      </c>
      <c r="K774" s="31">
        <f>[2]Emissions!K56</f>
        <v>52670.745289655912</v>
      </c>
      <c r="L774" s="31">
        <f>[2]Emissions!L56</f>
        <v>53594.331265621171</v>
      </c>
      <c r="M774" s="31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1">
        <f>[2]Emissions!E35</f>
        <v>30.265360854166669</v>
      </c>
      <c r="F775" s="31">
        <f>[2]Emissions!F35</f>
        <v>43.128139217187488</v>
      </c>
      <c r="G775" s="31">
        <f>[2]Emissions!G35</f>
        <v>28.752092811458329</v>
      </c>
      <c r="H775" s="31">
        <f>[2]Emissions!H35</f>
        <v>14.376046405729159</v>
      </c>
      <c r="I775" s="31">
        <f>[2]Emissions!I35</f>
        <v>0</v>
      </c>
      <c r="J775" s="31">
        <f>[2]Emissions!J35</f>
        <v>0</v>
      </c>
      <c r="K775" s="31">
        <f>[2]Emissions!K35</f>
        <v>0</v>
      </c>
      <c r="L775" s="31">
        <f>[2]Emissions!L35</f>
        <v>0</v>
      </c>
      <c r="M775" s="31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1">
        <f>[2]Emissions!E50</f>
        <v>657.09379432770265</v>
      </c>
      <c r="F776" s="31">
        <f>[2]Emissions!F50</f>
        <v>1047.4920137904451</v>
      </c>
      <c r="G776" s="31">
        <f>[2]Emissions!G50</f>
        <v>1997.183639010889</v>
      </c>
      <c r="H776" s="31">
        <f>[2]Emissions!H50</f>
        <v>3034.4326009001952</v>
      </c>
      <c r="I776" s="31">
        <f>[2]Emissions!I50</f>
        <v>2798.2610528043929</v>
      </c>
      <c r="J776" s="31">
        <f>[2]Emissions!J50</f>
        <v>2407.8628333416509</v>
      </c>
      <c r="K776" s="31">
        <f>[2]Emissions!K50</f>
        <v>1458.1712081212061</v>
      </c>
      <c r="L776" s="31">
        <f>[2]Emissions!L50</f>
        <v>0</v>
      </c>
      <c r="M776" s="31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1">
        <f>[2]Emissions!E30</f>
        <v>909.33018366829219</v>
      </c>
      <c r="F777" s="31">
        <f>[2]Emissions!F30</f>
        <v>1449.523462803407</v>
      </c>
      <c r="G777" s="31">
        <f>[2]Emissions!G30</f>
        <v>2763.4957984634661</v>
      </c>
      <c r="H777" s="31">
        <f>[2]Emissions!H30</f>
        <v>2763.4957984634661</v>
      </c>
      <c r="I777" s="31">
        <f>[2]Emissions!I30</f>
        <v>1854.165614795174</v>
      </c>
      <c r="J777" s="31">
        <f>[2]Emissions!J30</f>
        <v>1313.9723356600589</v>
      </c>
      <c r="K777" s="31">
        <f>[2]Emissions!K30</f>
        <v>0</v>
      </c>
      <c r="L777" s="31">
        <f>[2]Emissions!L30</f>
        <v>0</v>
      </c>
      <c r="M777" s="31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1">
        <f>[2]Emissions!E16</f>
        <v>0</v>
      </c>
      <c r="F778" s="31">
        <f>[2]Emissions!F16</f>
        <v>0</v>
      </c>
      <c r="G778" s="31">
        <f>[2]Emissions!G16</f>
        <v>0</v>
      </c>
      <c r="H778" s="31">
        <f>[2]Emissions!H16</f>
        <v>0</v>
      </c>
      <c r="I778" s="31">
        <f>[2]Emissions!I16</f>
        <v>-128.47608625118551</v>
      </c>
      <c r="J778" s="31">
        <f>[2]Emissions!J16</f>
        <v>-128.47608625118539</v>
      </c>
      <c r="K778" s="31">
        <f>[2]Emissions!K16</f>
        <v>-135.30484867490921</v>
      </c>
      <c r="L778" s="31">
        <f>[2]Emissions!L16</f>
        <v>-83.498531044645688</v>
      </c>
      <c r="M778" s="31">
        <f>[2]Emissions!M16</f>
        <v>-1295.6718728015101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1">
        <f>[2]Emissions!E45</f>
        <v>8117.739519548184</v>
      </c>
      <c r="F779" s="31">
        <f>[2]Emissions!F45</f>
        <v>6091.7183488184064</v>
      </c>
      <c r="G779" s="31">
        <f>[2]Emissions!G45</f>
        <v>4061.1455658789359</v>
      </c>
      <c r="H779" s="31">
        <f>[2]Emissions!H45</f>
        <v>2030.572782939468</v>
      </c>
      <c r="I779" s="31">
        <f>[2]Emissions!I45</f>
        <v>0</v>
      </c>
      <c r="J779" s="31">
        <f>[2]Emissions!J45</f>
        <v>0</v>
      </c>
      <c r="K779" s="31">
        <f>[2]Emissions!K45</f>
        <v>0</v>
      </c>
      <c r="L779" s="31">
        <f>[2]Emissions!L45</f>
        <v>0</v>
      </c>
      <c r="M779" s="31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1">
        <f>[2]Emissions!E60</f>
        <v>10.76011252174839</v>
      </c>
      <c r="F780" s="31">
        <f>[2]Emissions!F60</f>
        <v>8.0700843913112905</v>
      </c>
      <c r="G780" s="31">
        <f>[2]Emissions!G60</f>
        <v>5.3800562608741931</v>
      </c>
      <c r="H780" s="31">
        <f>[2]Emissions!H60</f>
        <v>2.690028130437097</v>
      </c>
      <c r="I780" s="31">
        <f>[2]Emissions!I60</f>
        <v>0</v>
      </c>
      <c r="J780" s="31">
        <f>[2]Emissions!J60</f>
        <v>0</v>
      </c>
      <c r="K780" s="31">
        <f>[2]Emissions!K60</f>
        <v>0</v>
      </c>
      <c r="L780" s="31">
        <f>[2]Emissions!L60</f>
        <v>0</v>
      </c>
      <c r="M780" s="31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1">
        <f>[2]Emissions!E40</f>
        <v>1581.4584603757501</v>
      </c>
      <c r="F781" s="31">
        <f>[2]Emissions!F40</f>
        <v>1186.093845281812</v>
      </c>
      <c r="G781" s="31">
        <f>[2]Emissions!G40</f>
        <v>790.72923018787503</v>
      </c>
      <c r="H781" s="31">
        <f>[2]Emissions!H40</f>
        <v>395.36461509393769</v>
      </c>
      <c r="I781" s="31">
        <f>[2]Emissions!I40</f>
        <v>0</v>
      </c>
      <c r="J781" s="31">
        <f>[2]Emissions!J40</f>
        <v>0</v>
      </c>
      <c r="K781" s="31">
        <f>[2]Emissions!K40</f>
        <v>0</v>
      </c>
      <c r="L781" s="31">
        <f>[2]Emissions!L40</f>
        <v>0</v>
      </c>
      <c r="M781" s="31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1">
        <f>[2]Emissions!E651</f>
        <v>0</v>
      </c>
      <c r="F782" s="31">
        <f>[2]Emissions!F651</f>
        <v>0</v>
      </c>
      <c r="G782" s="31">
        <f>[2]Emissions!G651</f>
        <v>0</v>
      </c>
      <c r="H782" s="31">
        <f>[2]Emissions!H651</f>
        <v>0</v>
      </c>
      <c r="I782" s="31">
        <f>[2]Emissions!I651</f>
        <v>0</v>
      </c>
      <c r="J782" s="31">
        <f>[2]Emissions!J651</f>
        <v>0</v>
      </c>
      <c r="K782" s="31">
        <f>[2]Emissions!K651</f>
        <v>0</v>
      </c>
      <c r="L782" s="31">
        <f>[2]Emissions!L651</f>
        <v>0</v>
      </c>
      <c r="M782" s="31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1">
        <f>[2]Emissions!E2106</f>
        <v>83185.303043046355</v>
      </c>
      <c r="F783" s="31">
        <f>[2]Emissions!F2106</f>
        <v>41592.651521523178</v>
      </c>
      <c r="G783" s="31">
        <f>[2]Emissions!G2106</f>
        <v>0</v>
      </c>
      <c r="H783" s="31">
        <f>[2]Emissions!H2106</f>
        <v>0</v>
      </c>
      <c r="I783" s="31">
        <f>[2]Emissions!I2106</f>
        <v>0</v>
      </c>
      <c r="J783" s="31">
        <f>[2]Emissions!J2106</f>
        <v>0</v>
      </c>
      <c r="K783" s="31">
        <f>[2]Emissions!K2106</f>
        <v>0</v>
      </c>
      <c r="L783" s="31">
        <f>[2]Emissions!L2106</f>
        <v>0</v>
      </c>
      <c r="M783" s="31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1">
        <f>[2]Emissions!E2435</f>
        <v>0</v>
      </c>
      <c r="F784" s="31">
        <f>[2]Emissions!F2435</f>
        <v>0</v>
      </c>
      <c r="G784" s="31">
        <f>[2]Emissions!G2435</f>
        <v>0</v>
      </c>
      <c r="H784" s="31">
        <f>[2]Emissions!H2435</f>
        <v>0</v>
      </c>
      <c r="I784" s="31">
        <f>[2]Emissions!I2435</f>
        <v>0</v>
      </c>
      <c r="J784" s="31">
        <f>[2]Emissions!J2435</f>
        <v>0</v>
      </c>
      <c r="K784" s="31">
        <f>[2]Emissions!K2435</f>
        <v>0</v>
      </c>
      <c r="L784" s="31">
        <f>[2]Emissions!L2435</f>
        <v>0</v>
      </c>
      <c r="M784" s="31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1">
        <f>[2]Emissions!E2358</f>
        <v>0</v>
      </c>
      <c r="F785" s="31">
        <f>[2]Emissions!F2358</f>
        <v>0</v>
      </c>
      <c r="G785" s="31">
        <f>[2]Emissions!G2358</f>
        <v>0</v>
      </c>
      <c r="H785" s="31">
        <f>[2]Emissions!H2358</f>
        <v>0</v>
      </c>
      <c r="I785" s="31">
        <f>[2]Emissions!I2358</f>
        <v>0</v>
      </c>
      <c r="J785" s="31">
        <f>[2]Emissions!J2358</f>
        <v>0</v>
      </c>
      <c r="K785" s="31">
        <f>[2]Emissions!K2358</f>
        <v>0</v>
      </c>
      <c r="L785" s="31">
        <f>[2]Emissions!L2358</f>
        <v>0</v>
      </c>
      <c r="M785" s="31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1">
        <f>[2]Emissions!E2330</f>
        <v>0</v>
      </c>
      <c r="F786" s="31">
        <f>[2]Emissions!F2330</f>
        <v>0</v>
      </c>
      <c r="G786" s="31">
        <f>[2]Emissions!G2330</f>
        <v>0</v>
      </c>
      <c r="H786" s="31">
        <f>[2]Emissions!H2330</f>
        <v>0</v>
      </c>
      <c r="I786" s="31">
        <f>[2]Emissions!I2330</f>
        <v>12.980887542142421</v>
      </c>
      <c r="J786" s="31">
        <f>[2]Emissions!J2330</f>
        <v>29.111392422140121</v>
      </c>
      <c r="K786" s="31">
        <f>[2]Emissions!K2330</f>
        <v>63.553456483171793</v>
      </c>
      <c r="L786" s="31">
        <f>[2]Emissions!L2330</f>
        <v>46.658443715939612</v>
      </c>
      <c r="M786" s="31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1">
        <f>[2]Emissions!E2492</f>
        <v>0</v>
      </c>
      <c r="F787" s="31">
        <f>[2]Emissions!F2492</f>
        <v>0</v>
      </c>
      <c r="G787" s="31">
        <f>[2]Emissions!G2492</f>
        <v>0</v>
      </c>
      <c r="H787" s="31">
        <f>[2]Emissions!H2492</f>
        <v>0</v>
      </c>
      <c r="I787" s="31">
        <f>[2]Emissions!I2492</f>
        <v>0</v>
      </c>
      <c r="J787" s="31">
        <f>[2]Emissions!J2492</f>
        <v>0</v>
      </c>
      <c r="K787" s="31">
        <f>[2]Emissions!K2492</f>
        <v>0</v>
      </c>
      <c r="L787" s="31">
        <f>[2]Emissions!L2492</f>
        <v>0</v>
      </c>
      <c r="M787" s="31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1">
        <f>[2]Emissions!E2464</f>
        <v>0</v>
      </c>
      <c r="F788" s="31">
        <f>[2]Emissions!F2464</f>
        <v>0</v>
      </c>
      <c r="G788" s="31">
        <f>[2]Emissions!G2464</f>
        <v>0</v>
      </c>
      <c r="H788" s="31">
        <f>[2]Emissions!H2464</f>
        <v>0</v>
      </c>
      <c r="I788" s="31">
        <f>[2]Emissions!I2464</f>
        <v>0</v>
      </c>
      <c r="J788" s="31">
        <f>[2]Emissions!J2464</f>
        <v>0</v>
      </c>
      <c r="K788" s="31">
        <f>[2]Emissions!K2464</f>
        <v>0</v>
      </c>
      <c r="L788" s="31">
        <f>[2]Emissions!L2464</f>
        <v>0</v>
      </c>
      <c r="M788" s="31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1">
        <f>[2]Emissions!E2521</f>
        <v>0</v>
      </c>
      <c r="F789" s="31">
        <f>[2]Emissions!F2521</f>
        <v>0</v>
      </c>
      <c r="G789" s="31">
        <f>[2]Emissions!G2521</f>
        <v>0</v>
      </c>
      <c r="H789" s="31">
        <f>[2]Emissions!H2521</f>
        <v>0</v>
      </c>
      <c r="I789" s="31">
        <f>[2]Emissions!I2521</f>
        <v>0</v>
      </c>
      <c r="J789" s="31">
        <f>[2]Emissions!J2521</f>
        <v>0</v>
      </c>
      <c r="K789" s="31">
        <f>[2]Emissions!K2521</f>
        <v>0</v>
      </c>
      <c r="L789" s="31">
        <f>[2]Emissions!L2521</f>
        <v>0</v>
      </c>
      <c r="M789" s="31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1">
        <f>[2]Emissions!E624</f>
        <v>0</v>
      </c>
      <c r="F790" s="31">
        <f>[2]Emissions!F624</f>
        <v>0</v>
      </c>
      <c r="G790" s="31">
        <f>[2]Emissions!G624</f>
        <v>0</v>
      </c>
      <c r="H790" s="31">
        <f>[2]Emissions!H624</f>
        <v>0</v>
      </c>
      <c r="I790" s="31">
        <f>[2]Emissions!I624</f>
        <v>1.598248190142564E-3</v>
      </c>
      <c r="J790" s="31">
        <f>[2]Emissions!J624</f>
        <v>9.922457513801752E-3</v>
      </c>
      <c r="K790" s="31">
        <f>[2]Emissions!K624</f>
        <v>9.9224575138017451E-3</v>
      </c>
      <c r="L790" s="31">
        <f>[2]Emissions!L624</f>
        <v>0.34592046503008389</v>
      </c>
      <c r="M790" s="31">
        <f>[2]Emissions!M624</f>
        <v>2.3096113406250081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1">
        <f>[2]Emissions!E2515</f>
        <v>0</v>
      </c>
      <c r="F791" s="31">
        <f>[2]Emissions!F2515</f>
        <v>0</v>
      </c>
      <c r="G791" s="31">
        <f>[2]Emissions!G2515</f>
        <v>0</v>
      </c>
      <c r="H791" s="31">
        <f>[2]Emissions!H2515</f>
        <v>0</v>
      </c>
      <c r="I791" s="31">
        <f>[2]Emissions!I2515</f>
        <v>0</v>
      </c>
      <c r="J791" s="31">
        <f>[2]Emissions!J2515</f>
        <v>0</v>
      </c>
      <c r="K791" s="31">
        <f>[2]Emissions!K2515</f>
        <v>0</v>
      </c>
      <c r="L791" s="31">
        <f>[2]Emissions!L2515</f>
        <v>0</v>
      </c>
      <c r="M791" s="31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1">
        <f>[2]Emissions!E2544</f>
        <v>0</v>
      </c>
      <c r="F792" s="31">
        <f>[2]Emissions!F2544</f>
        <v>0</v>
      </c>
      <c r="G792" s="31">
        <f>[2]Emissions!G2544</f>
        <v>0</v>
      </c>
      <c r="H792" s="31">
        <f>[2]Emissions!H2544</f>
        <v>0</v>
      </c>
      <c r="I792" s="31">
        <f>[2]Emissions!I2544</f>
        <v>0</v>
      </c>
      <c r="J792" s="31">
        <f>[2]Emissions!J2544</f>
        <v>0</v>
      </c>
      <c r="K792" s="31">
        <f>[2]Emissions!K2544</f>
        <v>0</v>
      </c>
      <c r="L792" s="31">
        <f>[2]Emissions!L2544</f>
        <v>0</v>
      </c>
      <c r="M792" s="31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1">
        <f>[2]Emissions!E2509</f>
        <v>0</v>
      </c>
      <c r="F793" s="31">
        <f>[2]Emissions!F2509</f>
        <v>0</v>
      </c>
      <c r="G793" s="31">
        <f>[2]Emissions!G2509</f>
        <v>0</v>
      </c>
      <c r="H793" s="31">
        <f>[2]Emissions!H2509</f>
        <v>0</v>
      </c>
      <c r="I793" s="31">
        <f>[2]Emissions!I2509</f>
        <v>0</v>
      </c>
      <c r="J793" s="31">
        <f>[2]Emissions!J2509</f>
        <v>0</v>
      </c>
      <c r="K793" s="31">
        <f>[2]Emissions!K2509</f>
        <v>0</v>
      </c>
      <c r="L793" s="31">
        <f>[2]Emissions!L2509</f>
        <v>0</v>
      </c>
      <c r="M793" s="31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1">
        <f>[2]Emissions!E2538</f>
        <v>0</v>
      </c>
      <c r="F794" s="31">
        <f>[2]Emissions!F2538</f>
        <v>0</v>
      </c>
      <c r="G794" s="31">
        <f>[2]Emissions!G2538</f>
        <v>0</v>
      </c>
      <c r="H794" s="31">
        <f>[2]Emissions!H2538</f>
        <v>0</v>
      </c>
      <c r="I794" s="31">
        <f>[2]Emissions!I2538</f>
        <v>0</v>
      </c>
      <c r="J794" s="31">
        <f>[2]Emissions!J2538</f>
        <v>0</v>
      </c>
      <c r="K794" s="31">
        <f>[2]Emissions!K2538</f>
        <v>0</v>
      </c>
      <c r="L794" s="31">
        <f>[2]Emissions!L2538</f>
        <v>0</v>
      </c>
      <c r="M794" s="31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1">
        <f>[2]Emissions!E2447</f>
        <v>0</v>
      </c>
      <c r="F795" s="31">
        <f>[2]Emissions!F2447</f>
        <v>0</v>
      </c>
      <c r="G795" s="31">
        <f>[2]Emissions!G2447</f>
        <v>0</v>
      </c>
      <c r="H795" s="31">
        <f>[2]Emissions!H2447</f>
        <v>0</v>
      </c>
      <c r="I795" s="31">
        <f>[2]Emissions!I2447</f>
        <v>0</v>
      </c>
      <c r="J795" s="31">
        <f>[2]Emissions!J2447</f>
        <v>0</v>
      </c>
      <c r="K795" s="31">
        <f>[2]Emissions!K2447</f>
        <v>0</v>
      </c>
      <c r="L795" s="31">
        <f>[2]Emissions!L2447</f>
        <v>0</v>
      </c>
      <c r="M795" s="31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1">
        <f>[2]Emissions!E2363</f>
        <v>133.92183638678191</v>
      </c>
      <c r="F796" s="31">
        <f>[2]Emissions!F2363</f>
        <v>196.99591055431429</v>
      </c>
      <c r="G796" s="31">
        <f>[2]Emissions!G2363</f>
        <v>174.47272818298919</v>
      </c>
      <c r="H796" s="31">
        <f>[2]Emissions!H2363</f>
        <v>58.426744712608098</v>
      </c>
      <c r="I796" s="31">
        <f>[2]Emissions!I2363</f>
        <v>0</v>
      </c>
      <c r="J796" s="31">
        <f>[2]Emissions!J2363</f>
        <v>0</v>
      </c>
      <c r="K796" s="31">
        <f>[2]Emissions!K2363</f>
        <v>0</v>
      </c>
      <c r="L796" s="31">
        <f>[2]Emissions!L2363</f>
        <v>0</v>
      </c>
      <c r="M796" s="31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1">
        <f>[2]Emissions!E2532</f>
        <v>0</v>
      </c>
      <c r="F797" s="31">
        <f>[2]Emissions!F2532</f>
        <v>0</v>
      </c>
      <c r="G797" s="31">
        <f>[2]Emissions!G2532</f>
        <v>0</v>
      </c>
      <c r="H797" s="31">
        <f>[2]Emissions!H2532</f>
        <v>0</v>
      </c>
      <c r="I797" s="31">
        <f>[2]Emissions!I2532</f>
        <v>0</v>
      </c>
      <c r="J797" s="31">
        <f>[2]Emissions!J2532</f>
        <v>0</v>
      </c>
      <c r="K797" s="31">
        <f>[2]Emissions!K2532</f>
        <v>0</v>
      </c>
      <c r="L797" s="31">
        <f>[2]Emissions!L2532</f>
        <v>0</v>
      </c>
      <c r="M797" s="31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1">
        <f>[2]Emissions!E2441</f>
        <v>0</v>
      </c>
      <c r="F798" s="31">
        <f>[2]Emissions!F2441</f>
        <v>0</v>
      </c>
      <c r="G798" s="31">
        <f>[2]Emissions!G2441</f>
        <v>0</v>
      </c>
      <c r="H798" s="31">
        <f>[2]Emissions!H2441</f>
        <v>0</v>
      </c>
      <c r="I798" s="31">
        <f>[2]Emissions!I2441</f>
        <v>0</v>
      </c>
      <c r="J798" s="31">
        <f>[2]Emissions!J2441</f>
        <v>0</v>
      </c>
      <c r="K798" s="31">
        <f>[2]Emissions!K2441</f>
        <v>0</v>
      </c>
      <c r="L798" s="31">
        <f>[2]Emissions!L2441</f>
        <v>0</v>
      </c>
      <c r="M798" s="31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1">
        <f>[2]Emissions!E2352</f>
        <v>0</v>
      </c>
      <c r="F799" s="31">
        <f>[2]Emissions!F2352</f>
        <v>0</v>
      </c>
      <c r="G799" s="31">
        <f>[2]Emissions!G2352</f>
        <v>0</v>
      </c>
      <c r="H799" s="31">
        <f>[2]Emissions!H2352</f>
        <v>0</v>
      </c>
      <c r="I799" s="31">
        <f>[2]Emissions!I2352</f>
        <v>0</v>
      </c>
      <c r="J799" s="31">
        <f>[2]Emissions!J2352</f>
        <v>0</v>
      </c>
      <c r="K799" s="31">
        <f>[2]Emissions!K2352</f>
        <v>0</v>
      </c>
      <c r="L799" s="31">
        <f>[2]Emissions!L2352</f>
        <v>0</v>
      </c>
      <c r="M799" s="31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1">
        <f>[2]Emissions!E2486</f>
        <v>0</v>
      </c>
      <c r="F800" s="31">
        <f>[2]Emissions!F2486</f>
        <v>0</v>
      </c>
      <c r="G800" s="31">
        <f>[2]Emissions!G2486</f>
        <v>0</v>
      </c>
      <c r="H800" s="31">
        <f>[2]Emissions!H2486</f>
        <v>0</v>
      </c>
      <c r="I800" s="31">
        <f>[2]Emissions!I2486</f>
        <v>0</v>
      </c>
      <c r="J800" s="31">
        <f>[2]Emissions!J2486</f>
        <v>0</v>
      </c>
      <c r="K800" s="31">
        <f>[2]Emissions!K2486</f>
        <v>0</v>
      </c>
      <c r="L800" s="31">
        <f>[2]Emissions!L2486</f>
        <v>0</v>
      </c>
      <c r="M800" s="31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1">
        <f>[2]Emissions!E2368</f>
        <v>48573.715614889457</v>
      </c>
      <c r="F801" s="31">
        <f>[2]Emissions!F2368</f>
        <v>41045.079487182782</v>
      </c>
      <c r="G801" s="31">
        <f>[2]Emissions!G2368</f>
        <v>36438.45754235873</v>
      </c>
      <c r="H801" s="31">
        <f>[2]Emissions!H2368</f>
        <v>22821.52335210501</v>
      </c>
      <c r="I801" s="31">
        <f>[2]Emissions!I2368</f>
        <v>0</v>
      </c>
      <c r="J801" s="31">
        <f>[2]Emissions!J2368</f>
        <v>0</v>
      </c>
      <c r="K801" s="31">
        <f>[2]Emissions!K2368</f>
        <v>0</v>
      </c>
      <c r="L801" s="31">
        <f>[2]Emissions!L2368</f>
        <v>0</v>
      </c>
      <c r="M801" s="31">
        <f>[2]Emissions!M2368</f>
        <v>7043.6064241635768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1">
        <f>[2]Emissions!E2251</f>
        <v>0</v>
      </c>
      <c r="F802" s="31">
        <f>[2]Emissions!F2251</f>
        <v>5.9121968978102188</v>
      </c>
      <c r="G802" s="31">
        <f>[2]Emissions!G2251</f>
        <v>5.9121968978102188</v>
      </c>
      <c r="H802" s="31">
        <f>[2]Emissions!H2251</f>
        <v>4.7128467153284663E-2</v>
      </c>
      <c r="I802" s="31">
        <f>[2]Emissions!I2251</f>
        <v>0.29339781021897809</v>
      </c>
      <c r="J802" s="31">
        <f>[2]Emissions!J2251</f>
        <v>0</v>
      </c>
      <c r="K802" s="31">
        <f>[2]Emissions!K2251</f>
        <v>0</v>
      </c>
      <c r="L802" s="31">
        <f>[2]Emissions!L2251</f>
        <v>0</v>
      </c>
      <c r="M802" s="31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1">
        <f>[2]Emissions!E2335</f>
        <v>0</v>
      </c>
      <c r="F803" s="31">
        <f>[2]Emissions!F2335</f>
        <v>0</v>
      </c>
      <c r="G803" s="31">
        <f>[2]Emissions!G2335</f>
        <v>0</v>
      </c>
      <c r="H803" s="31">
        <f>[2]Emissions!H2335</f>
        <v>0</v>
      </c>
      <c r="I803" s="31">
        <f>[2]Emissions!I2335</f>
        <v>0</v>
      </c>
      <c r="J803" s="31">
        <f>[2]Emissions!J2335</f>
        <v>0</v>
      </c>
      <c r="K803" s="31">
        <f>[2]Emissions!K2335</f>
        <v>0</v>
      </c>
      <c r="L803" s="31">
        <f>[2]Emissions!L2335</f>
        <v>0</v>
      </c>
      <c r="M803" s="31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1">
        <f>[2]Emissions!E2288</f>
        <v>62.210023680649527</v>
      </c>
      <c r="F804" s="31">
        <f>[2]Emissions!F2288</f>
        <v>16.37105886332883</v>
      </c>
      <c r="G804" s="31">
        <f>[2]Emissions!G2288</f>
        <v>0</v>
      </c>
      <c r="H804" s="31">
        <f>[2]Emissions!H2288</f>
        <v>0</v>
      </c>
      <c r="I804" s="31">
        <f>[2]Emissions!I2288</f>
        <v>0</v>
      </c>
      <c r="J804" s="31">
        <f>[2]Emissions!J2288</f>
        <v>0</v>
      </c>
      <c r="K804" s="31">
        <f>[2]Emissions!K2288</f>
        <v>0</v>
      </c>
      <c r="L804" s="31">
        <f>[2]Emissions!L2288</f>
        <v>0</v>
      </c>
      <c r="M804" s="31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1">
        <f>[2]Emissions!E2469</f>
        <v>0</v>
      </c>
      <c r="F805" s="31">
        <f>[2]Emissions!F2469</f>
        <v>0</v>
      </c>
      <c r="G805" s="31">
        <f>[2]Emissions!G2469</f>
        <v>0</v>
      </c>
      <c r="H805" s="31">
        <f>[2]Emissions!H2469</f>
        <v>0</v>
      </c>
      <c r="I805" s="31">
        <f>[2]Emissions!I2469</f>
        <v>0</v>
      </c>
      <c r="J805" s="31">
        <f>[2]Emissions!J2469</f>
        <v>0</v>
      </c>
      <c r="K805" s="31">
        <f>[2]Emissions!K2469</f>
        <v>0</v>
      </c>
      <c r="L805" s="31">
        <f>[2]Emissions!L2469</f>
        <v>0</v>
      </c>
      <c r="M805" s="31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1">
        <f>[2]Emissions!E2385</f>
        <v>0</v>
      </c>
      <c r="F806" s="31">
        <f>[2]Emissions!F2385</f>
        <v>0</v>
      </c>
      <c r="G806" s="31">
        <f>[2]Emissions!G2385</f>
        <v>0</v>
      </c>
      <c r="H806" s="31">
        <f>[2]Emissions!H2385</f>
        <v>0</v>
      </c>
      <c r="I806" s="31">
        <f>[2]Emissions!I2385</f>
        <v>0</v>
      </c>
      <c r="J806" s="31">
        <f>[2]Emissions!J2385</f>
        <v>0</v>
      </c>
      <c r="K806" s="31">
        <f>[2]Emissions!K2385</f>
        <v>0</v>
      </c>
      <c r="L806" s="31">
        <f>[2]Emissions!L2385</f>
        <v>0</v>
      </c>
      <c r="M806" s="31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1">
        <f>[2]Emissions!E2083</f>
        <v>0</v>
      </c>
      <c r="F807" s="31">
        <f>[2]Emissions!F2083</f>
        <v>0</v>
      </c>
      <c r="G807" s="31">
        <f>[2]Emissions!G2083</f>
        <v>0</v>
      </c>
      <c r="H807" s="31">
        <f>[2]Emissions!H2083</f>
        <v>0</v>
      </c>
      <c r="I807" s="31">
        <f>[2]Emissions!I2083</f>
        <v>0</v>
      </c>
      <c r="J807" s="31">
        <f>[2]Emissions!J2083</f>
        <v>0</v>
      </c>
      <c r="K807" s="31">
        <f>[2]Emissions!K2083</f>
        <v>0</v>
      </c>
      <c r="L807" s="31">
        <f>[2]Emissions!L2083</f>
        <v>0</v>
      </c>
      <c r="M807" s="31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1">
        <f>[2]Emissions!E2099</f>
        <v>0</v>
      </c>
      <c r="F808" s="31">
        <f>[2]Emissions!F2099</f>
        <v>0</v>
      </c>
      <c r="G808" s="31">
        <f>[2]Emissions!G2099</f>
        <v>0</v>
      </c>
      <c r="H808" s="31">
        <f>[2]Emissions!H2099</f>
        <v>0</v>
      </c>
      <c r="I808" s="31">
        <f>[2]Emissions!I2099</f>
        <v>0</v>
      </c>
      <c r="J808" s="31">
        <f>[2]Emissions!J2099</f>
        <v>0</v>
      </c>
      <c r="K808" s="31">
        <f>[2]Emissions!K2099</f>
        <v>0</v>
      </c>
      <c r="L808" s="31">
        <f>[2]Emissions!L2099</f>
        <v>0</v>
      </c>
      <c r="M808" s="31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1">
        <f>[2]Emissions!E2379</f>
        <v>0</v>
      </c>
      <c r="F809" s="31">
        <f>[2]Emissions!F2379</f>
        <v>0</v>
      </c>
      <c r="G809" s="31">
        <f>[2]Emissions!G2379</f>
        <v>0</v>
      </c>
      <c r="H809" s="31">
        <f>[2]Emissions!H2379</f>
        <v>0</v>
      </c>
      <c r="I809" s="31">
        <f>[2]Emissions!I2379</f>
        <v>0</v>
      </c>
      <c r="J809" s="31">
        <f>[2]Emissions!J2379</f>
        <v>0</v>
      </c>
      <c r="K809" s="31">
        <f>[2]Emissions!K2379</f>
        <v>0</v>
      </c>
      <c r="L809" s="31">
        <f>[2]Emissions!L2379</f>
        <v>0</v>
      </c>
      <c r="M809" s="31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1">
        <f>[2]Emissions!E2373</f>
        <v>0</v>
      </c>
      <c r="F810" s="31">
        <f>[2]Emissions!F2373</f>
        <v>0</v>
      </c>
      <c r="G810" s="31">
        <f>[2]Emissions!G2373</f>
        <v>0</v>
      </c>
      <c r="H810" s="31">
        <f>[2]Emissions!H2373</f>
        <v>0</v>
      </c>
      <c r="I810" s="31">
        <f>[2]Emissions!I2373</f>
        <v>0</v>
      </c>
      <c r="J810" s="31">
        <f>[2]Emissions!J2373</f>
        <v>0</v>
      </c>
      <c r="K810" s="31">
        <f>[2]Emissions!K2373</f>
        <v>0</v>
      </c>
      <c r="L810" s="31">
        <f>[2]Emissions!L2373</f>
        <v>0</v>
      </c>
      <c r="M810" s="31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1">
        <f>[2]Emissions!E2346</f>
        <v>0</v>
      </c>
      <c r="F811" s="31">
        <f>[2]Emissions!F2346</f>
        <v>29711.729629471549</v>
      </c>
      <c r="G811" s="31">
        <f>[2]Emissions!G2346</f>
        <v>29711.729629471549</v>
      </c>
      <c r="H811" s="31">
        <f>[2]Emissions!H2346</f>
        <v>29711.729629471549</v>
      </c>
      <c r="I811" s="31">
        <f>[2]Emissions!I2346</f>
        <v>0</v>
      </c>
      <c r="J811" s="31">
        <f>[2]Emissions!J2346</f>
        <v>0</v>
      </c>
      <c r="K811" s="31">
        <f>[2]Emissions!K2346</f>
        <v>0</v>
      </c>
      <c r="L811" s="31">
        <f>[2]Emissions!L2346</f>
        <v>0</v>
      </c>
      <c r="M811" s="31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1">
        <f>[2]Emissions!E2480</f>
        <v>0</v>
      </c>
      <c r="F812" s="31">
        <f>[2]Emissions!F2480</f>
        <v>0</v>
      </c>
      <c r="G812" s="31">
        <f>[2]Emissions!G2480</f>
        <v>0</v>
      </c>
      <c r="H812" s="31">
        <f>[2]Emissions!H2480</f>
        <v>0</v>
      </c>
      <c r="I812" s="31">
        <f>[2]Emissions!I2480</f>
        <v>0</v>
      </c>
      <c r="J812" s="31">
        <f>[2]Emissions!J2480</f>
        <v>0</v>
      </c>
      <c r="K812" s="31">
        <f>[2]Emissions!K2480</f>
        <v>0</v>
      </c>
      <c r="L812" s="31">
        <f>[2]Emissions!L2480</f>
        <v>0</v>
      </c>
      <c r="M812" s="31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1">
        <f>[2]Emissions!E2340</f>
        <v>0</v>
      </c>
      <c r="F813" s="31">
        <f>[2]Emissions!F2340</f>
        <v>0</v>
      </c>
      <c r="G813" s="31">
        <f>[2]Emissions!G2340</f>
        <v>0</v>
      </c>
      <c r="H813" s="31">
        <f>[2]Emissions!H2340</f>
        <v>0</v>
      </c>
      <c r="I813" s="31">
        <f>[2]Emissions!I2340</f>
        <v>0</v>
      </c>
      <c r="J813" s="31">
        <f>[2]Emissions!J2340</f>
        <v>0</v>
      </c>
      <c r="K813" s="31">
        <f>[2]Emissions!K2340</f>
        <v>0</v>
      </c>
      <c r="L813" s="31">
        <f>[2]Emissions!L2340</f>
        <v>0</v>
      </c>
      <c r="M813" s="31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1">
        <f>[2]Emissions!E2474</f>
        <v>0</v>
      </c>
      <c r="F814" s="31">
        <f>[2]Emissions!F2474</f>
        <v>0</v>
      </c>
      <c r="G814" s="31">
        <f>[2]Emissions!G2474</f>
        <v>0</v>
      </c>
      <c r="H814" s="31">
        <f>[2]Emissions!H2474</f>
        <v>0</v>
      </c>
      <c r="I814" s="31">
        <f>[2]Emissions!I2474</f>
        <v>0</v>
      </c>
      <c r="J814" s="31">
        <f>[2]Emissions!J2474</f>
        <v>0</v>
      </c>
      <c r="K814" s="31">
        <f>[2]Emissions!K2474</f>
        <v>0</v>
      </c>
      <c r="L814" s="31">
        <f>[2]Emissions!L2474</f>
        <v>0</v>
      </c>
      <c r="M814" s="31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1">
        <f>[2]Emissions!E2282</f>
        <v>2989.1452660292462</v>
      </c>
      <c r="F815" s="31">
        <f>[2]Emissions!F2282</f>
        <v>3394.198306333426</v>
      </c>
      <c r="G815" s="31">
        <f>[2]Emissions!G2282</f>
        <v>5555.9715056153946</v>
      </c>
      <c r="H815" s="31">
        <f>[2]Emissions!H2282</f>
        <v>5966.1862133235754</v>
      </c>
      <c r="I815" s="31">
        <f>[2]Emissions!I2282</f>
        <v>5443.3544331535786</v>
      </c>
      <c r="J815" s="31">
        <f>[2]Emissions!J2282</f>
        <v>5298.3804070758306</v>
      </c>
      <c r="K815" s="31">
        <f>[2]Emissions!K2282</f>
        <v>3136.607207793862</v>
      </c>
      <c r="L815" s="31">
        <f>[2]Emissions!L2282</f>
        <v>0</v>
      </c>
      <c r="M815" s="31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1">
        <f>[2]Emissions!E1090</f>
        <v>0</v>
      </c>
      <c r="F816" s="31">
        <f>[2]Emissions!F1090</f>
        <v>0</v>
      </c>
      <c r="G816" s="31">
        <f>[2]Emissions!G1090</f>
        <v>0</v>
      </c>
      <c r="H816" s="31">
        <f>[2]Emissions!H1090</f>
        <v>0</v>
      </c>
      <c r="I816" s="31">
        <f>[2]Emissions!I1090</f>
        <v>0</v>
      </c>
      <c r="J816" s="31">
        <f>[2]Emissions!J1090</f>
        <v>0</v>
      </c>
      <c r="K816" s="31">
        <f>[2]Emissions!K1090</f>
        <v>0</v>
      </c>
      <c r="L816" s="31">
        <f>[2]Emissions!L1090</f>
        <v>0</v>
      </c>
      <c r="M816" s="31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1">
        <f>[2]Emissions!E2235</f>
        <v>0</v>
      </c>
      <c r="F817" s="31">
        <f>[2]Emissions!F2235</f>
        <v>0</v>
      </c>
      <c r="G817" s="31">
        <f>[2]Emissions!G2235</f>
        <v>0</v>
      </c>
      <c r="H817" s="31">
        <f>[2]Emissions!H2235</f>
        <v>0</v>
      </c>
      <c r="I817" s="31">
        <f>[2]Emissions!I2235</f>
        <v>0</v>
      </c>
      <c r="J817" s="31">
        <f>[2]Emissions!J2235</f>
        <v>0</v>
      </c>
      <c r="K817" s="31">
        <f>[2]Emissions!K2235</f>
        <v>0</v>
      </c>
      <c r="L817" s="31">
        <f>[2]Emissions!L2235</f>
        <v>0</v>
      </c>
      <c r="M817" s="31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1">
        <f>[2]Emissions!E2228</f>
        <v>0.7508355874999999</v>
      </c>
      <c r="F818" s="31">
        <f>[2]Emissions!F2228</f>
        <v>0.3754177937499999</v>
      </c>
      <c r="G818" s="31">
        <f>[2]Emissions!G2228</f>
        <v>0</v>
      </c>
      <c r="H818" s="31">
        <f>[2]Emissions!H2228</f>
        <v>0</v>
      </c>
      <c r="I818" s="31">
        <f>[2]Emissions!I2228</f>
        <v>0</v>
      </c>
      <c r="J818" s="31">
        <f>[2]Emissions!J2228</f>
        <v>0</v>
      </c>
      <c r="K818" s="31">
        <f>[2]Emissions!K2228</f>
        <v>0</v>
      </c>
      <c r="L818" s="31">
        <f>[2]Emissions!L2228</f>
        <v>0</v>
      </c>
      <c r="M818" s="31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1">
        <f>[2]Emissions!E2221</f>
        <v>544.67157874015732</v>
      </c>
      <c r="F819" s="31">
        <f>[2]Emissions!F2221</f>
        <v>272.33578937007871</v>
      </c>
      <c r="G819" s="31">
        <f>[2]Emissions!G2221</f>
        <v>0</v>
      </c>
      <c r="H819" s="31">
        <f>[2]Emissions!H2221</f>
        <v>0</v>
      </c>
      <c r="I819" s="31">
        <f>[2]Emissions!I2221</f>
        <v>0</v>
      </c>
      <c r="J819" s="31">
        <f>[2]Emissions!J2221</f>
        <v>0</v>
      </c>
      <c r="K819" s="31">
        <f>[2]Emissions!K2221</f>
        <v>0</v>
      </c>
      <c r="L819" s="31">
        <f>[2]Emissions!L2221</f>
        <v>0</v>
      </c>
      <c r="M819" s="31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1">
        <f>[2]Emissions!E2214</f>
        <v>0</v>
      </c>
      <c r="F820" s="31">
        <f>[2]Emissions!F2214</f>
        <v>0</v>
      </c>
      <c r="G820" s="31">
        <f>[2]Emissions!G2214</f>
        <v>0</v>
      </c>
      <c r="H820" s="31">
        <f>[2]Emissions!H2214</f>
        <v>0</v>
      </c>
      <c r="I820" s="31">
        <f>[2]Emissions!I2214</f>
        <v>61.541717818100899</v>
      </c>
      <c r="J820" s="31">
        <f>[2]Emissions!J2214</f>
        <v>365.86300364716942</v>
      </c>
      <c r="K820" s="31">
        <f>[2]Emissions!K2214</f>
        <v>365.86300364716942</v>
      </c>
      <c r="L820" s="31">
        <f>[2]Emissions!L2214</f>
        <v>304.32128582906847</v>
      </c>
      <c r="M820" s="31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1">
        <f>[2]Emissions!E2141</f>
        <v>265.72941608391608</v>
      </c>
      <c r="F821" s="31">
        <f>[2]Emissions!F2141</f>
        <v>132.86470804195801</v>
      </c>
      <c r="G821" s="31">
        <f>[2]Emissions!G2141</f>
        <v>0</v>
      </c>
      <c r="H821" s="31">
        <f>[2]Emissions!H2141</f>
        <v>0</v>
      </c>
      <c r="I821" s="31">
        <f>[2]Emissions!I2141</f>
        <v>0</v>
      </c>
      <c r="J821" s="31">
        <f>[2]Emissions!J2141</f>
        <v>0</v>
      </c>
      <c r="K821" s="31">
        <f>[2]Emissions!K2141</f>
        <v>0</v>
      </c>
      <c r="L821" s="31">
        <f>[2]Emissions!L2141</f>
        <v>0</v>
      </c>
      <c r="M821" s="31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1">
        <f>[2]Emissions!E2134</f>
        <v>30340.30561198424</v>
      </c>
      <c r="F822" s="31">
        <f>[2]Emissions!F2134</f>
        <v>121821.6014893687</v>
      </c>
      <c r="G822" s="31">
        <f>[2]Emissions!G2134</f>
        <v>215036.12872170069</v>
      </c>
      <c r="H822" s="31">
        <f>[2]Emissions!H2134</f>
        <v>228804.6307206701</v>
      </c>
      <c r="I822" s="31">
        <f>[2]Emissions!I2134</f>
        <v>137323.3348432857</v>
      </c>
      <c r="J822" s="31">
        <f>[2]Emissions!J2134</f>
        <v>44108.807610953547</v>
      </c>
      <c r="K822" s="31">
        <f>[2]Emissions!K2134</f>
        <v>0</v>
      </c>
      <c r="L822" s="31">
        <f>[2]Emissions!L2134</f>
        <v>0</v>
      </c>
      <c r="M822" s="31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1">
        <f>[2]Emissions!E2127</f>
        <v>215617.41382323761</v>
      </c>
      <c r="F823" s="31">
        <f>[2]Emissions!F2127</f>
        <v>107808.70691161881</v>
      </c>
      <c r="G823" s="31">
        <f>[2]Emissions!G2127</f>
        <v>0</v>
      </c>
      <c r="H823" s="31">
        <f>[2]Emissions!H2127</f>
        <v>0</v>
      </c>
      <c r="I823" s="31">
        <f>[2]Emissions!I2127</f>
        <v>0</v>
      </c>
      <c r="J823" s="31">
        <f>[2]Emissions!J2127</f>
        <v>0</v>
      </c>
      <c r="K823" s="31">
        <f>[2]Emissions!K2127</f>
        <v>0</v>
      </c>
      <c r="L823" s="31">
        <f>[2]Emissions!L2127</f>
        <v>0</v>
      </c>
      <c r="M823" s="31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1">
        <f>[2]Emissions!E2120</f>
        <v>0</v>
      </c>
      <c r="F824" s="31">
        <f>[2]Emissions!F2120</f>
        <v>0</v>
      </c>
      <c r="G824" s="31">
        <f>[2]Emissions!G2120</f>
        <v>0</v>
      </c>
      <c r="H824" s="31">
        <f>[2]Emissions!H2120</f>
        <v>55.350131584482817</v>
      </c>
      <c r="I824" s="31">
        <f>[2]Emissions!I2120</f>
        <v>55.350131584482817</v>
      </c>
      <c r="J824" s="31">
        <f>[2]Emissions!J2120</f>
        <v>55.350131584482817</v>
      </c>
      <c r="K824" s="31">
        <f>[2]Emissions!K2120</f>
        <v>0</v>
      </c>
      <c r="L824" s="31">
        <f>[2]Emissions!L2120</f>
        <v>0</v>
      </c>
      <c r="M824" s="31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1">
        <f>[2]Emissions!E2181</f>
        <v>75.459753983506943</v>
      </c>
      <c r="F825" s="31">
        <f>[2]Emissions!F2181</f>
        <v>37.729876991753471</v>
      </c>
      <c r="G825" s="31">
        <f>[2]Emissions!G2181</f>
        <v>0</v>
      </c>
      <c r="H825" s="31">
        <f>[2]Emissions!H2181</f>
        <v>0</v>
      </c>
      <c r="I825" s="31">
        <f>[2]Emissions!I2181</f>
        <v>0</v>
      </c>
      <c r="J825" s="31">
        <f>[2]Emissions!J2181</f>
        <v>0</v>
      </c>
      <c r="K825" s="31">
        <f>[2]Emissions!K2181</f>
        <v>0</v>
      </c>
      <c r="L825" s="31">
        <f>[2]Emissions!L2181</f>
        <v>0</v>
      </c>
      <c r="M825" s="31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1">
        <f>[2]Emissions!E796</f>
        <v>0</v>
      </c>
      <c r="F826" s="31">
        <f>[2]Emissions!F796</f>
        <v>0</v>
      </c>
      <c r="G826" s="31">
        <f>[2]Emissions!G796</f>
        <v>0</v>
      </c>
      <c r="H826" s="31">
        <f>[2]Emissions!H796</f>
        <v>0</v>
      </c>
      <c r="I826" s="31">
        <f>[2]Emissions!I796</f>
        <v>0</v>
      </c>
      <c r="J826" s="31">
        <f>[2]Emissions!J796</f>
        <v>0</v>
      </c>
      <c r="K826" s="31">
        <f>[2]Emissions!K796</f>
        <v>0</v>
      </c>
      <c r="L826" s="31">
        <f>[2]Emissions!L796</f>
        <v>0</v>
      </c>
      <c r="M826" s="31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1">
        <f>[2]Emissions!E2256</f>
        <v>0</v>
      </c>
      <c r="F827" s="31">
        <f>[2]Emissions!F2256</f>
        <v>0</v>
      </c>
      <c r="G827" s="31">
        <f>[2]Emissions!G2256</f>
        <v>0</v>
      </c>
      <c r="H827" s="31">
        <f>[2]Emissions!H2256</f>
        <v>0</v>
      </c>
      <c r="I827" s="31">
        <f>[2]Emissions!I2256</f>
        <v>0</v>
      </c>
      <c r="J827" s="31">
        <f>[2]Emissions!J2256</f>
        <v>0</v>
      </c>
      <c r="K827" s="31">
        <f>[2]Emissions!K2256</f>
        <v>0</v>
      </c>
      <c r="L827" s="31">
        <f>[2]Emissions!L2256</f>
        <v>0</v>
      </c>
      <c r="M827" s="31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1">
        <f>[2]Emissions!E2188</f>
        <v>0</v>
      </c>
      <c r="F828" s="31">
        <f>[2]Emissions!F2188</f>
        <v>0</v>
      </c>
      <c r="G828" s="31">
        <f>[2]Emissions!G2188</f>
        <v>0</v>
      </c>
      <c r="H828" s="31">
        <f>[2]Emissions!H2188</f>
        <v>0</v>
      </c>
      <c r="I828" s="31">
        <f>[2]Emissions!I2188</f>
        <v>0</v>
      </c>
      <c r="J828" s="31">
        <f>[2]Emissions!J2188</f>
        <v>0</v>
      </c>
      <c r="K828" s="31">
        <f>[2]Emissions!K2188</f>
        <v>0</v>
      </c>
      <c r="L828" s="31">
        <f>[2]Emissions!L2188</f>
        <v>0</v>
      </c>
      <c r="M828" s="31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1">
        <f>[2]Emissions!E1120</f>
        <v>0</v>
      </c>
      <c r="F829" s="31">
        <f>[2]Emissions!F1120</f>
        <v>0</v>
      </c>
      <c r="G829" s="31">
        <f>[2]Emissions!G1120</f>
        <v>0</v>
      </c>
      <c r="H829" s="31">
        <f>[2]Emissions!H1120</f>
        <v>0</v>
      </c>
      <c r="I829" s="31">
        <f>[2]Emissions!I1120</f>
        <v>0</v>
      </c>
      <c r="J829" s="31">
        <f>[2]Emissions!J1120</f>
        <v>0</v>
      </c>
      <c r="K829" s="31">
        <f>[2]Emissions!K1120</f>
        <v>0</v>
      </c>
      <c r="L829" s="31">
        <f>[2]Emissions!L1120</f>
        <v>0</v>
      </c>
      <c r="M829" s="31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1">
        <f>[2]Emissions!E804</f>
        <v>0</v>
      </c>
      <c r="F830" s="31">
        <f>[2]Emissions!F804</f>
        <v>0</v>
      </c>
      <c r="G830" s="31">
        <f>[2]Emissions!G804</f>
        <v>0</v>
      </c>
      <c r="H830" s="31">
        <f>[2]Emissions!H804</f>
        <v>0</v>
      </c>
      <c r="I830" s="31">
        <f>[2]Emissions!I804</f>
        <v>0</v>
      </c>
      <c r="J830" s="31">
        <f>[2]Emissions!J804</f>
        <v>0</v>
      </c>
      <c r="K830" s="31">
        <f>[2]Emissions!K804</f>
        <v>0</v>
      </c>
      <c r="L830" s="31">
        <f>[2]Emissions!L804</f>
        <v>0</v>
      </c>
      <c r="M830" s="31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1">
        <f>[2]Emissions!E2088</f>
        <v>1925.7765851294109</v>
      </c>
      <c r="F831" s="31">
        <f>[2]Emissions!F2088</f>
        <v>2280.7839620047048</v>
      </c>
      <c r="G831" s="31">
        <f>[2]Emissions!G2088</f>
        <v>2280.7839620047062</v>
      </c>
      <c r="H831" s="31">
        <f>[2]Emissions!H2088</f>
        <v>1439.7179582117651</v>
      </c>
      <c r="I831" s="31">
        <f>[2]Emissions!I2088</f>
        <v>355.00737687529409</v>
      </c>
      <c r="J831" s="31">
        <f>[2]Emissions!J2088</f>
        <v>0</v>
      </c>
      <c r="K831" s="31">
        <f>[2]Emissions!K2088</f>
        <v>0</v>
      </c>
      <c r="L831" s="31">
        <f>[2]Emissions!L2088</f>
        <v>0</v>
      </c>
      <c r="M831" s="31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1">
        <f>[2]Emissions!E812</f>
        <v>0</v>
      </c>
      <c r="F832" s="31">
        <f>[2]Emissions!F812</f>
        <v>0</v>
      </c>
      <c r="G832" s="31">
        <f>[2]Emissions!G812</f>
        <v>0</v>
      </c>
      <c r="H832" s="31">
        <f>[2]Emissions!H812</f>
        <v>0</v>
      </c>
      <c r="I832" s="31">
        <f>[2]Emissions!I812</f>
        <v>0</v>
      </c>
      <c r="J832" s="31">
        <f>[2]Emissions!J812</f>
        <v>0</v>
      </c>
      <c r="K832" s="31">
        <f>[2]Emissions!K812</f>
        <v>0</v>
      </c>
      <c r="L832" s="31">
        <f>[2]Emissions!L812</f>
        <v>0</v>
      </c>
      <c r="M832" s="31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1">
        <f>[2]Emissions!E1288</f>
        <v>207.25045185185181</v>
      </c>
      <c r="F833" s="31">
        <f>[2]Emissions!F1288</f>
        <v>172.7087098765432</v>
      </c>
      <c r="G833" s="31">
        <f>[2]Emissions!G1288</f>
        <v>138.16696790123461</v>
      </c>
      <c r="H833" s="31">
        <f>[2]Emissions!H1288</f>
        <v>103.6252259259259</v>
      </c>
      <c r="I833" s="31">
        <f>[2]Emissions!I1288</f>
        <v>36.35972839506173</v>
      </c>
      <c r="J833" s="31">
        <f>[2]Emissions!J1288</f>
        <v>18.179864197530861</v>
      </c>
      <c r="K833" s="31">
        <f>[2]Emissions!K1288</f>
        <v>0</v>
      </c>
      <c r="L833" s="31">
        <f>[2]Emissions!L1288</f>
        <v>0</v>
      </c>
      <c r="M833" s="31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1">
        <f>[2]Emissions!E1232</f>
        <v>0</v>
      </c>
      <c r="F834" s="31">
        <f>[2]Emissions!F1232</f>
        <v>0</v>
      </c>
      <c r="G834" s="31">
        <f>[2]Emissions!G1232</f>
        <v>0</v>
      </c>
      <c r="H834" s="31">
        <f>[2]Emissions!H1232</f>
        <v>0</v>
      </c>
      <c r="I834" s="31">
        <f>[2]Emissions!I1232</f>
        <v>0</v>
      </c>
      <c r="J834" s="31">
        <f>[2]Emissions!J1232</f>
        <v>0</v>
      </c>
      <c r="K834" s="31">
        <f>[2]Emissions!K1232</f>
        <v>0</v>
      </c>
      <c r="L834" s="31">
        <f>[2]Emissions!L1232</f>
        <v>0</v>
      </c>
      <c r="M834" s="31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1">
        <f>[2]Emissions!E820</f>
        <v>0</v>
      </c>
      <c r="F835" s="31">
        <f>[2]Emissions!F820</f>
        <v>0</v>
      </c>
      <c r="G835" s="31">
        <f>[2]Emissions!G820</f>
        <v>257.28586537545851</v>
      </c>
      <c r="H835" s="31">
        <f>[2]Emissions!H820</f>
        <v>257.28586537545863</v>
      </c>
      <c r="I835" s="31">
        <f>[2]Emissions!I820</f>
        <v>0</v>
      </c>
      <c r="J835" s="31">
        <f>[2]Emissions!J820</f>
        <v>257.28586537545863</v>
      </c>
      <c r="K835" s="31">
        <f>[2]Emissions!K820</f>
        <v>257.28586537545863</v>
      </c>
      <c r="L835" s="31">
        <f>[2]Emissions!L820</f>
        <v>0</v>
      </c>
      <c r="M835" s="31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1">
        <f>[2]Emissions!E360</f>
        <v>0</v>
      </c>
      <c r="F836" s="31">
        <f>[2]Emissions!F360</f>
        <v>0</v>
      </c>
      <c r="G836" s="31">
        <f>[2]Emissions!G360</f>
        <v>0</v>
      </c>
      <c r="H836" s="31">
        <f>[2]Emissions!H360</f>
        <v>0</v>
      </c>
      <c r="I836" s="31">
        <f>[2]Emissions!I360</f>
        <v>0</v>
      </c>
      <c r="J836" s="31">
        <f>[2]Emissions!J360</f>
        <v>0</v>
      </c>
      <c r="K836" s="31">
        <f>[2]Emissions!K360</f>
        <v>0</v>
      </c>
      <c r="L836" s="31">
        <f>[2]Emissions!L360</f>
        <v>0</v>
      </c>
      <c r="M836" s="31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1">
        <f>[2]Emissions!E2406</f>
        <v>0</v>
      </c>
      <c r="F837" s="31">
        <f>[2]Emissions!F2406</f>
        <v>0</v>
      </c>
      <c r="G837" s="31">
        <f>[2]Emissions!G2406</f>
        <v>0</v>
      </c>
      <c r="H837" s="31">
        <f>[2]Emissions!H2406</f>
        <v>0</v>
      </c>
      <c r="I837" s="31">
        <f>[2]Emissions!I2406</f>
        <v>0</v>
      </c>
      <c r="J837" s="31">
        <f>[2]Emissions!J2406</f>
        <v>0</v>
      </c>
      <c r="K837" s="31">
        <f>[2]Emissions!K2406</f>
        <v>0</v>
      </c>
      <c r="L837" s="31">
        <f>[2]Emissions!L2406</f>
        <v>0</v>
      </c>
      <c r="M837" s="31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1">
        <f>[2]Emissions!E2174</f>
        <v>206146.52367489049</v>
      </c>
      <c r="F838" s="31">
        <f>[2]Emissions!F2174</f>
        <v>302235.20443443779</v>
      </c>
      <c r="G838" s="31">
        <f>[2]Emissions!G2174</f>
        <v>382784.01056248503</v>
      </c>
      <c r="H838" s="31">
        <f>[2]Emissions!H2174</f>
        <v>411144.8912350118</v>
      </c>
      <c r="I838" s="31">
        <f>[2]Emissions!I2174</f>
        <v>348549.0022226799</v>
      </c>
      <c r="J838" s="31">
        <f>[2]Emissions!J2174</f>
        <v>287797.34369908262</v>
      </c>
      <c r="K838" s="31">
        <f>[2]Emissions!K2174</f>
        <v>270290.06824114872</v>
      </c>
      <c r="L838" s="31">
        <f>[2]Emissions!L2174</f>
        <v>172178.92064588401</v>
      </c>
      <c r="M838" s="31">
        <f>[2]Emissions!M2174</f>
        <v>106442.8714604182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1">
        <f>[2]Emissions!E2167</f>
        <v>111497.38069977101</v>
      </c>
      <c r="F839" s="31">
        <f>[2]Emissions!F2167</f>
        <v>55748.690349885503</v>
      </c>
      <c r="G839" s="31">
        <f>[2]Emissions!G2167</f>
        <v>0</v>
      </c>
      <c r="H839" s="31">
        <f>[2]Emissions!H2167</f>
        <v>0</v>
      </c>
      <c r="I839" s="31">
        <f>[2]Emissions!I2167</f>
        <v>0</v>
      </c>
      <c r="J839" s="31">
        <f>[2]Emissions!J2167</f>
        <v>0</v>
      </c>
      <c r="K839" s="31">
        <f>[2]Emissions!K2167</f>
        <v>0</v>
      </c>
      <c r="L839" s="31">
        <f>[2]Emissions!L2167</f>
        <v>0</v>
      </c>
      <c r="M839" s="31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1">
        <f>[2]Emissions!E1082</f>
        <v>0</v>
      </c>
      <c r="F840" s="31">
        <f>[2]Emissions!F1082</f>
        <v>0</v>
      </c>
      <c r="G840" s="31">
        <f>[2]Emissions!G1082</f>
        <v>0</v>
      </c>
      <c r="H840" s="31">
        <f>[2]Emissions!H1082</f>
        <v>0</v>
      </c>
      <c r="I840" s="31">
        <f>[2]Emissions!I1082</f>
        <v>0</v>
      </c>
      <c r="J840" s="31">
        <f>[2]Emissions!J1082</f>
        <v>0</v>
      </c>
      <c r="K840" s="31">
        <f>[2]Emissions!K1082</f>
        <v>0</v>
      </c>
      <c r="L840" s="31">
        <f>[2]Emissions!L1082</f>
        <v>0</v>
      </c>
      <c r="M840" s="31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1">
        <f>[2]Emissions!E1240</f>
        <v>12917.78748780137</v>
      </c>
      <c r="F841" s="31">
        <f>[2]Emissions!F1240</f>
        <v>16032.76896378146</v>
      </c>
      <c r="G841" s="31">
        <f>[2]Emissions!G1240</f>
        <v>17947.742171766229</v>
      </c>
      <c r="H841" s="31">
        <f>[2]Emissions!H1240</f>
        <v>21865.43822749671</v>
      </c>
      <c r="I841" s="31">
        <f>[2]Emissions!I1240</f>
        <v>23152.202821312851</v>
      </c>
      <c r="J841" s="31">
        <f>[2]Emissions!J1240</f>
        <v>25546.32929738774</v>
      </c>
      <c r="K841" s="31">
        <f>[2]Emissions!K1240</f>
        <v>25735.451880690682</v>
      </c>
      <c r="L841" s="31">
        <f>[2]Emissions!L1240</f>
        <v>25820.360600927419</v>
      </c>
      <c r="M841" s="31">
        <f>[2]Emissions!M1240</f>
        <v>26093.088159774721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1">
        <f>[2]Emissions!E659</f>
        <v>101.4154971361388</v>
      </c>
      <c r="F842" s="31">
        <f>[2]Emissions!F659</f>
        <v>90.538058289757942</v>
      </c>
      <c r="G842" s="31">
        <f>[2]Emissions!G659</f>
        <v>0</v>
      </c>
      <c r="H842" s="31">
        <f>[2]Emissions!H659</f>
        <v>89.329385619150614</v>
      </c>
      <c r="I842" s="31">
        <f>[2]Emissions!I659</f>
        <v>0</v>
      </c>
      <c r="J842" s="31">
        <f>[2]Emissions!J659</f>
        <v>0</v>
      </c>
      <c r="K842" s="31">
        <f>[2]Emissions!K659</f>
        <v>0</v>
      </c>
      <c r="L842" s="31">
        <f>[2]Emissions!L659</f>
        <v>0</v>
      </c>
      <c r="M842" s="31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1">
        <f>[2]Emissions!E667</f>
        <v>0</v>
      </c>
      <c r="F843" s="31">
        <f>[2]Emissions!F667</f>
        <v>0</v>
      </c>
      <c r="G843" s="31">
        <f>[2]Emissions!G667</f>
        <v>0</v>
      </c>
      <c r="H843" s="31">
        <f>[2]Emissions!H667</f>
        <v>0</v>
      </c>
      <c r="I843" s="31">
        <f>[2]Emissions!I667</f>
        <v>0</v>
      </c>
      <c r="J843" s="31">
        <f>[2]Emissions!J667</f>
        <v>0</v>
      </c>
      <c r="K843" s="31">
        <f>[2]Emissions!K667</f>
        <v>0</v>
      </c>
      <c r="L843" s="31">
        <f>[2]Emissions!L667</f>
        <v>0</v>
      </c>
      <c r="M843" s="31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1">
        <f>[2]Emissions!E49</f>
        <v>656.41585258775149</v>
      </c>
      <c r="F844" s="31">
        <f>[2]Emissions!F49</f>
        <v>1046.411287470178</v>
      </c>
      <c r="G844" s="31">
        <f>[2]Emissions!G49</f>
        <v>1995.1230897210901</v>
      </c>
      <c r="H844" s="31">
        <f>[2]Emissions!H49</f>
        <v>3031.3018933284961</v>
      </c>
      <c r="I844" s="31">
        <f>[2]Emissions!I49</f>
        <v>2795.3740099143952</v>
      </c>
      <c r="J844" s="31">
        <f>[2]Emissions!J49</f>
        <v>2405.378575031968</v>
      </c>
      <c r="K844" s="31">
        <f>[2]Emissions!K49</f>
        <v>1456.6667727810559</v>
      </c>
      <c r="L844" s="31">
        <f>[2]Emissions!L49</f>
        <v>0</v>
      </c>
      <c r="M844" s="31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1">
        <f>[2]Emissions!E29</f>
        <v>906.19037320114603</v>
      </c>
      <c r="F845" s="31">
        <f>[2]Emissions!F29</f>
        <v>1444.5184283037011</v>
      </c>
      <c r="G845" s="31">
        <f>[2]Emissions!G29</f>
        <v>2753.9537716070308</v>
      </c>
      <c r="H845" s="31">
        <f>[2]Emissions!H29</f>
        <v>2753.9537716070308</v>
      </c>
      <c r="I845" s="31">
        <f>[2]Emissions!I29</f>
        <v>1847.763398405885</v>
      </c>
      <c r="J845" s="31">
        <f>[2]Emissions!J29</f>
        <v>1309.43534330333</v>
      </c>
      <c r="K845" s="31">
        <f>[2]Emissions!K29</f>
        <v>0</v>
      </c>
      <c r="L845" s="31">
        <f>[2]Emissions!L29</f>
        <v>0</v>
      </c>
      <c r="M845" s="31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1">
        <f>[2]Emissions!E15</f>
        <v>0</v>
      </c>
      <c r="F846" s="31">
        <f>[2]Emissions!F15</f>
        <v>0</v>
      </c>
      <c r="G846" s="31">
        <f>[2]Emissions!G15</f>
        <v>0</v>
      </c>
      <c r="H846" s="31">
        <f>[2]Emissions!H15</f>
        <v>0</v>
      </c>
      <c r="I846" s="31">
        <f>[2]Emissions!I15</f>
        <v>-128.34353393946509</v>
      </c>
      <c r="J846" s="31">
        <f>[2]Emissions!J15</f>
        <v>-128.34353393946509</v>
      </c>
      <c r="K846" s="31">
        <f>[2]Emissions!K15</f>
        <v>-135.1652509411818</v>
      </c>
      <c r="L846" s="31">
        <f>[2]Emissions!L15</f>
        <v>-83.422657989657083</v>
      </c>
      <c r="M846" s="31">
        <f>[2]Emissions!M15</f>
        <v>-1296.1342927631531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1">
        <f>[2]Emissions!E44</f>
        <v>8109.3642244200619</v>
      </c>
      <c r="F847" s="31">
        <f>[2]Emissions!F44</f>
        <v>6085.4333554546874</v>
      </c>
      <c r="G847" s="31">
        <f>[2]Emissions!G44</f>
        <v>4056.9555703031242</v>
      </c>
      <c r="H847" s="31">
        <f>[2]Emissions!H44</f>
        <v>2028.4777851515621</v>
      </c>
      <c r="I847" s="31">
        <f>[2]Emissions!I44</f>
        <v>0</v>
      </c>
      <c r="J847" s="31">
        <f>[2]Emissions!J44</f>
        <v>0</v>
      </c>
      <c r="K847" s="31">
        <f>[2]Emissions!K44</f>
        <v>0</v>
      </c>
      <c r="L847" s="31">
        <f>[2]Emissions!L44</f>
        <v>0</v>
      </c>
      <c r="M847" s="31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1">
        <f>[2]Emissions!E271</f>
        <v>0</v>
      </c>
      <c r="F848" s="31">
        <f>[2]Emissions!F271</f>
        <v>0</v>
      </c>
      <c r="G848" s="31">
        <f>[2]Emissions!G271</f>
        <v>0</v>
      </c>
      <c r="H848" s="31">
        <f>[2]Emissions!H271</f>
        <v>0</v>
      </c>
      <c r="I848" s="31">
        <f>[2]Emissions!I271</f>
        <v>0</v>
      </c>
      <c r="J848" s="31">
        <f>[2]Emissions!J271</f>
        <v>0</v>
      </c>
      <c r="K848" s="31">
        <f>[2]Emissions!K271</f>
        <v>0</v>
      </c>
      <c r="L848" s="31">
        <f>[2]Emissions!L271</f>
        <v>0</v>
      </c>
      <c r="M848" s="31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1">
        <f>[2]Emissions!E236</f>
        <v>2423.151673461537</v>
      </c>
      <c r="F849" s="31">
        <f>[2]Emissions!F236</f>
        <v>2122.3692663461529</v>
      </c>
      <c r="G849" s="31">
        <f>[2]Emissions!G236</f>
        <v>1878.2734999653219</v>
      </c>
      <c r="H849" s="31">
        <f>[2]Emissions!H236</f>
        <v>2672.5907904099372</v>
      </c>
      <c r="I849" s="31">
        <f>[2]Emissions!I236</f>
        <v>0</v>
      </c>
      <c r="J849" s="31">
        <f>[2]Emissions!J236</f>
        <v>0</v>
      </c>
      <c r="K849" s="31">
        <f>[2]Emissions!K236</f>
        <v>0</v>
      </c>
      <c r="L849" s="31">
        <f>[2]Emissions!L236</f>
        <v>0</v>
      </c>
      <c r="M849" s="31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1">
        <f>[2]Emissions!E201</f>
        <v>0</v>
      </c>
      <c r="F850" s="31">
        <f>[2]Emissions!F201</f>
        <v>0</v>
      </c>
      <c r="G850" s="31">
        <f>[2]Emissions!G201</f>
        <v>0</v>
      </c>
      <c r="H850" s="31">
        <f>[2]Emissions!H201</f>
        <v>0</v>
      </c>
      <c r="I850" s="31">
        <f>[2]Emissions!I201</f>
        <v>0</v>
      </c>
      <c r="J850" s="31">
        <f>[2]Emissions!J201</f>
        <v>0</v>
      </c>
      <c r="K850" s="31">
        <f>[2]Emissions!K201</f>
        <v>0</v>
      </c>
      <c r="L850" s="31">
        <f>[2]Emissions!L201</f>
        <v>0</v>
      </c>
      <c r="M850" s="31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1">
        <f>[2]Emissions!E166</f>
        <v>0</v>
      </c>
      <c r="F851" s="31">
        <f>[2]Emissions!F166</f>
        <v>0</v>
      </c>
      <c r="G851" s="31">
        <f>[2]Emissions!G166</f>
        <v>0</v>
      </c>
      <c r="H851" s="31">
        <f>[2]Emissions!H166</f>
        <v>0</v>
      </c>
      <c r="I851" s="31">
        <f>[2]Emissions!I166</f>
        <v>0</v>
      </c>
      <c r="J851" s="31">
        <f>[2]Emissions!J166</f>
        <v>0</v>
      </c>
      <c r="K851" s="31">
        <f>[2]Emissions!K166</f>
        <v>0</v>
      </c>
      <c r="L851" s="31">
        <f>[2]Emissions!L166</f>
        <v>0</v>
      </c>
      <c r="M851" s="31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1">
        <f>[2]Emissions!E98</f>
        <v>145.9933585267857</v>
      </c>
      <c r="F852" s="31">
        <f>[2]Emissions!F98</f>
        <v>109.4950188950893</v>
      </c>
      <c r="G852" s="31">
        <f>[2]Emissions!G98</f>
        <v>72.996679263392863</v>
      </c>
      <c r="H852" s="31">
        <f>[2]Emissions!H98</f>
        <v>36.498339631696432</v>
      </c>
      <c r="I852" s="31">
        <f>[2]Emissions!I98</f>
        <v>0</v>
      </c>
      <c r="J852" s="31">
        <f>[2]Emissions!J98</f>
        <v>0</v>
      </c>
      <c r="K852" s="31">
        <f>[2]Emissions!K98</f>
        <v>0</v>
      </c>
      <c r="L852" s="31">
        <f>[2]Emissions!L98</f>
        <v>0</v>
      </c>
      <c r="M852" s="31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1">
        <f>[2]Emissions!E286</f>
        <v>592.14656216320031</v>
      </c>
      <c r="F853" s="31">
        <f>[2]Emissions!F286</f>
        <v>444.10992162240018</v>
      </c>
      <c r="G853" s="31">
        <f>[2]Emissions!G286</f>
        <v>296.07328108159999</v>
      </c>
      <c r="H853" s="31">
        <f>[2]Emissions!H286</f>
        <v>148.03664054080011</v>
      </c>
      <c r="I853" s="31">
        <f>[2]Emissions!I286</f>
        <v>0</v>
      </c>
      <c r="J853" s="31">
        <f>[2]Emissions!J286</f>
        <v>0</v>
      </c>
      <c r="K853" s="31">
        <f>[2]Emissions!K286</f>
        <v>0</v>
      </c>
      <c r="L853" s="31">
        <f>[2]Emissions!L286</f>
        <v>0</v>
      </c>
      <c r="M853" s="31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1">
        <f>[2]Emissions!E251</f>
        <v>9825.4683856377997</v>
      </c>
      <c r="F854" s="31">
        <f>[2]Emissions!F251</f>
        <v>7369.1012892283534</v>
      </c>
      <c r="G854" s="31">
        <f>[2]Emissions!G251</f>
        <v>4912.7341928189016</v>
      </c>
      <c r="H854" s="31">
        <f>[2]Emissions!H251</f>
        <v>2456.3670964094508</v>
      </c>
      <c r="I854" s="31">
        <f>[2]Emissions!I251</f>
        <v>0</v>
      </c>
      <c r="J854" s="31">
        <f>[2]Emissions!J251</f>
        <v>0</v>
      </c>
      <c r="K854" s="31">
        <f>[2]Emissions!K251</f>
        <v>0</v>
      </c>
      <c r="L854" s="31">
        <f>[2]Emissions!L251</f>
        <v>0</v>
      </c>
      <c r="M854" s="31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1">
        <f>[2]Emissions!E216</f>
        <v>8.9953653081919978</v>
      </c>
      <c r="F855" s="31">
        <f>[2]Emissions!F216</f>
        <v>9.5487219339419998</v>
      </c>
      <c r="G855" s="31">
        <f>[2]Emissions!G216</f>
        <v>6.3658146226279992</v>
      </c>
      <c r="H855" s="31">
        <f>[2]Emissions!H216</f>
        <v>3.182907311314001</v>
      </c>
      <c r="I855" s="31">
        <f>[2]Emissions!I216</f>
        <v>0</v>
      </c>
      <c r="J855" s="31">
        <f>[2]Emissions!J216</f>
        <v>0</v>
      </c>
      <c r="K855" s="31">
        <f>[2]Emissions!K216</f>
        <v>0</v>
      </c>
      <c r="L855" s="31">
        <f>[2]Emissions!L216</f>
        <v>0</v>
      </c>
      <c r="M855" s="31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1">
        <f>[2]Emissions!E181</f>
        <v>28.584224210769229</v>
      </c>
      <c r="F856" s="31">
        <f>[2]Emissions!F181</f>
        <v>21.43816815807692</v>
      </c>
      <c r="G856" s="31">
        <f>[2]Emissions!G181</f>
        <v>14.292112105384611</v>
      </c>
      <c r="H856" s="31">
        <f>[2]Emissions!H181</f>
        <v>7.1460560526923071</v>
      </c>
      <c r="I856" s="31">
        <f>[2]Emissions!I181</f>
        <v>0</v>
      </c>
      <c r="J856" s="31">
        <f>[2]Emissions!J181</f>
        <v>0</v>
      </c>
      <c r="K856" s="31">
        <f>[2]Emissions!K181</f>
        <v>0</v>
      </c>
      <c r="L856" s="31">
        <f>[2]Emissions!L181</f>
        <v>0</v>
      </c>
      <c r="M856" s="31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1">
        <f>[2]Emissions!E113</f>
        <v>0</v>
      </c>
      <c r="F857" s="31">
        <f>[2]Emissions!F113</f>
        <v>0</v>
      </c>
      <c r="G857" s="31">
        <f>[2]Emissions!G113</f>
        <v>0</v>
      </c>
      <c r="H857" s="31">
        <f>[2]Emissions!H113</f>
        <v>0</v>
      </c>
      <c r="I857" s="31">
        <f>[2]Emissions!I113</f>
        <v>0</v>
      </c>
      <c r="J857" s="31">
        <f>[2]Emissions!J113</f>
        <v>0</v>
      </c>
      <c r="K857" s="31">
        <f>[2]Emissions!K113</f>
        <v>0</v>
      </c>
      <c r="L857" s="31">
        <f>[2]Emissions!L113</f>
        <v>0</v>
      </c>
      <c r="M857" s="31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1">
        <f>[2]Emissions!E301</f>
        <v>23954.110119176581</v>
      </c>
      <c r="F858" s="31">
        <f>[2]Emissions!F301</f>
        <v>20352.049857767219</v>
      </c>
      <c r="G858" s="31">
        <f>[2]Emissions!G301</f>
        <v>10844.557074393941</v>
      </c>
      <c r="H858" s="31">
        <f>[2]Emissions!H301</f>
        <v>3111.2257391723442</v>
      </c>
      <c r="I858" s="31">
        <f>[2]Emissions!I301</f>
        <v>0</v>
      </c>
      <c r="J858" s="31">
        <f>[2]Emissions!J301</f>
        <v>0</v>
      </c>
      <c r="K858" s="31">
        <f>[2]Emissions!K301</f>
        <v>0</v>
      </c>
      <c r="L858" s="31">
        <f>[2]Emissions!L301</f>
        <v>0</v>
      </c>
      <c r="M858" s="31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1">
        <f>[2]Emissions!E266</f>
        <v>22.591552549428581</v>
      </c>
      <c r="F859" s="31">
        <f>[2]Emissions!F266</f>
        <v>16.943664412071431</v>
      </c>
      <c r="G859" s="31">
        <f>[2]Emissions!G266</f>
        <v>11.29577627471429</v>
      </c>
      <c r="H859" s="31">
        <f>[2]Emissions!H266</f>
        <v>5.6478881373571426</v>
      </c>
      <c r="I859" s="31">
        <f>[2]Emissions!I266</f>
        <v>0</v>
      </c>
      <c r="J859" s="31">
        <f>[2]Emissions!J266</f>
        <v>0</v>
      </c>
      <c r="K859" s="31">
        <f>[2]Emissions!K266</f>
        <v>0</v>
      </c>
      <c r="L859" s="31">
        <f>[2]Emissions!L266</f>
        <v>0</v>
      </c>
      <c r="M859" s="31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1">
        <f>[2]Emissions!E196</f>
        <v>0</v>
      </c>
      <c r="F860" s="31">
        <f>[2]Emissions!F196</f>
        <v>0</v>
      </c>
      <c r="G860" s="31">
        <f>[2]Emissions!G196</f>
        <v>0</v>
      </c>
      <c r="H860" s="31">
        <f>[2]Emissions!H196</f>
        <v>0</v>
      </c>
      <c r="I860" s="31">
        <f>[2]Emissions!I196</f>
        <v>0</v>
      </c>
      <c r="J860" s="31">
        <f>[2]Emissions!J196</f>
        <v>0</v>
      </c>
      <c r="K860" s="31">
        <f>[2]Emissions!K196</f>
        <v>0</v>
      </c>
      <c r="L860" s="31">
        <f>[2]Emissions!L196</f>
        <v>0</v>
      </c>
      <c r="M860" s="31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1">
        <f>[2]Emissions!E161</f>
        <v>0</v>
      </c>
      <c r="F861" s="31">
        <f>[2]Emissions!F161</f>
        <v>0</v>
      </c>
      <c r="G861" s="31">
        <f>[2]Emissions!G161</f>
        <v>0</v>
      </c>
      <c r="H861" s="31">
        <f>[2]Emissions!H161</f>
        <v>0</v>
      </c>
      <c r="I861" s="31">
        <f>[2]Emissions!I161</f>
        <v>0</v>
      </c>
      <c r="J861" s="31">
        <f>[2]Emissions!J161</f>
        <v>0</v>
      </c>
      <c r="K861" s="31">
        <f>[2]Emissions!K161</f>
        <v>0</v>
      </c>
      <c r="L861" s="31">
        <f>[2]Emissions!L161</f>
        <v>0</v>
      </c>
      <c r="M861" s="31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1">
        <f>[2]Emissions!E93</f>
        <v>0.66613664571428566</v>
      </c>
      <c r="F862" s="31">
        <f>[2]Emissions!F93</f>
        <v>0.49960248428571419</v>
      </c>
      <c r="G862" s="31">
        <f>[2]Emissions!G93</f>
        <v>0.33306832285714277</v>
      </c>
      <c r="H862" s="31">
        <f>[2]Emissions!H93</f>
        <v>0.16653416142857139</v>
      </c>
      <c r="I862" s="31">
        <f>[2]Emissions!I93</f>
        <v>0</v>
      </c>
      <c r="J862" s="31">
        <f>[2]Emissions!J93</f>
        <v>0</v>
      </c>
      <c r="K862" s="31">
        <f>[2]Emissions!K93</f>
        <v>0</v>
      </c>
      <c r="L862" s="31">
        <f>[2]Emissions!L93</f>
        <v>0</v>
      </c>
      <c r="M862" s="31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1">
        <f>[2]Emissions!E79</f>
        <v>30230.615454000399</v>
      </c>
      <c r="F863" s="31">
        <f>[2]Emissions!F79</f>
        <v>30873.577712294369</v>
      </c>
      <c r="G863" s="31">
        <f>[2]Emissions!G79</f>
        <v>33636.201948658803</v>
      </c>
      <c r="H863" s="31">
        <f>[2]Emissions!H79</f>
        <v>39684.504071271913</v>
      </c>
      <c r="I863" s="31">
        <f>[2]Emissions!I79</f>
        <v>43240.848365691258</v>
      </c>
      <c r="J863" s="31">
        <f>[2]Emissions!J79</f>
        <v>16108.978095213821</v>
      </c>
      <c r="K863" s="31">
        <f>[2]Emissions!K79</f>
        <v>12367.270653396899</v>
      </c>
      <c r="L863" s="31">
        <f>[2]Emissions!L79</f>
        <v>0</v>
      </c>
      <c r="M863" s="31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1">
        <f>[2]Emissions!E509</f>
        <v>0</v>
      </c>
      <c r="F864" s="31">
        <f>[2]Emissions!F509</f>
        <v>0</v>
      </c>
      <c r="G864" s="31">
        <f>[2]Emissions!G509</f>
        <v>0</v>
      </c>
      <c r="H864" s="31">
        <f>[2]Emissions!H509</f>
        <v>0</v>
      </c>
      <c r="I864" s="31">
        <f>[2]Emissions!I509</f>
        <v>0</v>
      </c>
      <c r="J864" s="31">
        <f>[2]Emissions!J509</f>
        <v>0</v>
      </c>
      <c r="K864" s="31">
        <f>[2]Emissions!K509</f>
        <v>0</v>
      </c>
      <c r="L864" s="31">
        <f>[2]Emissions!L509</f>
        <v>0</v>
      </c>
      <c r="M864" s="31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1">
        <f>[2]Emissions!E504</f>
        <v>0</v>
      </c>
      <c r="F865" s="31">
        <f>[2]Emissions!F504</f>
        <v>0</v>
      </c>
      <c r="G865" s="31">
        <f>[2]Emissions!G504</f>
        <v>0</v>
      </c>
      <c r="H865" s="31">
        <f>[2]Emissions!H504</f>
        <v>0</v>
      </c>
      <c r="I865" s="31">
        <f>[2]Emissions!I504</f>
        <v>0</v>
      </c>
      <c r="J865" s="31">
        <f>[2]Emissions!J504</f>
        <v>0</v>
      </c>
      <c r="K865" s="31">
        <f>[2]Emissions!K504</f>
        <v>0</v>
      </c>
      <c r="L865" s="31">
        <f>[2]Emissions!L504</f>
        <v>0</v>
      </c>
      <c r="M865" s="31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1">
        <f>[2]Emissions!E611</f>
        <v>0</v>
      </c>
      <c r="F866" s="31">
        <f>[2]Emissions!F611</f>
        <v>0</v>
      </c>
      <c r="G866" s="31">
        <f>[2]Emissions!G611</f>
        <v>0</v>
      </c>
      <c r="H866" s="31">
        <f>[2]Emissions!H611</f>
        <v>0</v>
      </c>
      <c r="I866" s="31">
        <f>[2]Emissions!I611</f>
        <v>0.55242384733258154</v>
      </c>
      <c r="J866" s="31">
        <f>[2]Emissions!J611</f>
        <v>3.371077686803801</v>
      </c>
      <c r="K866" s="31">
        <f>[2]Emissions!K611</f>
        <v>21.490667340543592</v>
      </c>
      <c r="L866" s="31">
        <f>[2]Emissions!L611</f>
        <v>111.6580300240953</v>
      </c>
      <c r="M866" s="31">
        <f>[2]Emissions!M611</f>
        <v>192.21597152620649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1">
        <f>[2]Emissions!E548</f>
        <v>16943.944646996631</v>
      </c>
      <c r="F867" s="31">
        <f>[2]Emissions!F548</f>
        <v>20535.831622389429</v>
      </c>
      <c r="G867" s="31">
        <f>[2]Emissions!G548</f>
        <v>20535.831622389429</v>
      </c>
      <c r="H867" s="31">
        <f>[2]Emissions!H548</f>
        <v>20535.831622389429</v>
      </c>
      <c r="I867" s="31">
        <f>[2]Emissions!I548</f>
        <v>20535.831622389429</v>
      </c>
      <c r="J867" s="31">
        <f>[2]Emissions!J548</f>
        <v>15692.676264269359</v>
      </c>
      <c r="K867" s="31">
        <f>[2]Emissions!K548</f>
        <v>0</v>
      </c>
      <c r="L867" s="31">
        <f>[2]Emissions!L548</f>
        <v>0</v>
      </c>
      <c r="M867" s="31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1">
        <f>[2]Emissions!E477</f>
        <v>198311.52806528911</v>
      </c>
      <c r="F868" s="31">
        <f>[2]Emissions!F477</f>
        <v>83499.590764332286</v>
      </c>
      <c r="G868" s="31">
        <f>[2]Emissions!G477</f>
        <v>62624.693073249218</v>
      </c>
      <c r="H868" s="31">
        <f>[2]Emissions!H477</f>
        <v>41749.795382166143</v>
      </c>
      <c r="I868" s="31">
        <f>[2]Emissions!I477</f>
        <v>20874.897691083061</v>
      </c>
      <c r="J868" s="31">
        <f>[2]Emissions!J477</f>
        <v>0</v>
      </c>
      <c r="K868" s="31">
        <f>[2]Emissions!K477</f>
        <v>0</v>
      </c>
      <c r="L868" s="31">
        <f>[2]Emissions!L477</f>
        <v>0</v>
      </c>
      <c r="M868" s="31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1">
        <f>[2]Emissions!E2049</f>
        <v>14.207719780219779</v>
      </c>
      <c r="F869" s="31">
        <f>[2]Emissions!F2049</f>
        <v>7.1038598901098906</v>
      </c>
      <c r="G869" s="31">
        <f>[2]Emissions!G2049</f>
        <v>0</v>
      </c>
      <c r="H869" s="31">
        <f>[2]Emissions!H2049</f>
        <v>0</v>
      </c>
      <c r="I869" s="31">
        <f>[2]Emissions!I2049</f>
        <v>0</v>
      </c>
      <c r="J869" s="31">
        <f>[2]Emissions!J2049</f>
        <v>0</v>
      </c>
      <c r="K869" s="31">
        <f>[2]Emissions!K2049</f>
        <v>0</v>
      </c>
      <c r="L869" s="31">
        <f>[2]Emissions!L2049</f>
        <v>0</v>
      </c>
      <c r="M869" s="31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1">
        <f>[2]Emissions!E2014</f>
        <v>9.5298601005867536E-3</v>
      </c>
      <c r="F870" s="31">
        <f>[2]Emissions!F2014</f>
        <v>7.6238880804694042E-3</v>
      </c>
      <c r="G870" s="31">
        <f>[2]Emissions!G2014</f>
        <v>5.7179160603520506E-3</v>
      </c>
      <c r="H870" s="31">
        <f>[2]Emissions!H2014</f>
        <v>3.8119440402347021E-3</v>
      </c>
      <c r="I870" s="31">
        <f>[2]Emissions!I2014</f>
        <v>1.90597202011735E-3</v>
      </c>
      <c r="J870" s="31">
        <f>[2]Emissions!J2014</f>
        <v>0</v>
      </c>
      <c r="K870" s="31">
        <f>[2]Emissions!K2014</f>
        <v>0</v>
      </c>
      <c r="L870" s="31">
        <f>[2]Emissions!L2014</f>
        <v>0</v>
      </c>
      <c r="M870" s="31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1">
        <f>[2]Emissions!E1923</f>
        <v>8.6698060724779598E-3</v>
      </c>
      <c r="F871" s="31">
        <f>[2]Emissions!F1923</f>
        <v>6.9358448579823683E-3</v>
      </c>
      <c r="G871" s="31">
        <f>[2]Emissions!G1923</f>
        <v>2.600941821743388E-3</v>
      </c>
      <c r="H871" s="31">
        <f>[2]Emissions!H1923</f>
        <v>1.7339612144955921E-3</v>
      </c>
      <c r="I871" s="31">
        <f>[2]Emissions!I1923</f>
        <v>8.6698060724779626E-4</v>
      </c>
      <c r="J871" s="31">
        <f>[2]Emissions!J1923</f>
        <v>0</v>
      </c>
      <c r="K871" s="31">
        <f>[2]Emissions!K1923</f>
        <v>0</v>
      </c>
      <c r="L871" s="31">
        <f>[2]Emissions!L1923</f>
        <v>0</v>
      </c>
      <c r="M871" s="31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1">
        <f>[2]Emissions!E1888</f>
        <v>-126.5929363402209</v>
      </c>
      <c r="F872" s="31">
        <f>[2]Emissions!F1888</f>
        <v>-113.0150615349921</v>
      </c>
      <c r="G872" s="31">
        <f>[2]Emissions!G1888</f>
        <v>-100.77638628975281</v>
      </c>
      <c r="H872" s="31">
        <f>[2]Emissions!H1888</f>
        <v>-111.5063234548448</v>
      </c>
      <c r="I872" s="31">
        <f>[2]Emissions!I1888</f>
        <v>-185.64581647628319</v>
      </c>
      <c r="J872" s="31">
        <f>[2]Emissions!J1888</f>
        <v>-76.640282066388181</v>
      </c>
      <c r="K872" s="31">
        <f>[2]Emissions!K1888</f>
        <v>-15.16687347136101</v>
      </c>
      <c r="L872" s="31">
        <f>[2]Emissions!L1888</f>
        <v>-1.1194359348246119</v>
      </c>
      <c r="M872" s="31">
        <f>[2]Emissions!M1888</f>
        <v>-0.27185943419706299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1">
        <f>[2]Emissions!E1713</f>
        <v>0</v>
      </c>
      <c r="F873" s="31">
        <f>[2]Emissions!F1713</f>
        <v>0</v>
      </c>
      <c r="G873" s="31">
        <f>[2]Emissions!G1713</f>
        <v>0</v>
      </c>
      <c r="H873" s="31">
        <f>[2]Emissions!H1713</f>
        <v>0</v>
      </c>
      <c r="I873" s="31">
        <f>[2]Emissions!I1713</f>
        <v>0</v>
      </c>
      <c r="J873" s="31">
        <f>[2]Emissions!J1713</f>
        <v>0</v>
      </c>
      <c r="K873" s="31">
        <f>[2]Emissions!K1713</f>
        <v>0</v>
      </c>
      <c r="L873" s="31">
        <f>[2]Emissions!L1713</f>
        <v>0</v>
      </c>
      <c r="M873" s="31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1">
        <f>[2]Emissions!E923</f>
        <v>0</v>
      </c>
      <c r="F874" s="31">
        <f>[2]Emissions!F923</f>
        <v>0</v>
      </c>
      <c r="G874" s="31">
        <f>[2]Emissions!G923</f>
        <v>0</v>
      </c>
      <c r="H874" s="31">
        <f>[2]Emissions!H923</f>
        <v>0</v>
      </c>
      <c r="I874" s="31">
        <f>[2]Emissions!I923</f>
        <v>0</v>
      </c>
      <c r="J874" s="31">
        <f>[2]Emissions!J923</f>
        <v>0</v>
      </c>
      <c r="K874" s="31">
        <f>[2]Emissions!K923</f>
        <v>0</v>
      </c>
      <c r="L874" s="31">
        <f>[2]Emissions!L923</f>
        <v>0</v>
      </c>
      <c r="M874" s="31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1">
        <f>[2]Emissions!E2113</f>
        <v>837.68357817803007</v>
      </c>
      <c r="F875" s="31">
        <f>[2]Emissions!F2113</f>
        <v>2112.094772776039</v>
      </c>
      <c r="G875" s="31">
        <f>[2]Emissions!G2113</f>
        <v>2918.1933171688238</v>
      </c>
      <c r="H875" s="31">
        <f>[2]Emissions!H2113</f>
        <v>2126.197216067656</v>
      </c>
      <c r="I875" s="31">
        <f>[2]Emissions!I2113</f>
        <v>851.78602146964806</v>
      </c>
      <c r="J875" s="31">
        <f>[2]Emissions!J2113</f>
        <v>45.687477076863047</v>
      </c>
      <c r="K875" s="31">
        <f>[2]Emissions!K2113</f>
        <v>0</v>
      </c>
      <c r="L875" s="31">
        <f>[2]Emissions!L2113</f>
        <v>0</v>
      </c>
      <c r="M875" s="31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1">
        <f>[2]Emissions!E2029</f>
        <v>0</v>
      </c>
      <c r="F876" s="31">
        <f>[2]Emissions!F2029</f>
        <v>5.6549266655598744</v>
      </c>
      <c r="G876" s="31">
        <f>[2]Emissions!G2029</f>
        <v>5.6549266655598744</v>
      </c>
      <c r="H876" s="31">
        <f>[2]Emissions!H2029</f>
        <v>0</v>
      </c>
      <c r="I876" s="31">
        <f>[2]Emissions!I2029</f>
        <v>0</v>
      </c>
      <c r="J876" s="31">
        <f>[2]Emissions!J2029</f>
        <v>0</v>
      </c>
      <c r="K876" s="31">
        <f>[2]Emissions!K2029</f>
        <v>0</v>
      </c>
      <c r="L876" s="31">
        <f>[2]Emissions!L2029</f>
        <v>0</v>
      </c>
      <c r="M876" s="31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1">
        <f>[2]Emissions!E1994</f>
        <v>157.7344366212952</v>
      </c>
      <c r="F877" s="31">
        <f>[2]Emissions!F1994</f>
        <v>202.5292910905392</v>
      </c>
      <c r="G877" s="31">
        <f>[2]Emissions!G1994</f>
        <v>94.488671332533883</v>
      </c>
      <c r="H877" s="31">
        <f>[2]Emissions!H1994</f>
        <v>62.992447555022579</v>
      </c>
      <c r="I877" s="31">
        <f>[2]Emissions!I1994</f>
        <v>31.496223777511311</v>
      </c>
      <c r="J877" s="31">
        <f>[2]Emissions!J1994</f>
        <v>0</v>
      </c>
      <c r="K877" s="31">
        <f>[2]Emissions!K1994</f>
        <v>0</v>
      </c>
      <c r="L877" s="31">
        <f>[2]Emissions!L1994</f>
        <v>0</v>
      </c>
      <c r="M877" s="31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1">
        <f>[2]Emissions!E1938</f>
        <v>1.6290137165251559</v>
      </c>
      <c r="F878" s="31">
        <f>[2]Emissions!F1938</f>
        <v>156.55320948003259</v>
      </c>
      <c r="G878" s="31">
        <f>[2]Emissions!G1938</f>
        <v>261.6026822820844</v>
      </c>
      <c r="H878" s="31">
        <f>[2]Emissions!H1938</f>
        <v>282.64234562107077</v>
      </c>
      <c r="I878" s="31">
        <f>[2]Emissions!I1938</f>
        <v>0</v>
      </c>
      <c r="J878" s="31">
        <f>[2]Emissions!J1938</f>
        <v>0</v>
      </c>
      <c r="K878" s="31">
        <f>[2]Emissions!K1938</f>
        <v>0</v>
      </c>
      <c r="L878" s="31">
        <f>[2]Emissions!L1938</f>
        <v>0</v>
      </c>
      <c r="M878" s="31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1">
        <f>[2]Emissions!E1903</f>
        <v>688.8726346718903</v>
      </c>
      <c r="F879" s="31">
        <f>[2]Emissions!F1903</f>
        <v>551.09810773751212</v>
      </c>
      <c r="G879" s="31">
        <f>[2]Emissions!G1903</f>
        <v>206.66179040156709</v>
      </c>
      <c r="H879" s="31">
        <f>[2]Emissions!H1903</f>
        <v>137.774526934378</v>
      </c>
      <c r="I879" s="31">
        <f>[2]Emissions!I1903</f>
        <v>68.887263467189044</v>
      </c>
      <c r="J879" s="31">
        <f>[2]Emissions!J1903</f>
        <v>0</v>
      </c>
      <c r="K879" s="31">
        <f>[2]Emissions!K1903</f>
        <v>0</v>
      </c>
      <c r="L879" s="31">
        <f>[2]Emissions!L1903</f>
        <v>0</v>
      </c>
      <c r="M879" s="31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1">
        <f>[2]Emissions!E1840</f>
        <v>898.64837981483061</v>
      </c>
      <c r="F880" s="31">
        <f>[2]Emissions!F1840</f>
        <v>827.46158882120835</v>
      </c>
      <c r="G880" s="31">
        <f>[2]Emissions!G1840</f>
        <v>532.31583078984113</v>
      </c>
      <c r="H880" s="31">
        <f>[2]Emissions!H1840</f>
        <v>127.4182931666666</v>
      </c>
      <c r="I880" s="31">
        <f>[2]Emissions!I1840</f>
        <v>0</v>
      </c>
      <c r="J880" s="31">
        <f>[2]Emissions!J1840</f>
        <v>0</v>
      </c>
      <c r="K880" s="31">
        <f>[2]Emissions!K1840</f>
        <v>0</v>
      </c>
      <c r="L880" s="31">
        <f>[2]Emissions!L1840</f>
        <v>0</v>
      </c>
      <c r="M880" s="31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1">
        <f>[2]Emissions!E1791</f>
        <v>14949.64594633928</v>
      </c>
      <c r="F881" s="31">
        <f>[2]Emissions!F1791</f>
        <v>11212.23445975446</v>
      </c>
      <c r="G881" s="31">
        <f>[2]Emissions!G1791</f>
        <v>7474.822973169642</v>
      </c>
      <c r="H881" s="31">
        <f>[2]Emissions!H1791</f>
        <v>3737.411486584821</v>
      </c>
      <c r="I881" s="31">
        <f>[2]Emissions!I1791</f>
        <v>0</v>
      </c>
      <c r="J881" s="31">
        <f>[2]Emissions!J1791</f>
        <v>0</v>
      </c>
      <c r="K881" s="31">
        <f>[2]Emissions!K1791</f>
        <v>0</v>
      </c>
      <c r="L881" s="31">
        <f>[2]Emissions!L1791</f>
        <v>0</v>
      </c>
      <c r="M881" s="31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1">
        <f>[2]Emissions!E1097</f>
        <v>708.03882329660394</v>
      </c>
      <c r="F882" s="31">
        <f>[2]Emissions!F1097</f>
        <v>593.80591359599987</v>
      </c>
      <c r="G882" s="31">
        <f>[2]Emissions!G1097</f>
        <v>487.88481899700002</v>
      </c>
      <c r="H882" s="31">
        <f>[2]Emissions!H1097</f>
        <v>304.28093335227561</v>
      </c>
      <c r="I882" s="31">
        <f>[2]Emissions!I1097</f>
        <v>148.45147839899991</v>
      </c>
      <c r="J882" s="31">
        <f>[2]Emissions!J1097</f>
        <v>0</v>
      </c>
      <c r="K882" s="31">
        <f>[2]Emissions!K1097</f>
        <v>0</v>
      </c>
      <c r="L882" s="31">
        <f>[2]Emissions!L1097</f>
        <v>0</v>
      </c>
      <c r="M882" s="31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1">
        <f>[2]Emissions!E2093</f>
        <v>4.6604368932038828E-3</v>
      </c>
      <c r="F883" s="31">
        <f>[2]Emissions!F2093</f>
        <v>2.3302184466019418E-3</v>
      </c>
      <c r="G883" s="31">
        <f>[2]Emissions!G2093</f>
        <v>0</v>
      </c>
      <c r="H883" s="31">
        <f>[2]Emissions!H2093</f>
        <v>0</v>
      </c>
      <c r="I883" s="31">
        <f>[2]Emissions!I2093</f>
        <v>0</v>
      </c>
      <c r="J883" s="31">
        <f>[2]Emissions!J2093</f>
        <v>0</v>
      </c>
      <c r="K883" s="31">
        <f>[2]Emissions!K2093</f>
        <v>0</v>
      </c>
      <c r="L883" s="31">
        <f>[2]Emissions!L2093</f>
        <v>0</v>
      </c>
      <c r="M883" s="31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1">
        <f>[2]Emissions!E2044</f>
        <v>0.54863932898415668</v>
      </c>
      <c r="F884" s="31">
        <f>[2]Emissions!F2044</f>
        <v>2.9853666822678</v>
      </c>
      <c r="G884" s="31">
        <f>[2]Emissions!G2044</f>
        <v>5.0377368566399436</v>
      </c>
      <c r="H884" s="31">
        <f>[2]Emissions!H2044</f>
        <v>5.1795457266980378</v>
      </c>
      <c r="I884" s="31">
        <f>[2]Emissions!I2044</f>
        <v>5.1915124851618346</v>
      </c>
      <c r="J884" s="31">
        <f>[2]Emissions!J2044</f>
        <v>5.2061716683467489</v>
      </c>
      <c r="K884" s="31">
        <f>[2]Emissions!K2044</f>
        <v>5.2123653346871812</v>
      </c>
      <c r="L884" s="31">
        <f>[2]Emissions!L2044</f>
        <v>2.619169928160531</v>
      </c>
      <c r="M884" s="31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1">
        <f>[2]Emissions!E2009</f>
        <v>54.211457626283853</v>
      </c>
      <c r="F885" s="31">
        <f>[2]Emissions!F2009</f>
        <v>40.71244189102709</v>
      </c>
      <c r="G885" s="31">
        <f>[2]Emissions!G2009</f>
        <v>35.679496927885147</v>
      </c>
      <c r="H885" s="31">
        <f>[2]Emissions!H2009</f>
        <v>13.07524428583403</v>
      </c>
      <c r="I885" s="31">
        <f>[2]Emissions!I2009</f>
        <v>6.5376221429170167</v>
      </c>
      <c r="J885" s="31">
        <f>[2]Emissions!J2009</f>
        <v>0</v>
      </c>
      <c r="K885" s="31">
        <f>[2]Emissions!K2009</f>
        <v>0</v>
      </c>
      <c r="L885" s="31">
        <f>[2]Emissions!L2009</f>
        <v>0</v>
      </c>
      <c r="M885" s="31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1">
        <f>[2]Emissions!E1953</f>
        <v>0</v>
      </c>
      <c r="F886" s="31">
        <f>[2]Emissions!F1953</f>
        <v>0</v>
      </c>
      <c r="G886" s="31">
        <f>[2]Emissions!G1953</f>
        <v>0</v>
      </c>
      <c r="H886" s="31">
        <f>[2]Emissions!H1953</f>
        <v>0</v>
      </c>
      <c r="I886" s="31">
        <f>[2]Emissions!I1953</f>
        <v>0</v>
      </c>
      <c r="J886" s="31">
        <f>[2]Emissions!J1953</f>
        <v>0</v>
      </c>
      <c r="K886" s="31">
        <f>[2]Emissions!K1953</f>
        <v>0</v>
      </c>
      <c r="L886" s="31">
        <f>[2]Emissions!L1953</f>
        <v>0</v>
      </c>
      <c r="M886" s="31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1">
        <f>[2]Emissions!E1918</f>
        <v>0</v>
      </c>
      <c r="F887" s="31">
        <f>[2]Emissions!F1918</f>
        <v>0</v>
      </c>
      <c r="G887" s="31">
        <f>[2]Emissions!G1918</f>
        <v>0.61952135858915736</v>
      </c>
      <c r="H887" s="31">
        <f>[2]Emissions!H1918</f>
        <v>0</v>
      </c>
      <c r="I887" s="31">
        <f>[2]Emissions!I1918</f>
        <v>23.929012475506209</v>
      </c>
      <c r="J887" s="31">
        <f>[2]Emissions!J1918</f>
        <v>0</v>
      </c>
      <c r="K887" s="31">
        <f>[2]Emissions!K1918</f>
        <v>877.65525800130627</v>
      </c>
      <c r="L887" s="31">
        <f>[2]Emissions!L1918</f>
        <v>2049.5831613324622</v>
      </c>
      <c r="M887" s="31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1">
        <f>[2]Emissions!E1883</f>
        <v>0</v>
      </c>
      <c r="F888" s="31">
        <f>[2]Emissions!F1883</f>
        <v>0</v>
      </c>
      <c r="G888" s="31">
        <f>[2]Emissions!G1883</f>
        <v>0</v>
      </c>
      <c r="H888" s="31">
        <f>[2]Emissions!H1883</f>
        <v>0</v>
      </c>
      <c r="I888" s="31">
        <f>[2]Emissions!I1883</f>
        <v>0</v>
      </c>
      <c r="J888" s="31">
        <f>[2]Emissions!J1883</f>
        <v>0</v>
      </c>
      <c r="K888" s="31">
        <f>[2]Emissions!K1883</f>
        <v>0</v>
      </c>
      <c r="L888" s="31">
        <f>[2]Emissions!L1883</f>
        <v>0</v>
      </c>
      <c r="M888" s="31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1">
        <f>[2]Emissions!E1820</f>
        <v>119.747775</v>
      </c>
      <c r="F889" s="31">
        <f>[2]Emissions!F1820</f>
        <v>89.810831249999993</v>
      </c>
      <c r="G889" s="31">
        <f>[2]Emissions!G1820</f>
        <v>59.873887500000009</v>
      </c>
      <c r="H889" s="31">
        <f>[2]Emissions!H1820</f>
        <v>59.873887499999952</v>
      </c>
      <c r="I889" s="31">
        <f>[2]Emissions!I1820</f>
        <v>0</v>
      </c>
      <c r="J889" s="31">
        <f>[2]Emissions!J1820</f>
        <v>0</v>
      </c>
      <c r="K889" s="31">
        <f>[2]Emissions!K1820</f>
        <v>0</v>
      </c>
      <c r="L889" s="31">
        <f>[2]Emissions!L1820</f>
        <v>0</v>
      </c>
      <c r="M889" s="31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1">
        <f>[2]Emissions!E1757</f>
        <v>0</v>
      </c>
      <c r="F890" s="31">
        <f>[2]Emissions!F1757</f>
        <v>0</v>
      </c>
      <c r="G890" s="31">
        <f>[2]Emissions!G1757</f>
        <v>0</v>
      </c>
      <c r="H890" s="31">
        <f>[2]Emissions!H1757</f>
        <v>6713.6522683820713</v>
      </c>
      <c r="I890" s="31">
        <f>[2]Emissions!I1757</f>
        <v>9984.628521110335</v>
      </c>
      <c r="J890" s="31">
        <f>[2]Emissions!J1757</f>
        <v>9984.628521110335</v>
      </c>
      <c r="K890" s="31">
        <f>[2]Emissions!K1757</f>
        <v>9984.628521110335</v>
      </c>
      <c r="L890" s="31">
        <f>[2]Emissions!L1757</f>
        <v>0</v>
      </c>
      <c r="M890" s="31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1">
        <f>[2]Emissions!E1050</f>
        <v>0</v>
      </c>
      <c r="F891" s="31">
        <f>[2]Emissions!F1050</f>
        <v>0</v>
      </c>
      <c r="G891" s="31">
        <f>[2]Emissions!G1050</f>
        <v>0</v>
      </c>
      <c r="H891" s="31">
        <f>[2]Emissions!H1050</f>
        <v>0</v>
      </c>
      <c r="I891" s="31">
        <f>[2]Emissions!I1050</f>
        <v>0</v>
      </c>
      <c r="J891" s="31">
        <f>[2]Emissions!J1050</f>
        <v>9.0381102362204688E-3</v>
      </c>
      <c r="K891" s="31">
        <f>[2]Emissions!K1050</f>
        <v>5.3098897637795281E-2</v>
      </c>
      <c r="L891" s="31">
        <f>[2]Emissions!L1050</f>
        <v>0.32989102362204731</v>
      </c>
      <c r="M891" s="31">
        <f>[2]Emissions!M1050</f>
        <v>1.940934173228346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1">
        <f>[2]Emissions!E1436</f>
        <v>0</v>
      </c>
      <c r="F892" s="31">
        <f>[2]Emissions!F1436</f>
        <v>0</v>
      </c>
      <c r="G892" s="31">
        <f>[2]Emissions!G1436</f>
        <v>0</v>
      </c>
      <c r="H892" s="31">
        <f>[2]Emissions!H1436</f>
        <v>983.34860250874965</v>
      </c>
      <c r="I892" s="31">
        <f>[2]Emissions!I1436</f>
        <v>0</v>
      </c>
      <c r="J892" s="31">
        <f>[2]Emissions!J1436</f>
        <v>0</v>
      </c>
      <c r="K892" s="31">
        <f>[2]Emissions!K1436</f>
        <v>0</v>
      </c>
      <c r="L892" s="31">
        <f>[2]Emissions!L1436</f>
        <v>0</v>
      </c>
      <c r="M892" s="31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1">
        <f>[2]Emissions!E1364</f>
        <v>2248.146495115046</v>
      </c>
      <c r="F893" s="31">
        <f>[2]Emissions!F1364</f>
        <v>2248.146495115046</v>
      </c>
      <c r="G893" s="31">
        <f>[2]Emissions!G1364</f>
        <v>0</v>
      </c>
      <c r="H893" s="31">
        <f>[2]Emissions!H1364</f>
        <v>0</v>
      </c>
      <c r="I893" s="31">
        <f>[2]Emissions!I1364</f>
        <v>0</v>
      </c>
      <c r="J893" s="31">
        <f>[2]Emissions!J1364</f>
        <v>0</v>
      </c>
      <c r="K893" s="31">
        <f>[2]Emissions!K1364</f>
        <v>0</v>
      </c>
      <c r="L893" s="31">
        <f>[2]Emissions!L1364</f>
        <v>0</v>
      </c>
      <c r="M893" s="31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1">
        <f>[2]Emissions!E864</f>
        <v>0</v>
      </c>
      <c r="F894" s="31">
        <f>[2]Emissions!F864</f>
        <v>0</v>
      </c>
      <c r="G894" s="31">
        <f>[2]Emissions!G864</f>
        <v>0</v>
      </c>
      <c r="H894" s="31">
        <f>[2]Emissions!H864</f>
        <v>0</v>
      </c>
      <c r="I894" s="31">
        <f>[2]Emissions!I864</f>
        <v>0</v>
      </c>
      <c r="J894" s="31">
        <f>[2]Emissions!J864</f>
        <v>0</v>
      </c>
      <c r="K894" s="31">
        <f>[2]Emissions!K864</f>
        <v>0</v>
      </c>
      <c r="L894" s="31">
        <f>[2]Emissions!L864</f>
        <v>0</v>
      </c>
      <c r="M894" s="31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1">
        <f>[2]Emissions!E2547</f>
        <v>0</v>
      </c>
      <c r="F895" s="31">
        <f>[2]Emissions!F2547</f>
        <v>0</v>
      </c>
      <c r="G895" s="31">
        <f>[2]Emissions!G2547</f>
        <v>0</v>
      </c>
      <c r="H895" s="31">
        <f>[2]Emissions!H2547</f>
        <v>0</v>
      </c>
      <c r="I895" s="31">
        <f>[2]Emissions!I2547</f>
        <v>0</v>
      </c>
      <c r="J895" s="31">
        <f>[2]Emissions!J2547</f>
        <v>0</v>
      </c>
      <c r="K895" s="31">
        <f>[2]Emissions!K2547</f>
        <v>0</v>
      </c>
      <c r="L895" s="31">
        <f>[2]Emissions!L2547</f>
        <v>0</v>
      </c>
      <c r="M895" s="31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1">
        <f>[2]Emissions!E2276</f>
        <v>2792.9814649681521</v>
      </c>
      <c r="F896" s="31">
        <f>[2]Emissions!F2276</f>
        <v>2653.3323917197449</v>
      </c>
      <c r="G896" s="31">
        <f>[2]Emissions!G2276</f>
        <v>0</v>
      </c>
      <c r="H896" s="31">
        <f>[2]Emissions!H2276</f>
        <v>0</v>
      </c>
      <c r="I896" s="31">
        <f>[2]Emissions!I2276</f>
        <v>0</v>
      </c>
      <c r="J896" s="31">
        <f>[2]Emissions!J2276</f>
        <v>0</v>
      </c>
      <c r="K896" s="31">
        <f>[2]Emissions!K2276</f>
        <v>0</v>
      </c>
      <c r="L896" s="31">
        <f>[2]Emissions!L2276</f>
        <v>0</v>
      </c>
      <c r="M896" s="31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1">
        <f>[2]Emissions!E2241</f>
        <v>2219.9318477678571</v>
      </c>
      <c r="F897" s="31">
        <f>[2]Emissions!F2241</f>
        <v>1109.965923883929</v>
      </c>
      <c r="G897" s="31">
        <f>[2]Emissions!G2241</f>
        <v>0</v>
      </c>
      <c r="H897" s="31">
        <f>[2]Emissions!H2241</f>
        <v>0</v>
      </c>
      <c r="I897" s="31">
        <f>[2]Emissions!I2241</f>
        <v>0</v>
      </c>
      <c r="J897" s="31">
        <f>[2]Emissions!J2241</f>
        <v>0</v>
      </c>
      <c r="K897" s="31">
        <f>[2]Emissions!K2241</f>
        <v>0</v>
      </c>
      <c r="L897" s="31">
        <f>[2]Emissions!L2241</f>
        <v>0</v>
      </c>
      <c r="M897" s="31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1">
        <f>[2]Emissions!E2541</f>
        <v>0</v>
      </c>
      <c r="F898" s="31">
        <f>[2]Emissions!F2541</f>
        <v>0</v>
      </c>
      <c r="G898" s="31">
        <f>[2]Emissions!G2541</f>
        <v>0</v>
      </c>
      <c r="H898" s="31">
        <f>[2]Emissions!H2541</f>
        <v>0</v>
      </c>
      <c r="I898" s="31">
        <f>[2]Emissions!I2541</f>
        <v>0</v>
      </c>
      <c r="J898" s="31">
        <f>[2]Emissions!J2541</f>
        <v>0</v>
      </c>
      <c r="K898" s="31">
        <f>[2]Emissions!K2541</f>
        <v>0</v>
      </c>
      <c r="L898" s="31">
        <f>[2]Emissions!L2541</f>
        <v>0</v>
      </c>
      <c r="M898" s="31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1">
        <f>[2]Emissions!E2535</f>
        <v>0</v>
      </c>
      <c r="F899" s="31">
        <f>[2]Emissions!F2535</f>
        <v>0</v>
      </c>
      <c r="G899" s="31">
        <f>[2]Emissions!G2535</f>
        <v>0</v>
      </c>
      <c r="H899" s="31">
        <f>[2]Emissions!H2535</f>
        <v>0</v>
      </c>
      <c r="I899" s="31">
        <f>[2]Emissions!I2535</f>
        <v>0</v>
      </c>
      <c r="J899" s="31">
        <f>[2]Emissions!J2535</f>
        <v>0</v>
      </c>
      <c r="K899" s="31">
        <f>[2]Emissions!K2535</f>
        <v>0</v>
      </c>
      <c r="L899" s="31">
        <f>[2]Emissions!L2535</f>
        <v>0</v>
      </c>
      <c r="M899" s="31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1">
        <f>[2]Emissions!E533</f>
        <v>5874.0742091954316</v>
      </c>
      <c r="F900" s="31">
        <f>[2]Emissions!F533</f>
        <v>3609.6918609795061</v>
      </c>
      <c r="G900" s="31">
        <f>[2]Emissions!G533</f>
        <v>0</v>
      </c>
      <c r="H900" s="31">
        <f>[2]Emissions!H533</f>
        <v>3995.9688497928109</v>
      </c>
      <c r="I900" s="31">
        <f>[2]Emissions!I533</f>
        <v>0</v>
      </c>
      <c r="J900" s="31">
        <f>[2]Emissions!J533</f>
        <v>0</v>
      </c>
      <c r="K900" s="31">
        <f>[2]Emissions!K533</f>
        <v>0</v>
      </c>
      <c r="L900" s="31">
        <f>[2]Emissions!L533</f>
        <v>0</v>
      </c>
      <c r="M900" s="31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1">
        <f>[2]Emissions!E2073</f>
        <v>251.2644807692312</v>
      </c>
      <c r="F901" s="31">
        <f>[2]Emissions!F2073</f>
        <v>368.12566337525271</v>
      </c>
      <c r="G901" s="31">
        <f>[2]Emissions!G2073</f>
        <v>467.18969702391979</v>
      </c>
      <c r="H901" s="31">
        <f>[2]Emissions!H2073</f>
        <v>497.11193670559209</v>
      </c>
      <c r="I901" s="31">
        <f>[2]Emissions!I2073</f>
        <v>449.51434792466608</v>
      </c>
      <c r="J901" s="31">
        <f>[2]Emissions!J2073</f>
        <v>314.6726573485729</v>
      </c>
      <c r="K901" s="31">
        <f>[2]Emissions!K2073</f>
        <v>88.966260422233375</v>
      </c>
      <c r="L901" s="31">
        <f>[2]Emissions!L2073</f>
        <v>0</v>
      </c>
      <c r="M901" s="31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1">
        <f>[2]Emissions!E2024</f>
        <v>0</v>
      </c>
      <c r="F902" s="31">
        <f>[2]Emissions!F2024</f>
        <v>0</v>
      </c>
      <c r="G902" s="31">
        <f>[2]Emissions!G2024</f>
        <v>0</v>
      </c>
      <c r="H902" s="31">
        <f>[2]Emissions!H2024</f>
        <v>0</v>
      </c>
      <c r="I902" s="31">
        <f>[2]Emissions!I2024</f>
        <v>0</v>
      </c>
      <c r="J902" s="31">
        <f>[2]Emissions!J2024</f>
        <v>0</v>
      </c>
      <c r="K902" s="31">
        <f>[2]Emissions!K2024</f>
        <v>0</v>
      </c>
      <c r="L902" s="31">
        <f>[2]Emissions!L2024</f>
        <v>0</v>
      </c>
      <c r="M902" s="31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1">
        <f>[2]Emissions!E1968</f>
        <v>2776.6608119658122</v>
      </c>
      <c r="F903" s="31">
        <f>[2]Emissions!F1968</f>
        <v>2221.3286495726488</v>
      </c>
      <c r="G903" s="31">
        <f>[2]Emissions!G1968</f>
        <v>1665.9964871794871</v>
      </c>
      <c r="H903" s="31">
        <f>[2]Emissions!H1968</f>
        <v>1110.6643247863251</v>
      </c>
      <c r="I903" s="31">
        <f>[2]Emissions!I1968</f>
        <v>555.33216239316232</v>
      </c>
      <c r="J903" s="31">
        <f>[2]Emissions!J1968</f>
        <v>0</v>
      </c>
      <c r="K903" s="31">
        <f>[2]Emissions!K1968</f>
        <v>0</v>
      </c>
      <c r="L903" s="31">
        <f>[2]Emissions!L1968</f>
        <v>0</v>
      </c>
      <c r="M903" s="31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1">
        <f>[2]Emissions!E1933</f>
        <v>42.029712047012723</v>
      </c>
      <c r="F904" s="31">
        <f>[2]Emissions!F1933</f>
        <v>33.623769637610188</v>
      </c>
      <c r="G904" s="31">
        <f>[2]Emissions!G1933</f>
        <v>12.60891361410382</v>
      </c>
      <c r="H904" s="31">
        <f>[2]Emissions!H1933</f>
        <v>8.405942409402547</v>
      </c>
      <c r="I904" s="31">
        <f>[2]Emissions!I1933</f>
        <v>4.2029712047012726</v>
      </c>
      <c r="J904" s="31">
        <f>[2]Emissions!J1933</f>
        <v>0</v>
      </c>
      <c r="K904" s="31">
        <f>[2]Emissions!K1933</f>
        <v>0</v>
      </c>
      <c r="L904" s="31">
        <f>[2]Emissions!L1933</f>
        <v>0</v>
      </c>
      <c r="M904" s="31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1">
        <f>[2]Emissions!E1898</f>
        <v>-5.4325086563921522E-2</v>
      </c>
      <c r="F905" s="31">
        <f>[2]Emissions!F1898</f>
        <v>0</v>
      </c>
      <c r="G905" s="31">
        <f>[2]Emissions!G1898</f>
        <v>0</v>
      </c>
      <c r="H905" s="31">
        <f>[2]Emissions!H1898</f>
        <v>-0.91697083333333518</v>
      </c>
      <c r="I905" s="31">
        <f>[2]Emissions!I1898</f>
        <v>-37.60152600406515</v>
      </c>
      <c r="J905" s="31">
        <f>[2]Emissions!J1898</f>
        <v>-113.0430396669763</v>
      </c>
      <c r="K905" s="31">
        <f>[2]Emissions!K1898</f>
        <v>-138.85204443227551</v>
      </c>
      <c r="L905" s="31">
        <f>[2]Emissions!L1898</f>
        <v>-180.76270092505999</v>
      </c>
      <c r="M905" s="31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1">
        <f>[2]Emissions!E1772</f>
        <v>0</v>
      </c>
      <c r="F906" s="31">
        <f>[2]Emissions!F1772</f>
        <v>0</v>
      </c>
      <c r="G906" s="31">
        <f>[2]Emissions!G1772</f>
        <v>0</v>
      </c>
      <c r="H906" s="31">
        <f>[2]Emissions!H1772</f>
        <v>0</v>
      </c>
      <c r="I906" s="31">
        <f>[2]Emissions!I1772</f>
        <v>0</v>
      </c>
      <c r="J906" s="31">
        <f>[2]Emissions!J1772</f>
        <v>0</v>
      </c>
      <c r="K906" s="31">
        <f>[2]Emissions!K1772</f>
        <v>0</v>
      </c>
      <c r="L906" s="31">
        <f>[2]Emissions!L1772</f>
        <v>0</v>
      </c>
      <c r="M906" s="31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1">
        <f>[2]Emissions!E1371</f>
        <v>6.0307200411583466</v>
      </c>
      <c r="F907" s="31">
        <f>[2]Emissions!F1371</f>
        <v>0</v>
      </c>
      <c r="G907" s="31">
        <f>[2]Emissions!G1371</f>
        <v>0</v>
      </c>
      <c r="H907" s="31">
        <f>[2]Emissions!H1371</f>
        <v>63.368266899569967</v>
      </c>
      <c r="I907" s="31">
        <f>[2]Emissions!I1371</f>
        <v>0</v>
      </c>
      <c r="J907" s="31">
        <f>[2]Emissions!J1371</f>
        <v>0</v>
      </c>
      <c r="K907" s="31">
        <f>[2]Emissions!K1371</f>
        <v>0</v>
      </c>
      <c r="L907" s="31">
        <f>[2]Emissions!L1371</f>
        <v>0</v>
      </c>
      <c r="M907" s="31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1">
        <f>[2]Emissions!E1202</f>
        <v>42660.711171894924</v>
      </c>
      <c r="F908" s="31">
        <f>[2]Emissions!F1202</f>
        <v>48851.409633963864</v>
      </c>
      <c r="G908" s="31">
        <f>[2]Emissions!G1202</f>
        <v>59642.276488901647</v>
      </c>
      <c r="H908" s="31">
        <f>[2]Emissions!H1202</f>
        <v>76305.911365946726</v>
      </c>
      <c r="I908" s="31">
        <f>[2]Emissions!I1202</f>
        <v>60187.120944385933</v>
      </c>
      <c r="J908" s="31">
        <f>[2]Emissions!J1202</f>
        <v>69295.450219338716</v>
      </c>
      <c r="K908" s="31">
        <f>[2]Emissions!K1202</f>
        <v>65489.432970392591</v>
      </c>
      <c r="L908" s="31">
        <f>[2]Emissions!L1202</f>
        <v>64827.313856925488</v>
      </c>
      <c r="M908" s="31">
        <f>[2]Emissions!M1202</f>
        <v>56740.091569239223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1">
        <f>[2]Emissions!E1195</f>
        <v>13654.78227065922</v>
      </c>
      <c r="F909" s="31">
        <f>[2]Emissions!F1195</f>
        <v>10923.825816527369</v>
      </c>
      <c r="G909" s="31">
        <f>[2]Emissions!G1195</f>
        <v>8192.8693623955278</v>
      </c>
      <c r="H909" s="31">
        <f>[2]Emissions!H1195</f>
        <v>5329.929645554932</v>
      </c>
      <c r="I909" s="31">
        <f>[2]Emissions!I1195</f>
        <v>2664.9648227774669</v>
      </c>
      <c r="J909" s="31">
        <f>[2]Emissions!J1195</f>
        <v>0</v>
      </c>
      <c r="K909" s="31">
        <f>[2]Emissions!K1195</f>
        <v>0</v>
      </c>
      <c r="L909" s="31">
        <f>[2]Emissions!L1195</f>
        <v>0</v>
      </c>
      <c r="M909" s="31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1">
        <f>[2]Emissions!E886</f>
        <v>5101.6045627927097</v>
      </c>
      <c r="F910" s="31">
        <f>[2]Emissions!F886</f>
        <v>8820.9544840465296</v>
      </c>
      <c r="G910" s="31">
        <f>[2]Emissions!G886</f>
        <v>8846.5224680582578</v>
      </c>
      <c r="H910" s="31">
        <f>[2]Emissions!H886</f>
        <v>7513.1753242651239</v>
      </c>
      <c r="I910" s="31">
        <f>[2]Emissions!I886</f>
        <v>1427.3472416458651</v>
      </c>
      <c r="J910" s="31">
        <f>[2]Emissions!J886</f>
        <v>743.13985281015027</v>
      </c>
      <c r="K910" s="31">
        <f>[2]Emissions!K886</f>
        <v>0</v>
      </c>
      <c r="L910" s="31">
        <f>[2]Emissions!L886</f>
        <v>0</v>
      </c>
      <c r="M910" s="31">
        <f>[2]Emissions!M886</f>
        <v>3421.7345082552388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1">
        <f>[2]Emissions!E879</f>
        <v>7372.2559943237047</v>
      </c>
      <c r="F911" s="31">
        <f>[2]Emissions!F879</f>
        <v>4483.191921478513</v>
      </c>
      <c r="G911" s="31">
        <f>[2]Emissions!G879</f>
        <v>4435.4703560168791</v>
      </c>
      <c r="H911" s="31">
        <f>[2]Emissions!H879</f>
        <v>4253.4976322827224</v>
      </c>
      <c r="I911" s="31">
        <f>[2]Emissions!I879</f>
        <v>2126.748816141378</v>
      </c>
      <c r="J911" s="31">
        <f>[2]Emissions!J879</f>
        <v>0</v>
      </c>
      <c r="K911" s="31">
        <f>[2]Emissions!K879</f>
        <v>0</v>
      </c>
      <c r="L911" s="31">
        <f>[2]Emissions!L879</f>
        <v>0</v>
      </c>
      <c r="M911" s="31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1">
        <f>[2]Emissions!E281</f>
        <v>0</v>
      </c>
      <c r="F912" s="31">
        <f>[2]Emissions!F281</f>
        <v>0</v>
      </c>
      <c r="G912" s="31">
        <f>[2]Emissions!G281</f>
        <v>0</v>
      </c>
      <c r="H912" s="31">
        <f>[2]Emissions!H281</f>
        <v>0</v>
      </c>
      <c r="I912" s="31">
        <f>[2]Emissions!I281</f>
        <v>0</v>
      </c>
      <c r="J912" s="31">
        <f>[2]Emissions!J281</f>
        <v>0</v>
      </c>
      <c r="K912" s="31">
        <f>[2]Emissions!K281</f>
        <v>0</v>
      </c>
      <c r="L912" s="31">
        <f>[2]Emissions!L281</f>
        <v>0</v>
      </c>
      <c r="M912" s="31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1">
        <f>[2]Emissions!E211</f>
        <v>19407.70482351413</v>
      </c>
      <c r="F913" s="31">
        <f>[2]Emissions!F211</f>
        <v>33875.584246135259</v>
      </c>
      <c r="G913" s="31">
        <f>[2]Emissions!G211</f>
        <v>47386.41648940531</v>
      </c>
      <c r="H913" s="31">
        <f>[2]Emissions!H211</f>
        <v>36768.809404892381</v>
      </c>
      <c r="I913" s="31">
        <f>[2]Emissions!I211</f>
        <v>30426.823214123669</v>
      </c>
      <c r="J913" s="31">
        <f>[2]Emissions!J211</f>
        <v>26560.46136644527</v>
      </c>
      <c r="K913" s="31">
        <f>[2]Emissions!K211</f>
        <v>15009.01422842674</v>
      </c>
      <c r="L913" s="31">
        <f>[2]Emissions!L211</f>
        <v>0</v>
      </c>
      <c r="M913" s="31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1">
        <f>[2]Emissions!E176</f>
        <v>0</v>
      </c>
      <c r="F914" s="31">
        <f>[2]Emissions!F176</f>
        <v>0</v>
      </c>
      <c r="G914" s="31">
        <f>[2]Emissions!G176</f>
        <v>0</v>
      </c>
      <c r="H914" s="31">
        <f>[2]Emissions!H176</f>
        <v>0</v>
      </c>
      <c r="I914" s="31">
        <f>[2]Emissions!I176</f>
        <v>0</v>
      </c>
      <c r="J914" s="31">
        <f>[2]Emissions!J176</f>
        <v>0</v>
      </c>
      <c r="K914" s="31">
        <f>[2]Emissions!K176</f>
        <v>0</v>
      </c>
      <c r="L914" s="31">
        <f>[2]Emissions!L176</f>
        <v>0</v>
      </c>
      <c r="M914" s="31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1">
        <f>[2]Emissions!E108</f>
        <v>0</v>
      </c>
      <c r="F915" s="31">
        <f>[2]Emissions!F108</f>
        <v>0</v>
      </c>
      <c r="G915" s="31">
        <f>[2]Emissions!G108</f>
        <v>0</v>
      </c>
      <c r="H915" s="31">
        <f>[2]Emissions!H108</f>
        <v>0</v>
      </c>
      <c r="I915" s="31">
        <f>[2]Emissions!I108</f>
        <v>0</v>
      </c>
      <c r="J915" s="31">
        <f>[2]Emissions!J108</f>
        <v>0</v>
      </c>
      <c r="K915" s="31">
        <f>[2]Emissions!K108</f>
        <v>0</v>
      </c>
      <c r="L915" s="31">
        <f>[2]Emissions!L108</f>
        <v>0</v>
      </c>
      <c r="M915" s="31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1">
        <f>[2]Emissions!E2266</f>
        <v>1.845124066168623</v>
      </c>
      <c r="F916" s="31">
        <f>[2]Emissions!F2266</f>
        <v>0.92256203308431139</v>
      </c>
      <c r="G916" s="31">
        <f>[2]Emissions!G2266</f>
        <v>0</v>
      </c>
      <c r="H916" s="31">
        <f>[2]Emissions!H2266</f>
        <v>0</v>
      </c>
      <c r="I916" s="31">
        <f>[2]Emissions!I2266</f>
        <v>0</v>
      </c>
      <c r="J916" s="31">
        <f>[2]Emissions!J2266</f>
        <v>0</v>
      </c>
      <c r="K916" s="31">
        <f>[2]Emissions!K2266</f>
        <v>0</v>
      </c>
      <c r="L916" s="31">
        <f>[2]Emissions!L2266</f>
        <v>0</v>
      </c>
      <c r="M916" s="31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1">
        <f>[2]Emissions!E2039</f>
        <v>1.5815627181385521</v>
      </c>
      <c r="F917" s="31">
        <f>[2]Emissions!F2039</f>
        <v>1.5815627181385521</v>
      </c>
      <c r="G917" s="31">
        <f>[2]Emissions!G2039</f>
        <v>7.2467934617936898</v>
      </c>
      <c r="H917" s="31">
        <f>[2]Emissions!H2039</f>
        <v>14.178748251154939</v>
      </c>
      <c r="I917" s="31">
        <f>[2]Emissions!I2039</f>
        <v>14.155112486905621</v>
      </c>
      <c r="J917" s="31">
        <f>[2]Emissions!J2039</f>
        <v>14.14798954560727</v>
      </c>
      <c r="K917" s="31">
        <f>[2]Emissions!K2039</f>
        <v>14.10857602695112</v>
      </c>
      <c r="L917" s="31">
        <f>[2]Emissions!L2039</f>
        <v>7.183744178888233</v>
      </c>
      <c r="M917" s="31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1">
        <f>[2]Emissions!E2004</f>
        <v>6.2989968721783281E-3</v>
      </c>
      <c r="F918" s="31">
        <f>[2]Emissions!F2004</f>
        <v>4.730504497742663E-3</v>
      </c>
      <c r="G918" s="31">
        <f>[2]Emissions!G2004</f>
        <v>4.1457110616534981E-3</v>
      </c>
      <c r="H918" s="31">
        <f>[2]Emissions!H2004</f>
        <v>1.51925305951383E-3</v>
      </c>
      <c r="I918" s="31">
        <f>[2]Emissions!I2004</f>
        <v>7.5962652975691553E-4</v>
      </c>
      <c r="J918" s="31">
        <f>[2]Emissions!J2004</f>
        <v>0</v>
      </c>
      <c r="K918" s="31">
        <f>[2]Emissions!K2004</f>
        <v>0</v>
      </c>
      <c r="L918" s="31">
        <f>[2]Emissions!L2004</f>
        <v>0</v>
      </c>
      <c r="M918" s="31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1">
        <f>[2]Emissions!E1948</f>
        <v>0</v>
      </c>
      <c r="F919" s="31">
        <f>[2]Emissions!F1948</f>
        <v>0</v>
      </c>
      <c r="G919" s="31">
        <f>[2]Emissions!G1948</f>
        <v>0</v>
      </c>
      <c r="H919" s="31">
        <f>[2]Emissions!H1948</f>
        <v>0</v>
      </c>
      <c r="I919" s="31">
        <f>[2]Emissions!I1948</f>
        <v>0</v>
      </c>
      <c r="J919" s="31">
        <f>[2]Emissions!J1948</f>
        <v>0</v>
      </c>
      <c r="K919" s="31">
        <f>[2]Emissions!K1948</f>
        <v>0</v>
      </c>
      <c r="L919" s="31">
        <f>[2]Emissions!L1948</f>
        <v>0</v>
      </c>
      <c r="M919" s="31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1">
        <f>[2]Emissions!E1913</f>
        <v>0</v>
      </c>
      <c r="F920" s="31">
        <f>[2]Emissions!F1913</f>
        <v>0</v>
      </c>
      <c r="G920" s="31">
        <f>[2]Emissions!G1913</f>
        <v>2.4807315480078379E-5</v>
      </c>
      <c r="H920" s="31">
        <f>[2]Emissions!H1913</f>
        <v>0</v>
      </c>
      <c r="I920" s="31">
        <f>[2]Emissions!I1913</f>
        <v>9.5818256041802744E-4</v>
      </c>
      <c r="J920" s="31">
        <f>[2]Emissions!J1913</f>
        <v>0</v>
      </c>
      <c r="K920" s="31">
        <f>[2]Emissions!K1913</f>
        <v>3.5143696930111039E-2</v>
      </c>
      <c r="L920" s="31">
        <f>[2]Emissions!L1913</f>
        <v>8.2070868713259304E-2</v>
      </c>
      <c r="M920" s="31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1">
        <f>[2]Emissions!E1878</f>
        <v>-16638.309244798289</v>
      </c>
      <c r="F921" s="31">
        <f>[2]Emissions!F1878</f>
        <v>0</v>
      </c>
      <c r="G921" s="31">
        <f>[2]Emissions!G1878</f>
        <v>0</v>
      </c>
      <c r="H921" s="31">
        <f>[2]Emissions!H1878</f>
        <v>-28557.37970172564</v>
      </c>
      <c r="I921" s="31">
        <f>[2]Emissions!I1878</f>
        <v>-122193.7536286072</v>
      </c>
      <c r="J921" s="31">
        <f>[2]Emissions!J1878</f>
        <v>-135255.36282803371</v>
      </c>
      <c r="K921" s="31">
        <f>[2]Emissions!K1878</f>
        <v>-104754.5773616909</v>
      </c>
      <c r="L921" s="31">
        <f>[2]Emissions!L1878</f>
        <v>-133731.5216271744</v>
      </c>
      <c r="M921" s="31">
        <f>[2]Emissions!M1878</f>
        <v>-143041.2932275912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1">
        <f>[2]Emissions!E1752</f>
        <v>3982.2213630345991</v>
      </c>
      <c r="F922" s="31">
        <f>[2]Emissions!F1752</f>
        <v>2790.067862927915</v>
      </c>
      <c r="G922" s="31">
        <f>[2]Emissions!G1752</f>
        <v>1860.045241951944</v>
      </c>
      <c r="H922" s="31">
        <f>[2]Emissions!H1752</f>
        <v>930.02262097597156</v>
      </c>
      <c r="I922" s="31">
        <f>[2]Emissions!I1752</f>
        <v>0</v>
      </c>
      <c r="J922" s="31">
        <f>[2]Emissions!J1752</f>
        <v>0</v>
      </c>
      <c r="K922" s="31">
        <f>[2]Emissions!K1752</f>
        <v>0</v>
      </c>
      <c r="L922" s="31">
        <f>[2]Emissions!L1752</f>
        <v>0</v>
      </c>
      <c r="M922" s="31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1">
        <f>[2]Emissions!E1280</f>
        <v>1780.4655594000001</v>
      </c>
      <c r="F923" s="31">
        <f>[2]Emissions!F1280</f>
        <v>1505.182738647376</v>
      </c>
      <c r="G923" s="31">
        <f>[2]Emissions!G1280</f>
        <v>1290.3831093599999</v>
      </c>
      <c r="H923" s="31">
        <f>[2]Emissions!H1280</f>
        <v>860.25540624000007</v>
      </c>
      <c r="I923" s="31">
        <f>[2]Emissions!I1280</f>
        <v>392.50451256000002</v>
      </c>
      <c r="J923" s="31">
        <f>[2]Emissions!J1280</f>
        <v>0</v>
      </c>
      <c r="K923" s="31">
        <f>[2]Emissions!K1280</f>
        <v>0</v>
      </c>
      <c r="L923" s="31">
        <f>[2]Emissions!L1280</f>
        <v>0</v>
      </c>
      <c r="M923" s="31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1">
        <f>[2]Emissions!E1224</f>
        <v>0</v>
      </c>
      <c r="F924" s="31">
        <f>[2]Emissions!F1224</f>
        <v>0</v>
      </c>
      <c r="G924" s="31">
        <f>[2]Emissions!G1224</f>
        <v>0</v>
      </c>
      <c r="H924" s="31">
        <f>[2]Emissions!H1224</f>
        <v>0.13678899244571019</v>
      </c>
      <c r="I924" s="31">
        <f>[2]Emissions!I1224</f>
        <v>2.8797682620149579E-2</v>
      </c>
      <c r="J924" s="31">
        <f>[2]Emissions!J1224</f>
        <v>0</v>
      </c>
      <c r="K924" s="31">
        <f>[2]Emissions!K1224</f>
        <v>0</v>
      </c>
      <c r="L924" s="31">
        <f>[2]Emissions!L1224</f>
        <v>0</v>
      </c>
      <c r="M924" s="31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1">
        <f>[2]Emissions!E908</f>
        <v>0</v>
      </c>
      <c r="F925" s="31">
        <f>[2]Emissions!F908</f>
        <v>0</v>
      </c>
      <c r="G925" s="31">
        <f>[2]Emissions!G908</f>
        <v>0</v>
      </c>
      <c r="H925" s="31">
        <f>[2]Emissions!H908</f>
        <v>0</v>
      </c>
      <c r="I925" s="31">
        <f>[2]Emissions!I908</f>
        <v>0</v>
      </c>
      <c r="J925" s="31">
        <f>[2]Emissions!J908</f>
        <v>0</v>
      </c>
      <c r="K925" s="31">
        <f>[2]Emissions!K908</f>
        <v>0</v>
      </c>
      <c r="L925" s="31">
        <f>[2]Emissions!L908</f>
        <v>0</v>
      </c>
      <c r="M925" s="31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1">
        <f>[2]Emissions!E901</f>
        <v>6.9559237804878049E-2</v>
      </c>
      <c r="F926" s="31">
        <f>[2]Emissions!F901</f>
        <v>5.7966031504065041E-2</v>
      </c>
      <c r="G926" s="31">
        <f>[2]Emissions!G901</f>
        <v>4.6372825203252033E-2</v>
      </c>
      <c r="H926" s="31">
        <f>[2]Emissions!H901</f>
        <v>3.4779618902439018E-2</v>
      </c>
      <c r="I926" s="31">
        <f>[2]Emissions!I901</f>
        <v>2.318641260162602E-2</v>
      </c>
      <c r="J926" s="31">
        <f>[2]Emissions!J901</f>
        <v>1.159320630081301E-2</v>
      </c>
      <c r="K926" s="31">
        <f>[2]Emissions!K901</f>
        <v>0</v>
      </c>
      <c r="L926" s="31">
        <f>[2]Emissions!L901</f>
        <v>0</v>
      </c>
      <c r="M926" s="31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1">
        <f>[2]Emissions!E606</f>
        <v>0</v>
      </c>
      <c r="F927" s="31">
        <f>[2]Emissions!F606</f>
        <v>0</v>
      </c>
      <c r="G927" s="31">
        <f>[2]Emissions!G606</f>
        <v>0</v>
      </c>
      <c r="H927" s="31">
        <f>[2]Emissions!H606</f>
        <v>0</v>
      </c>
      <c r="I927" s="31">
        <f>[2]Emissions!I606</f>
        <v>0</v>
      </c>
      <c r="J927" s="31">
        <f>[2]Emissions!J606</f>
        <v>0</v>
      </c>
      <c r="K927" s="31">
        <f>[2]Emissions!K606</f>
        <v>0</v>
      </c>
      <c r="L927" s="31">
        <f>[2]Emissions!L606</f>
        <v>0</v>
      </c>
      <c r="M927" s="31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1">
        <f>[2]Emissions!E543</f>
        <v>7923.0906255383716</v>
      </c>
      <c r="F928" s="31">
        <f>[2]Emissions!F543</f>
        <v>8787.3389740537968</v>
      </c>
      <c r="G928" s="31">
        <f>[2]Emissions!G543</f>
        <v>7186.4767578579358</v>
      </c>
      <c r="H928" s="31">
        <f>[2]Emissions!H543</f>
        <v>5127.6095799290406</v>
      </c>
      <c r="I928" s="31">
        <f>[2]Emissions!I543</f>
        <v>3593.238378928967</v>
      </c>
      <c r="J928" s="31">
        <f>[2]Emissions!J543</f>
        <v>0</v>
      </c>
      <c r="K928" s="31">
        <f>[2]Emissions!K543</f>
        <v>0</v>
      </c>
      <c r="L928" s="31">
        <f>[2]Emissions!L543</f>
        <v>0</v>
      </c>
      <c r="M928" s="31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1">
        <f>[2]Emissions!E296</f>
        <v>0</v>
      </c>
      <c r="F929" s="31">
        <f>[2]Emissions!F296</f>
        <v>0</v>
      </c>
      <c r="G929" s="31">
        <f>[2]Emissions!G296</f>
        <v>0</v>
      </c>
      <c r="H929" s="31">
        <f>[2]Emissions!H296</f>
        <v>0</v>
      </c>
      <c r="I929" s="31">
        <f>[2]Emissions!I296</f>
        <v>0</v>
      </c>
      <c r="J929" s="31">
        <f>[2]Emissions!J296</f>
        <v>0</v>
      </c>
      <c r="K929" s="31">
        <f>[2]Emissions!K296</f>
        <v>0</v>
      </c>
      <c r="L929" s="31">
        <f>[2]Emissions!L296</f>
        <v>0</v>
      </c>
      <c r="M929" s="31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1">
        <f>[2]Emissions!E261</f>
        <v>0</v>
      </c>
      <c r="F930" s="31">
        <f>[2]Emissions!F261</f>
        <v>0</v>
      </c>
      <c r="G930" s="31">
        <f>[2]Emissions!G261</f>
        <v>0</v>
      </c>
      <c r="H930" s="31">
        <f>[2]Emissions!H261</f>
        <v>0</v>
      </c>
      <c r="I930" s="31">
        <f>[2]Emissions!I261</f>
        <v>0</v>
      </c>
      <c r="J930" s="31">
        <f>[2]Emissions!J261</f>
        <v>0</v>
      </c>
      <c r="K930" s="31">
        <f>[2]Emissions!K261</f>
        <v>0</v>
      </c>
      <c r="L930" s="31">
        <f>[2]Emissions!L261</f>
        <v>0</v>
      </c>
      <c r="M930" s="31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1">
        <f>[2]Emissions!E191</f>
        <v>564.8124297600001</v>
      </c>
      <c r="F931" s="31">
        <f>[2]Emissions!F191</f>
        <v>423.6093223200001</v>
      </c>
      <c r="G931" s="31">
        <f>[2]Emissions!G191</f>
        <v>282.40621487999999</v>
      </c>
      <c r="H931" s="31">
        <f>[2]Emissions!H191</f>
        <v>141.20310744000011</v>
      </c>
      <c r="I931" s="31">
        <f>[2]Emissions!I191</f>
        <v>0</v>
      </c>
      <c r="J931" s="31">
        <f>[2]Emissions!J191</f>
        <v>0</v>
      </c>
      <c r="K931" s="31">
        <f>[2]Emissions!K191</f>
        <v>0</v>
      </c>
      <c r="L931" s="31">
        <f>[2]Emissions!L191</f>
        <v>0</v>
      </c>
      <c r="M931" s="31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1">
        <f>[2]Emissions!E128</f>
        <v>4282.5385390877027</v>
      </c>
      <c r="F932" s="31">
        <f>[2]Emissions!F128</f>
        <v>4282.5385390877018</v>
      </c>
      <c r="G932" s="31">
        <f>[2]Emissions!G128</f>
        <v>4282.5385390877027</v>
      </c>
      <c r="H932" s="31">
        <f>[2]Emissions!H128</f>
        <v>4282.5385390877027</v>
      </c>
      <c r="I932" s="31">
        <f>[2]Emissions!I128</f>
        <v>4282.5385390877018</v>
      </c>
      <c r="J932" s="31">
        <f>[2]Emissions!J128</f>
        <v>0</v>
      </c>
      <c r="K932" s="31">
        <f>[2]Emissions!K128</f>
        <v>0</v>
      </c>
      <c r="L932" s="31">
        <f>[2]Emissions!L128</f>
        <v>0</v>
      </c>
      <c r="M932" s="31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1">
        <f>[2]Emissions!E74</f>
        <v>7037.7587387349786</v>
      </c>
      <c r="F933" s="31">
        <f>[2]Emissions!F74</f>
        <v>5278.3190540512342</v>
      </c>
      <c r="G933" s="31">
        <f>[2]Emissions!G74</f>
        <v>3518.8793693674888</v>
      </c>
      <c r="H933" s="31">
        <f>[2]Emissions!H74</f>
        <v>1759.4396846837451</v>
      </c>
      <c r="I933" s="31">
        <f>[2]Emissions!I74</f>
        <v>0</v>
      </c>
      <c r="J933" s="31">
        <f>[2]Emissions!J74</f>
        <v>0</v>
      </c>
      <c r="K933" s="31">
        <f>[2]Emissions!K74</f>
        <v>0</v>
      </c>
      <c r="L933" s="31">
        <f>[2]Emissions!L74</f>
        <v>0</v>
      </c>
      <c r="M933" s="31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1">
        <f>[2]Emissions!E39</f>
        <v>1574.9809015875001</v>
      </c>
      <c r="F934" s="31">
        <f>[2]Emissions!F39</f>
        <v>1181.2356761906251</v>
      </c>
      <c r="G934" s="31">
        <f>[2]Emissions!G39</f>
        <v>787.49045079374991</v>
      </c>
      <c r="H934" s="31">
        <f>[2]Emissions!H39</f>
        <v>393.74522539687513</v>
      </c>
      <c r="I934" s="31">
        <f>[2]Emissions!I39</f>
        <v>0</v>
      </c>
      <c r="J934" s="31">
        <f>[2]Emissions!J39</f>
        <v>0</v>
      </c>
      <c r="K934" s="31">
        <f>[2]Emissions!K39</f>
        <v>0</v>
      </c>
      <c r="L934" s="31">
        <f>[2]Emissions!L39</f>
        <v>0</v>
      </c>
      <c r="M934" s="31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1">
        <f>[2]Emissions!E2019</f>
        <v>0</v>
      </c>
      <c r="F935" s="31">
        <f>[2]Emissions!F2019</f>
        <v>0</v>
      </c>
      <c r="G935" s="31">
        <f>[2]Emissions!G2019</f>
        <v>0</v>
      </c>
      <c r="H935" s="31">
        <f>[2]Emissions!H2019</f>
        <v>0</v>
      </c>
      <c r="I935" s="31">
        <f>[2]Emissions!I2019</f>
        <v>0</v>
      </c>
      <c r="J935" s="31">
        <f>[2]Emissions!J2019</f>
        <v>0</v>
      </c>
      <c r="K935" s="31">
        <f>[2]Emissions!K2019</f>
        <v>0</v>
      </c>
      <c r="L935" s="31">
        <f>[2]Emissions!L2019</f>
        <v>0</v>
      </c>
      <c r="M935" s="31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1">
        <f>[2]Emissions!E1928</f>
        <v>5248.1100442703228</v>
      </c>
      <c r="F936" s="31">
        <f>[2]Emissions!F1928</f>
        <v>4198.4880354162588</v>
      </c>
      <c r="G936" s="31">
        <f>[2]Emissions!G1928</f>
        <v>1574.4330132810969</v>
      </c>
      <c r="H936" s="31">
        <f>[2]Emissions!H1928</f>
        <v>1049.6220088540649</v>
      </c>
      <c r="I936" s="31">
        <f>[2]Emissions!I1928</f>
        <v>524.81100442703223</v>
      </c>
      <c r="J936" s="31">
        <f>[2]Emissions!J1928</f>
        <v>0</v>
      </c>
      <c r="K936" s="31">
        <f>[2]Emissions!K1928</f>
        <v>0</v>
      </c>
      <c r="L936" s="31">
        <f>[2]Emissions!L1928</f>
        <v>0</v>
      </c>
      <c r="M936" s="31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1">
        <f>[2]Emissions!E1893</f>
        <v>0</v>
      </c>
      <c r="F937" s="31">
        <f>[2]Emissions!F1893</f>
        <v>0</v>
      </c>
      <c r="G937" s="31">
        <f>[2]Emissions!G1893</f>
        <v>0</v>
      </c>
      <c r="H937" s="31">
        <f>[2]Emissions!H1893</f>
        <v>0</v>
      </c>
      <c r="I937" s="31">
        <f>[2]Emissions!I1893</f>
        <v>-5.6706069762270861</v>
      </c>
      <c r="J937" s="31">
        <f>[2]Emissions!J1893</f>
        <v>-12.717101540302441</v>
      </c>
      <c r="K937" s="31">
        <f>[2]Emissions!K1893</f>
        <v>-27.7628684885239</v>
      </c>
      <c r="L937" s="31">
        <f>[2]Emissions!L1893</f>
        <v>-20.38240417510298</v>
      </c>
      <c r="M937" s="31">
        <f>[2]Emissions!M1893</f>
        <v>-218.7206382186229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1">
        <f>[2]Emissions!E1767</f>
        <v>0</v>
      </c>
      <c r="F938" s="31">
        <f>[2]Emissions!F1767</f>
        <v>0</v>
      </c>
      <c r="G938" s="31">
        <f>[2]Emissions!G1767</f>
        <v>271.81664324218298</v>
      </c>
      <c r="H938" s="31">
        <f>[2]Emissions!H1767</f>
        <v>692.83221974878882</v>
      </c>
      <c r="I938" s="31">
        <f>[2]Emissions!I1767</f>
        <v>1439.4923149564499</v>
      </c>
      <c r="J938" s="31">
        <f>[2]Emissions!J1767</f>
        <v>1439.4923149564499</v>
      </c>
      <c r="K938" s="31">
        <f>[2]Emissions!K1767</f>
        <v>0</v>
      </c>
      <c r="L938" s="31">
        <f>[2]Emissions!L1767</f>
        <v>0</v>
      </c>
      <c r="M938" s="31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1">
        <f>[2]Emissions!E1595</f>
        <v>185.59050000007389</v>
      </c>
      <c r="F939" s="31">
        <f>[2]Emissions!F1595</f>
        <v>16.03944387417857</v>
      </c>
      <c r="G939" s="31">
        <f>[2]Emissions!G1595</f>
        <v>10.692962582785711</v>
      </c>
      <c r="H939" s="31">
        <f>[2]Emissions!H1595</f>
        <v>5.346481291392859</v>
      </c>
      <c r="I939" s="31">
        <f>[2]Emissions!I1595</f>
        <v>0</v>
      </c>
      <c r="J939" s="31">
        <f>[2]Emissions!J1595</f>
        <v>0</v>
      </c>
      <c r="K939" s="31">
        <f>[2]Emissions!K1595</f>
        <v>0</v>
      </c>
      <c r="L939" s="31">
        <f>[2]Emissions!L1595</f>
        <v>0</v>
      </c>
      <c r="M939" s="31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1">
        <f>[2]Emissions!E1018</f>
        <v>8901.6187594565145</v>
      </c>
      <c r="F940" s="31">
        <f>[2]Emissions!F1018</f>
        <v>10490.250696395449</v>
      </c>
      <c r="G940" s="31">
        <f>[2]Emissions!G1018</f>
        <v>5601.8997641784763</v>
      </c>
      <c r="H940" s="31">
        <f>[2]Emissions!H1018</f>
        <v>17261.49905698538</v>
      </c>
      <c r="I940" s="31">
        <f>[2]Emissions!I1018</f>
        <v>33053.729732845502</v>
      </c>
      <c r="J940" s="31">
        <f>[2]Emissions!J1018</f>
        <v>35074.637600236783</v>
      </c>
      <c r="K940" s="31">
        <f>[2]Emissions!K1018</f>
        <v>49307.301974384463</v>
      </c>
      <c r="L940" s="31">
        <f>[2]Emissions!L1018</f>
        <v>27774.332883499501</v>
      </c>
      <c r="M940" s="31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1">
        <f>[2]Emissions!E916</f>
        <v>0</v>
      </c>
      <c r="F941" s="31">
        <f>[2]Emissions!F916</f>
        <v>0</v>
      </c>
      <c r="G941" s="31">
        <f>[2]Emissions!G916</f>
        <v>0</v>
      </c>
      <c r="H941" s="31">
        <f>[2]Emissions!H916</f>
        <v>0</v>
      </c>
      <c r="I941" s="31">
        <f>[2]Emissions!I916</f>
        <v>0</v>
      </c>
      <c r="J941" s="31">
        <f>[2]Emissions!J916</f>
        <v>0</v>
      </c>
      <c r="K941" s="31">
        <f>[2]Emissions!K916</f>
        <v>0</v>
      </c>
      <c r="L941" s="31">
        <f>[2]Emissions!L916</f>
        <v>0</v>
      </c>
      <c r="M941" s="31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1">
        <f>[2]Emissions!E827</f>
        <v>0</v>
      </c>
      <c r="F942" s="31">
        <f>[2]Emissions!F827</f>
        <v>0</v>
      </c>
      <c r="G942" s="31">
        <f>[2]Emissions!G827</f>
        <v>0</v>
      </c>
      <c r="H942" s="31">
        <f>[2]Emissions!H827</f>
        <v>0</v>
      </c>
      <c r="I942" s="31">
        <f>[2]Emissions!I827</f>
        <v>0</v>
      </c>
      <c r="J942" s="31">
        <f>[2]Emissions!J827</f>
        <v>0</v>
      </c>
      <c r="K942" s="31">
        <f>[2]Emissions!K827</f>
        <v>0</v>
      </c>
      <c r="L942" s="31">
        <f>[2]Emissions!L827</f>
        <v>0</v>
      </c>
      <c r="M942" s="31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1">
        <f>[2]Emissions!E514</f>
        <v>0</v>
      </c>
      <c r="F943" s="31">
        <f>[2]Emissions!F514</f>
        <v>0</v>
      </c>
      <c r="G943" s="31">
        <f>[2]Emissions!G514</f>
        <v>0</v>
      </c>
      <c r="H943" s="31">
        <f>[2]Emissions!H514</f>
        <v>0</v>
      </c>
      <c r="I943" s="31">
        <f>[2]Emissions!I514</f>
        <v>0</v>
      </c>
      <c r="J943" s="31">
        <f>[2]Emissions!J514</f>
        <v>0</v>
      </c>
      <c r="K943" s="31">
        <f>[2]Emissions!K514</f>
        <v>0</v>
      </c>
      <c r="L943" s="31">
        <f>[2]Emissions!L514</f>
        <v>0</v>
      </c>
      <c r="M943" s="31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1">
        <f>[2]Emissions!E276</f>
        <v>36.030238171846158</v>
      </c>
      <c r="F944" s="31">
        <f>[2]Emissions!F276</f>
        <v>27.02267862888462</v>
      </c>
      <c r="G944" s="31">
        <f>[2]Emissions!G276</f>
        <v>18.015119085923079</v>
      </c>
      <c r="H944" s="31">
        <f>[2]Emissions!H276</f>
        <v>9.0075595429615376</v>
      </c>
      <c r="I944" s="31">
        <f>[2]Emissions!I276</f>
        <v>0</v>
      </c>
      <c r="J944" s="31">
        <f>[2]Emissions!J276</f>
        <v>0</v>
      </c>
      <c r="K944" s="31">
        <f>[2]Emissions!K276</f>
        <v>0</v>
      </c>
      <c r="L944" s="31">
        <f>[2]Emissions!L276</f>
        <v>0</v>
      </c>
      <c r="M944" s="31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1">
        <f>[2]Emissions!E206</f>
        <v>27975.371490160491</v>
      </c>
      <c r="F945" s="31">
        <f>[2]Emissions!F206</f>
        <v>20981.52861762037</v>
      </c>
      <c r="G945" s="31">
        <f>[2]Emissions!G206</f>
        <v>13987.68574508024</v>
      </c>
      <c r="H945" s="31">
        <f>[2]Emissions!H206</f>
        <v>6993.8428725401227</v>
      </c>
      <c r="I945" s="31">
        <f>[2]Emissions!I206</f>
        <v>0</v>
      </c>
      <c r="J945" s="31">
        <f>[2]Emissions!J206</f>
        <v>0</v>
      </c>
      <c r="K945" s="31">
        <f>[2]Emissions!K206</f>
        <v>0</v>
      </c>
      <c r="L945" s="31">
        <f>[2]Emissions!L206</f>
        <v>0</v>
      </c>
      <c r="M945" s="31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1">
        <f>[2]Emissions!E171</f>
        <v>1514.3931151050001</v>
      </c>
      <c r="F946" s="31">
        <f>[2]Emissions!F171</f>
        <v>1135.7948363287501</v>
      </c>
      <c r="G946" s="31">
        <f>[2]Emissions!G171</f>
        <v>757.19655755249983</v>
      </c>
      <c r="H946" s="31">
        <f>[2]Emissions!H171</f>
        <v>378.59827877624991</v>
      </c>
      <c r="I946" s="31">
        <f>[2]Emissions!I171</f>
        <v>0</v>
      </c>
      <c r="J946" s="31">
        <f>[2]Emissions!J171</f>
        <v>0</v>
      </c>
      <c r="K946" s="31">
        <f>[2]Emissions!K171</f>
        <v>0</v>
      </c>
      <c r="L946" s="31">
        <f>[2]Emissions!L171</f>
        <v>0</v>
      </c>
      <c r="M946" s="31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1">
        <f>[2]Emissions!E103</f>
        <v>0</v>
      </c>
      <c r="F947" s="31">
        <f>[2]Emissions!F103</f>
        <v>0</v>
      </c>
      <c r="G947" s="31">
        <f>[2]Emissions!G103</f>
        <v>0</v>
      </c>
      <c r="H947" s="31">
        <f>[2]Emissions!H103</f>
        <v>0</v>
      </c>
      <c r="I947" s="31">
        <f>[2]Emissions!I103</f>
        <v>0</v>
      </c>
      <c r="J947" s="31">
        <f>[2]Emissions!J103</f>
        <v>0</v>
      </c>
      <c r="K947" s="31">
        <f>[2]Emissions!K103</f>
        <v>0</v>
      </c>
      <c r="L947" s="31">
        <f>[2]Emissions!L103</f>
        <v>0</v>
      </c>
      <c r="M947" s="31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1">
        <f>[2]Emissions!E2399</f>
        <v>0</v>
      </c>
      <c r="F948" s="31">
        <f>[2]Emissions!F2399</f>
        <v>0</v>
      </c>
      <c r="G948" s="31">
        <f>[2]Emissions!G2399</f>
        <v>0</v>
      </c>
      <c r="H948" s="31">
        <f>[2]Emissions!H2399</f>
        <v>0</v>
      </c>
      <c r="I948" s="31">
        <f>[2]Emissions!I2399</f>
        <v>0</v>
      </c>
      <c r="J948" s="31">
        <f>[2]Emissions!J2399</f>
        <v>0</v>
      </c>
      <c r="K948" s="31">
        <f>[2]Emissions!K2399</f>
        <v>0</v>
      </c>
      <c r="L948" s="31">
        <f>[2]Emissions!L2399</f>
        <v>0</v>
      </c>
      <c r="M948" s="31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1">
        <f>[2]Emissions!E2261</f>
        <v>16.603126829268291</v>
      </c>
      <c r="F949" s="31">
        <f>[2]Emissions!F2261</f>
        <v>8.3015634146341455</v>
      </c>
      <c r="G949" s="31">
        <f>[2]Emissions!G2261</f>
        <v>0</v>
      </c>
      <c r="H949" s="31">
        <f>[2]Emissions!H2261</f>
        <v>0</v>
      </c>
      <c r="I949" s="31">
        <f>[2]Emissions!I2261</f>
        <v>0</v>
      </c>
      <c r="J949" s="31">
        <f>[2]Emissions!J2261</f>
        <v>0</v>
      </c>
      <c r="K949" s="31">
        <f>[2]Emissions!K2261</f>
        <v>0</v>
      </c>
      <c r="L949" s="31">
        <f>[2]Emissions!L2261</f>
        <v>0</v>
      </c>
      <c r="M949" s="31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1">
        <f>[2]Emissions!E2034</f>
        <v>0</v>
      </c>
      <c r="F950" s="31">
        <f>[2]Emissions!F2034</f>
        <v>0</v>
      </c>
      <c r="G950" s="31">
        <f>[2]Emissions!G2034</f>
        <v>0</v>
      </c>
      <c r="H950" s="31">
        <f>[2]Emissions!H2034</f>
        <v>0</v>
      </c>
      <c r="I950" s="31">
        <f>[2]Emissions!I2034</f>
        <v>0</v>
      </c>
      <c r="J950" s="31">
        <f>[2]Emissions!J2034</f>
        <v>0</v>
      </c>
      <c r="K950" s="31">
        <f>[2]Emissions!K2034</f>
        <v>0</v>
      </c>
      <c r="L950" s="31">
        <f>[2]Emissions!L2034</f>
        <v>0</v>
      </c>
      <c r="M950" s="31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1">
        <f>[2]Emissions!E1999</f>
        <v>0</v>
      </c>
      <c r="F951" s="31">
        <f>[2]Emissions!F1999</f>
        <v>0</v>
      </c>
      <c r="G951" s="31">
        <f>[2]Emissions!G1999</f>
        <v>0</v>
      </c>
      <c r="H951" s="31">
        <f>[2]Emissions!H1999</f>
        <v>0</v>
      </c>
      <c r="I951" s="31">
        <f>[2]Emissions!I1999</f>
        <v>0</v>
      </c>
      <c r="J951" s="31">
        <f>[2]Emissions!J1999</f>
        <v>0</v>
      </c>
      <c r="K951" s="31">
        <f>[2]Emissions!K1999</f>
        <v>0</v>
      </c>
      <c r="L951" s="31">
        <f>[2]Emissions!L1999</f>
        <v>0</v>
      </c>
      <c r="M951" s="31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1">
        <f>[2]Emissions!E1943</f>
        <v>0</v>
      </c>
      <c r="F952" s="31">
        <f>[2]Emissions!F1943</f>
        <v>0</v>
      </c>
      <c r="G952" s="31">
        <f>[2]Emissions!G1943</f>
        <v>0</v>
      </c>
      <c r="H952" s="31">
        <f>[2]Emissions!H1943</f>
        <v>5.4535473455257986</v>
      </c>
      <c r="I952" s="31">
        <f>[2]Emissions!I1943</f>
        <v>33.929116706727633</v>
      </c>
      <c r="J952" s="31">
        <f>[2]Emissions!J1943</f>
        <v>33.929116706727633</v>
      </c>
      <c r="K952" s="31">
        <f>[2]Emissions!K1943</f>
        <v>1244.433622468975</v>
      </c>
      <c r="L952" s="31">
        <f>[2]Emissions!L1943</f>
        <v>2906.1185183540169</v>
      </c>
      <c r="M952" s="31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1">
        <f>[2]Emissions!E1908</f>
        <v>0</v>
      </c>
      <c r="F953" s="31">
        <f>[2]Emissions!F1908</f>
        <v>0</v>
      </c>
      <c r="G953" s="31">
        <f>[2]Emissions!G1908</f>
        <v>3970.6546316945492</v>
      </c>
      <c r="H953" s="31">
        <f>[2]Emissions!H1908</f>
        <v>6578.1176667167356</v>
      </c>
      <c r="I953" s="31">
        <f>[2]Emissions!I1908</f>
        <v>15409.489558501249</v>
      </c>
      <c r="J953" s="31">
        <f>[2]Emissions!J1908</f>
        <v>17377.564052969508</v>
      </c>
      <c r="K953" s="31">
        <f>[2]Emissions!K1908</f>
        <v>14226.685484385571</v>
      </c>
      <c r="L953" s="31">
        <f>[2]Emissions!L1908</f>
        <v>9425.1410076630018</v>
      </c>
      <c r="M953" s="31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1">
        <f>[2]Emissions!E1873</f>
        <v>12485.78131573158</v>
      </c>
      <c r="F954" s="31">
        <f>[2]Emissions!F1873</f>
        <v>16982.43404411455</v>
      </c>
      <c r="G954" s="31">
        <f>[2]Emissions!G1873</f>
        <v>8490.7983946981985</v>
      </c>
      <c r="H954" s="31">
        <f>[2]Emissions!H1873</f>
        <v>22858.114427535002</v>
      </c>
      <c r="I954" s="31">
        <f>[2]Emissions!I1873</f>
        <v>26715.36313618231</v>
      </c>
      <c r="J954" s="31">
        <f>[2]Emissions!J1873</f>
        <v>30394.16632984333</v>
      </c>
      <c r="K954" s="31">
        <f>[2]Emissions!K1873</f>
        <v>31713.981383615061</v>
      </c>
      <c r="L954" s="31">
        <f>[2]Emissions!L1873</f>
        <v>32902.324277817766</v>
      </c>
      <c r="M954" s="31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1">
        <f>[2]Emissions!E1845</f>
        <v>0</v>
      </c>
      <c r="F955" s="31">
        <f>[2]Emissions!F1845</f>
        <v>0</v>
      </c>
      <c r="G955" s="31">
        <f>[2]Emissions!G1845</f>
        <v>130.86843823339549</v>
      </c>
      <c r="H955" s="31">
        <f>[2]Emissions!H1845</f>
        <v>130.86843823339549</v>
      </c>
      <c r="I955" s="31">
        <f>[2]Emissions!I1845</f>
        <v>0</v>
      </c>
      <c r="J955" s="31">
        <f>[2]Emissions!J1845</f>
        <v>143.76230079642639</v>
      </c>
      <c r="K955" s="31">
        <f>[2]Emissions!K1845</f>
        <v>0</v>
      </c>
      <c r="L955" s="31">
        <f>[2]Emissions!L1845</f>
        <v>0</v>
      </c>
      <c r="M955" s="31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1">
        <f>[2]Emissions!E1796</f>
        <v>0</v>
      </c>
      <c r="F956" s="31">
        <f>[2]Emissions!F1796</f>
        <v>0</v>
      </c>
      <c r="G956" s="31">
        <f>[2]Emissions!G1796</f>
        <v>0</v>
      </c>
      <c r="H956" s="31">
        <f>[2]Emissions!H1796</f>
        <v>0</v>
      </c>
      <c r="I956" s="31">
        <f>[2]Emissions!I1796</f>
        <v>0</v>
      </c>
      <c r="J956" s="31">
        <f>[2]Emissions!J1796</f>
        <v>0</v>
      </c>
      <c r="K956" s="31">
        <f>[2]Emissions!K1796</f>
        <v>0</v>
      </c>
      <c r="L956" s="31">
        <f>[2]Emissions!L1796</f>
        <v>0</v>
      </c>
      <c r="M956" s="31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1">
        <f>[2]Emissions!E1247</f>
        <v>3.5882379941852248E-2</v>
      </c>
      <c r="F957" s="31">
        <f>[2]Emissions!F1247</f>
        <v>2.0677080615629539</v>
      </c>
      <c r="G957" s="31">
        <f>[2]Emissions!G1247</f>
        <v>2.7557337924915979</v>
      </c>
      <c r="H957" s="31">
        <f>[2]Emissions!H1247</f>
        <v>5.0134090620305169</v>
      </c>
      <c r="I957" s="31">
        <f>[2]Emissions!I1247</f>
        <v>6.3598567921716098</v>
      </c>
      <c r="J957" s="31">
        <f>[2]Emissions!J1247</f>
        <v>7.7237922574757674</v>
      </c>
      <c r="K957" s="31">
        <f>[2]Emissions!K1247</f>
        <v>8.8941922747948734</v>
      </c>
      <c r="L957" s="31">
        <f>[2]Emissions!L1247</f>
        <v>0</v>
      </c>
      <c r="M957" s="31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1">
        <f>[2]Emissions!E1142</f>
        <v>1.2258956956551721</v>
      </c>
      <c r="F958" s="31">
        <f>[2]Emissions!F1142</f>
        <v>1.433354949152825</v>
      </c>
      <c r="G958" s="31">
        <f>[2]Emissions!G1142</f>
        <v>1.532301076919254</v>
      </c>
      <c r="H958" s="31">
        <f>[2]Emissions!H1142</f>
        <v>1.69589603927469</v>
      </c>
      <c r="I958" s="31">
        <f>[2]Emissions!I1142</f>
        <v>1.546999360642773</v>
      </c>
      <c r="J958" s="31">
        <f>[2]Emissions!J1142</f>
        <v>1.523104155613157</v>
      </c>
      <c r="K958" s="31">
        <f>[2]Emissions!K1142</f>
        <v>1.5089283584967419</v>
      </c>
      <c r="L958" s="31">
        <f>[2]Emissions!L1142</f>
        <v>1.501934115348837</v>
      </c>
      <c r="M958" s="31">
        <f>[2]Emissions!M1142</f>
        <v>0.33315307409156392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1">
        <f>[2]Emissions!E467</f>
        <v>0</v>
      </c>
      <c r="F959" s="31">
        <f>[2]Emissions!F467</f>
        <v>0</v>
      </c>
      <c r="G959" s="31">
        <f>[2]Emissions!G467</f>
        <v>0</v>
      </c>
      <c r="H959" s="31">
        <f>[2]Emissions!H467</f>
        <v>0</v>
      </c>
      <c r="I959" s="31">
        <f>[2]Emissions!I467</f>
        <v>0</v>
      </c>
      <c r="J959" s="31">
        <f>[2]Emissions!J467</f>
        <v>0</v>
      </c>
      <c r="K959" s="31">
        <f>[2]Emissions!K467</f>
        <v>0</v>
      </c>
      <c r="L959" s="31">
        <f>[2]Emissions!L467</f>
        <v>0</v>
      </c>
      <c r="M959" s="31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1">
        <f>[2]Emissions!E413</f>
        <v>0</v>
      </c>
      <c r="F960" s="31">
        <f>[2]Emissions!F413</f>
        <v>0</v>
      </c>
      <c r="G960" s="31">
        <f>[2]Emissions!G413</f>
        <v>0</v>
      </c>
      <c r="H960" s="31">
        <f>[2]Emissions!H413</f>
        <v>0</v>
      </c>
      <c r="I960" s="31">
        <f>[2]Emissions!I413</f>
        <v>0</v>
      </c>
      <c r="J960" s="31">
        <f>[2]Emissions!J413</f>
        <v>0</v>
      </c>
      <c r="K960" s="31">
        <f>[2]Emissions!K413</f>
        <v>0</v>
      </c>
      <c r="L960" s="31">
        <f>[2]Emissions!L413</f>
        <v>0</v>
      </c>
      <c r="M960" s="31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1">
        <f>[2]Emissions!E291</f>
        <v>0</v>
      </c>
      <c r="F961" s="31">
        <f>[2]Emissions!F291</f>
        <v>0</v>
      </c>
      <c r="G961" s="31">
        <f>[2]Emissions!G291</f>
        <v>0</v>
      </c>
      <c r="H961" s="31">
        <f>[2]Emissions!H291</f>
        <v>0</v>
      </c>
      <c r="I961" s="31">
        <f>[2]Emissions!I291</f>
        <v>0</v>
      </c>
      <c r="J961" s="31">
        <f>[2]Emissions!J291</f>
        <v>0</v>
      </c>
      <c r="K961" s="31">
        <f>[2]Emissions!K291</f>
        <v>0</v>
      </c>
      <c r="L961" s="31">
        <f>[2]Emissions!L291</f>
        <v>0</v>
      </c>
      <c r="M961" s="31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1">
        <f>[2]Emissions!E256</f>
        <v>0</v>
      </c>
      <c r="F962" s="31">
        <f>[2]Emissions!F256</f>
        <v>0</v>
      </c>
      <c r="G962" s="31">
        <f>[2]Emissions!G256</f>
        <v>0</v>
      </c>
      <c r="H962" s="31">
        <f>[2]Emissions!H256</f>
        <v>0</v>
      </c>
      <c r="I962" s="31">
        <f>[2]Emissions!I256</f>
        <v>0</v>
      </c>
      <c r="J962" s="31">
        <f>[2]Emissions!J256</f>
        <v>0</v>
      </c>
      <c r="K962" s="31">
        <f>[2]Emissions!K256</f>
        <v>0</v>
      </c>
      <c r="L962" s="31">
        <f>[2]Emissions!L256</f>
        <v>0</v>
      </c>
      <c r="M962" s="31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1">
        <f>[2]Emissions!E221</f>
        <v>0</v>
      </c>
      <c r="F963" s="31">
        <f>[2]Emissions!F221</f>
        <v>0</v>
      </c>
      <c r="G963" s="31">
        <f>[2]Emissions!G221</f>
        <v>0</v>
      </c>
      <c r="H963" s="31">
        <f>[2]Emissions!H221</f>
        <v>0</v>
      </c>
      <c r="I963" s="31">
        <f>[2]Emissions!I221</f>
        <v>0</v>
      </c>
      <c r="J963" s="31">
        <f>[2]Emissions!J221</f>
        <v>17136.207188707041</v>
      </c>
      <c r="K963" s="31">
        <f>[2]Emissions!K221</f>
        <v>9147.4612224205448</v>
      </c>
      <c r="L963" s="31">
        <f>[2]Emissions!L221</f>
        <v>0</v>
      </c>
      <c r="M963" s="31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1">
        <f>[2]Emissions!E186</f>
        <v>2531.5692834546362</v>
      </c>
      <c r="F964" s="31">
        <f>[2]Emissions!F186</f>
        <v>2977.9059600995388</v>
      </c>
      <c r="G964" s="31">
        <f>[2]Emissions!G186</f>
        <v>0</v>
      </c>
      <c r="H964" s="31">
        <f>[2]Emissions!H186</f>
        <v>3870.5793133893421</v>
      </c>
      <c r="I964" s="31">
        <f>[2]Emissions!I186</f>
        <v>4316.7467577841826</v>
      </c>
      <c r="J964" s="31">
        <f>[2]Emissions!J186</f>
        <v>4316.7467577841826</v>
      </c>
      <c r="K964" s="31">
        <f>[2]Emissions!K186</f>
        <v>0</v>
      </c>
      <c r="L964" s="31">
        <f>[2]Emissions!L186</f>
        <v>0</v>
      </c>
      <c r="M964" s="31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1">
        <f>[2]Emissions!E151</f>
        <v>22318.437457987769</v>
      </c>
      <c r="F965" s="31">
        <f>[2]Emissions!F151</f>
        <v>23883.859056742771</v>
      </c>
      <c r="G965" s="31">
        <f>[2]Emissions!G151</f>
        <v>23038.99539056894</v>
      </c>
      <c r="H965" s="31">
        <f>[2]Emissions!H151</f>
        <v>63042.860183542769</v>
      </c>
      <c r="I965" s="31">
        <f>[2]Emissions!I151</f>
        <v>50636.22260462703</v>
      </c>
      <c r="J965" s="31">
        <f>[2]Emissions!J151</f>
        <v>0</v>
      </c>
      <c r="K965" s="31">
        <f>[2]Emissions!K151</f>
        <v>0</v>
      </c>
      <c r="L965" s="31">
        <f>[2]Emissions!L151</f>
        <v>0</v>
      </c>
      <c r="M965" s="31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1">
        <f>[2]Emissions!E123</f>
        <v>0</v>
      </c>
      <c r="F966" s="31">
        <f>[2]Emissions!F123</f>
        <v>0</v>
      </c>
      <c r="G966" s="31">
        <f>[2]Emissions!G123</f>
        <v>0</v>
      </c>
      <c r="H966" s="31">
        <f>[2]Emissions!H123</f>
        <v>0</v>
      </c>
      <c r="I966" s="31">
        <f>[2]Emissions!I123</f>
        <v>0</v>
      </c>
      <c r="J966" s="31">
        <f>[2]Emissions!J123</f>
        <v>0</v>
      </c>
      <c r="K966" s="31">
        <f>[2]Emissions!K123</f>
        <v>0</v>
      </c>
      <c r="L966" s="31">
        <f>[2]Emissions!L123</f>
        <v>0</v>
      </c>
      <c r="M966" s="31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1">
        <f>[2]Emissions!E118</f>
        <v>289.23511794450002</v>
      </c>
      <c r="F967" s="31">
        <f>[2]Emissions!F118</f>
        <v>227.93310829305281</v>
      </c>
      <c r="G967" s="31">
        <f>[2]Emissions!G118</f>
        <v>227.93310829305281</v>
      </c>
      <c r="H967" s="31">
        <f>[2]Emissions!H118</f>
        <v>165.03774116643501</v>
      </c>
      <c r="I967" s="31">
        <f>[2]Emissions!I118</f>
        <v>0</v>
      </c>
      <c r="J967" s="31">
        <f>[2]Emissions!J118</f>
        <v>0</v>
      </c>
      <c r="K967" s="31">
        <f>[2]Emissions!K118</f>
        <v>0</v>
      </c>
      <c r="L967" s="31">
        <f>[2]Emissions!L118</f>
        <v>0</v>
      </c>
      <c r="M967" s="31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1">
        <f>[2]Emissions!E69</f>
        <v>625.1397200113912</v>
      </c>
      <c r="F968" s="31">
        <f>[2]Emissions!F69</f>
        <v>468.85479000854338</v>
      </c>
      <c r="G968" s="31">
        <f>[2]Emissions!G69</f>
        <v>312.56986000569549</v>
      </c>
      <c r="H968" s="31">
        <f>[2]Emissions!H69</f>
        <v>156.2849300028478</v>
      </c>
      <c r="I968" s="31">
        <f>[2]Emissions!I69</f>
        <v>0</v>
      </c>
      <c r="J968" s="31">
        <f>[2]Emissions!J69</f>
        <v>0</v>
      </c>
      <c r="K968" s="31">
        <f>[2]Emissions!K69</f>
        <v>0</v>
      </c>
      <c r="L968" s="31">
        <f>[2]Emissions!L69</f>
        <v>0</v>
      </c>
      <c r="M968" s="31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1">
        <f>[2]Emissions!E34</f>
        <v>30.159372916666669</v>
      </c>
      <c r="F969" s="31">
        <f>[2]Emissions!F34</f>
        <v>42.977106406250002</v>
      </c>
      <c r="G969" s="31">
        <f>[2]Emissions!G34</f>
        <v>28.651404270833339</v>
      </c>
      <c r="H969" s="31">
        <f>[2]Emissions!H34</f>
        <v>14.325702135416661</v>
      </c>
      <c r="I969" s="31">
        <f>[2]Emissions!I34</f>
        <v>0</v>
      </c>
      <c r="J969" s="31">
        <f>[2]Emissions!J34</f>
        <v>0</v>
      </c>
      <c r="K969" s="31">
        <f>[2]Emissions!K34</f>
        <v>0</v>
      </c>
      <c r="L969" s="31">
        <f>[2]Emissions!L34</f>
        <v>0</v>
      </c>
      <c r="M969" s="31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1">
        <f>[2]Emissions!E674</f>
        <v>0</v>
      </c>
      <c r="F970" s="31">
        <f>[2]Emissions!F674</f>
        <v>0</v>
      </c>
      <c r="G970" s="31">
        <f>[2]Emissions!G674</f>
        <v>21.861374271242429</v>
      </c>
      <c r="H970" s="31">
        <f>[2]Emissions!H674</f>
        <v>164.2399560923518</v>
      </c>
      <c r="I970" s="31">
        <f>[2]Emissions!I674</f>
        <v>0</v>
      </c>
      <c r="J970" s="31">
        <f>[2]Emissions!J674</f>
        <v>0</v>
      </c>
      <c r="K970" s="31">
        <f>[2]Emissions!K674</f>
        <v>0</v>
      </c>
      <c r="L970" s="31">
        <f>[2]Emissions!L674</f>
        <v>0</v>
      </c>
      <c r="M970" s="31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1">
        <f>[2]Emissions!E64</f>
        <v>46.345032766344083</v>
      </c>
      <c r="F971" s="31">
        <f>[2]Emissions!F64</f>
        <v>34.758774574758057</v>
      </c>
      <c r="G971" s="31">
        <f>[2]Emissions!G64</f>
        <v>23.172516383172042</v>
      </c>
      <c r="H971" s="31">
        <f>[2]Emissions!H64</f>
        <v>11.586258191586021</v>
      </c>
      <c r="I971" s="31">
        <f>[2]Emissions!I64</f>
        <v>0</v>
      </c>
      <c r="J971" s="31">
        <f>[2]Emissions!J64</f>
        <v>0</v>
      </c>
      <c r="K971" s="31">
        <f>[2]Emissions!K64</f>
        <v>0</v>
      </c>
      <c r="L971" s="31">
        <f>[2]Emissions!L64</f>
        <v>0</v>
      </c>
      <c r="M971" s="31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1">
        <f>[2]Emissions!E596</f>
        <v>0</v>
      </c>
      <c r="F972" s="31">
        <f>[2]Emissions!F596</f>
        <v>0</v>
      </c>
      <c r="G972" s="31">
        <f>[2]Emissions!G596</f>
        <v>0</v>
      </c>
      <c r="H972" s="31">
        <f>[2]Emissions!H596</f>
        <v>0</v>
      </c>
      <c r="I972" s="31">
        <f>[2]Emissions!I596</f>
        <v>0</v>
      </c>
      <c r="J972" s="31">
        <f>[2]Emissions!J596</f>
        <v>0</v>
      </c>
      <c r="K972" s="31">
        <f>[2]Emissions!K596</f>
        <v>0</v>
      </c>
      <c r="L972" s="31">
        <f>[2]Emissions!L596</f>
        <v>0</v>
      </c>
      <c r="M972" s="31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1">
        <f>[2]Emissions!E1356</f>
        <v>0.83420608333333313</v>
      </c>
      <c r="F973" s="31">
        <f>[2]Emissions!F1356</f>
        <v>0.53613361959513961</v>
      </c>
      <c r="G973" s="31">
        <f>[2]Emissions!G1356</f>
        <v>0.29270388888888882</v>
      </c>
      <c r="H973" s="31">
        <f>[2]Emissions!H1356</f>
        <v>0.2195279166666666</v>
      </c>
      <c r="I973" s="31">
        <f>[2]Emissions!I1356</f>
        <v>0.14635194444444441</v>
      </c>
      <c r="J973" s="31">
        <f>[2]Emissions!J1356</f>
        <v>7.3175972222222177E-2</v>
      </c>
      <c r="K973" s="31">
        <f>[2]Emissions!K1356</f>
        <v>0</v>
      </c>
      <c r="L973" s="31">
        <f>[2]Emissions!L1356</f>
        <v>0</v>
      </c>
      <c r="M973" s="31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1">
        <f>[2]Emissions!E1349</f>
        <v>1806.9783022839499</v>
      </c>
      <c r="F974" s="31">
        <f>[2]Emissions!F1349</f>
        <v>1505.8152519032919</v>
      </c>
      <c r="G974" s="31">
        <f>[2]Emissions!G1349</f>
        <v>1204.652201522633</v>
      </c>
      <c r="H974" s="31">
        <f>[2]Emissions!H1349</f>
        <v>475.52060586419748</v>
      </c>
      <c r="I974" s="31">
        <f>[2]Emissions!I1349</f>
        <v>317.01373724279841</v>
      </c>
      <c r="J974" s="31">
        <f>[2]Emissions!J1349</f>
        <v>158.50686862139921</v>
      </c>
      <c r="K974" s="31">
        <f>[2]Emissions!K1349</f>
        <v>0</v>
      </c>
      <c r="L974" s="31">
        <f>[2]Emissions!L1349</f>
        <v>0</v>
      </c>
      <c r="M974" s="31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29" t="str">
        <f>[2]Emissions!C1335</f>
        <v>IND_N2O</v>
      </c>
      <c r="D975" s="10" t="str">
        <f>[2]Emissions!D1335</f>
        <v>IND</v>
      </c>
      <c r="E975" s="31">
        <f>[2]Emissions!E1335</f>
        <v>5.9189490037377581</v>
      </c>
      <c r="F975" s="31">
        <f>[2]Emissions!F1335</f>
        <v>8.0183294981182165</v>
      </c>
      <c r="G975" s="31">
        <f>[2]Emissions!G1335</f>
        <v>9.1645844206217983</v>
      </c>
      <c r="H975" s="31">
        <f>[2]Emissions!H1335</f>
        <v>11.2405265626941</v>
      </c>
      <c r="I975" s="31">
        <f>[2]Emissions!I1335</f>
        <v>0</v>
      </c>
      <c r="J975" s="31">
        <f>[2]Emissions!J1335</f>
        <v>0</v>
      </c>
      <c r="K975" s="31">
        <f>[2]Emissions!K1335</f>
        <v>0</v>
      </c>
      <c r="L975" s="31">
        <f>[2]Emissions!L1335</f>
        <v>0</v>
      </c>
      <c r="M975" s="31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1">
        <f>[2]Emissions!E2207</f>
        <v>0</v>
      </c>
      <c r="F976" s="31">
        <f>[2]Emissions!F2207</f>
        <v>0</v>
      </c>
      <c r="G976" s="31">
        <f>[2]Emissions!G2207</f>
        <v>0</v>
      </c>
      <c r="H976" s="31">
        <f>[2]Emissions!H2207</f>
        <v>0</v>
      </c>
      <c r="I976" s="31">
        <f>[2]Emissions!I2207</f>
        <v>0</v>
      </c>
      <c r="J976" s="31">
        <f>[2]Emissions!J2207</f>
        <v>0</v>
      </c>
      <c r="K976" s="31">
        <f>[2]Emissions!K2207</f>
        <v>0</v>
      </c>
      <c r="L976" s="31">
        <f>[2]Emissions!L2207</f>
        <v>0</v>
      </c>
      <c r="M976" s="31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1">
        <f>[2]Emissions!E2200</f>
        <v>0</v>
      </c>
      <c r="F977" s="31">
        <f>[2]Emissions!F2200</f>
        <v>0</v>
      </c>
      <c r="G977" s="31">
        <f>[2]Emissions!G2200</f>
        <v>0</v>
      </c>
      <c r="H977" s="31">
        <f>[2]Emissions!H2200</f>
        <v>0</v>
      </c>
      <c r="I977" s="31">
        <f>[2]Emissions!I2200</f>
        <v>35800.158700368578</v>
      </c>
      <c r="J977" s="31">
        <f>[2]Emissions!J2200</f>
        <v>89808.004336043377</v>
      </c>
      <c r="K977" s="31">
        <f>[2]Emissions!K2200</f>
        <v>90595.986198004626</v>
      </c>
      <c r="L977" s="31">
        <f>[2]Emissions!L2200</f>
        <v>90595.986198004626</v>
      </c>
      <c r="M977" s="31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1">
        <f>[2]Emissions!E2193</f>
        <v>0</v>
      </c>
      <c r="F978" s="31">
        <f>[2]Emissions!F2193</f>
        <v>3173.3243635358158</v>
      </c>
      <c r="G978" s="31">
        <f>[2]Emissions!G2193</f>
        <v>3173.3243635358158</v>
      </c>
      <c r="H978" s="31">
        <f>[2]Emissions!H2193</f>
        <v>3173.3243635358158</v>
      </c>
      <c r="I978" s="31">
        <f>[2]Emissions!I2193</f>
        <v>3173.3243635358158</v>
      </c>
      <c r="J978" s="31">
        <f>[2]Emissions!J2193</f>
        <v>0</v>
      </c>
      <c r="K978" s="31">
        <f>[2]Emissions!K2193</f>
        <v>0</v>
      </c>
      <c r="L978" s="31">
        <f>[2]Emissions!L2193</f>
        <v>0</v>
      </c>
      <c r="M978" s="31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1">
        <f>[2]Emissions!E1450</f>
        <v>751.50797087042974</v>
      </c>
      <c r="F979" s="31">
        <f>[2]Emissions!F1450</f>
        <v>0</v>
      </c>
      <c r="G979" s="31">
        <f>[2]Emissions!G1450</f>
        <v>3283.7119809693522</v>
      </c>
      <c r="H979" s="31">
        <f>[2]Emissions!H1450</f>
        <v>3600.3805660315638</v>
      </c>
      <c r="I979" s="31">
        <f>[2]Emissions!I1450</f>
        <v>0</v>
      </c>
      <c r="J979" s="31">
        <f>[2]Emissions!J1450</f>
        <v>0</v>
      </c>
      <c r="K979" s="31">
        <f>[2]Emissions!K1450</f>
        <v>0</v>
      </c>
      <c r="L979" s="31">
        <f>[2]Emissions!L1450</f>
        <v>0</v>
      </c>
      <c r="M979" s="31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1">
        <f>[2]Emissions!E1057</f>
        <v>0</v>
      </c>
      <c r="F980" s="31">
        <f>[2]Emissions!F1057</f>
        <v>0</v>
      </c>
      <c r="G980" s="31">
        <f>[2]Emissions!G1057</f>
        <v>0</v>
      </c>
      <c r="H980" s="31">
        <f>[2]Emissions!H1057</f>
        <v>0</v>
      </c>
      <c r="I980" s="31">
        <f>[2]Emissions!I1057</f>
        <v>0</v>
      </c>
      <c r="J980" s="31">
        <f>[2]Emissions!J1057</f>
        <v>0</v>
      </c>
      <c r="K980" s="31">
        <f>[2]Emissions!K1057</f>
        <v>0</v>
      </c>
      <c r="L980" s="31">
        <f>[2]Emissions!L1057</f>
        <v>0</v>
      </c>
      <c r="M980" s="31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1">
        <f>[2]Emissions!E1043</f>
        <v>0</v>
      </c>
      <c r="F981" s="31">
        <f>[2]Emissions!F1043</f>
        <v>0</v>
      </c>
      <c r="G981" s="31">
        <f>[2]Emissions!G1043</f>
        <v>0</v>
      </c>
      <c r="H981" s="31">
        <f>[2]Emissions!H1043</f>
        <v>0</v>
      </c>
      <c r="I981" s="31">
        <f>[2]Emissions!I1043</f>
        <v>0</v>
      </c>
      <c r="J981" s="31">
        <f>[2]Emissions!J1043</f>
        <v>0</v>
      </c>
      <c r="K981" s="31">
        <f>[2]Emissions!K1043</f>
        <v>0</v>
      </c>
      <c r="L981" s="31">
        <f>[2]Emissions!L1043</f>
        <v>0</v>
      </c>
      <c r="M981" s="31">
        <f>[2]Emissions!M1043</f>
        <v>59.296181061660072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1">
        <f>[2]Emissions!E1187</f>
        <v>258.5575091352265</v>
      </c>
      <c r="F982" s="31">
        <f>[2]Emissions!F1187</f>
        <v>186.47171175513151</v>
      </c>
      <c r="G982" s="31">
        <f>[2]Emissions!G1187</f>
        <v>172.37167275681759</v>
      </c>
      <c r="H982" s="31">
        <f>[2]Emissions!H1187</f>
        <v>129.2787545676133</v>
      </c>
      <c r="I982" s="31">
        <f>[2]Emissions!I1187</f>
        <v>86.185836378408823</v>
      </c>
      <c r="J982" s="31">
        <f>[2]Emissions!J1187</f>
        <v>43.092918189204447</v>
      </c>
      <c r="K982" s="31">
        <f>[2]Emissions!K1187</f>
        <v>0</v>
      </c>
      <c r="L982" s="31">
        <f>[2]Emissions!L1187</f>
        <v>0</v>
      </c>
      <c r="M982" s="31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1">
        <f>[2]Emissions!E937</f>
        <v>2556.376169925903</v>
      </c>
      <c r="F983" s="31">
        <f>[2]Emissions!F937</f>
        <v>1121.217618388554</v>
      </c>
      <c r="G983" s="31">
        <f>[2]Emissions!G937</f>
        <v>896.97409471084336</v>
      </c>
      <c r="H983" s="31">
        <f>[2]Emissions!H937</f>
        <v>672.73057103313261</v>
      </c>
      <c r="I983" s="31">
        <f>[2]Emissions!I937</f>
        <v>448.48704735542168</v>
      </c>
      <c r="J983" s="31">
        <f>[2]Emissions!J937</f>
        <v>224.24352367771081</v>
      </c>
      <c r="K983" s="31">
        <f>[2]Emissions!K937</f>
        <v>0</v>
      </c>
      <c r="L983" s="31">
        <f>[2]Emissions!L937</f>
        <v>0</v>
      </c>
      <c r="M983" s="31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1">
        <f>[2]Emissions!E930</f>
        <v>0</v>
      </c>
      <c r="F984" s="31">
        <f>[2]Emissions!F930</f>
        <v>0</v>
      </c>
      <c r="G984" s="31">
        <f>[2]Emissions!G930</f>
        <v>0</v>
      </c>
      <c r="H984" s="31">
        <f>[2]Emissions!H930</f>
        <v>0</v>
      </c>
      <c r="I984" s="31">
        <f>[2]Emissions!I930</f>
        <v>0</v>
      </c>
      <c r="J984" s="31">
        <f>[2]Emissions!J930</f>
        <v>0</v>
      </c>
      <c r="K984" s="31">
        <f>[2]Emissions!K930</f>
        <v>0</v>
      </c>
      <c r="L984" s="31">
        <f>[2]Emissions!L930</f>
        <v>0</v>
      </c>
      <c r="M984" s="31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1">
        <f>[2]Emissions!E871</f>
        <v>0</v>
      </c>
      <c r="F985" s="31">
        <f>[2]Emissions!F871</f>
        <v>0</v>
      </c>
      <c r="G985" s="31">
        <f>[2]Emissions!G871</f>
        <v>0</v>
      </c>
      <c r="H985" s="31">
        <f>[2]Emissions!H871</f>
        <v>0</v>
      </c>
      <c r="I985" s="31">
        <f>[2]Emissions!I871</f>
        <v>0</v>
      </c>
      <c r="J985" s="31">
        <f>[2]Emissions!J871</f>
        <v>0</v>
      </c>
      <c r="K985" s="31">
        <f>[2]Emissions!K871</f>
        <v>0</v>
      </c>
      <c r="L985" s="31">
        <f>[2]Emissions!L871</f>
        <v>0</v>
      </c>
      <c r="M985" s="31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1">
        <f>[2]Emissions!E2325</f>
        <v>0</v>
      </c>
      <c r="F986" s="31">
        <f>[2]Emissions!F2325</f>
        <v>0</v>
      </c>
      <c r="G986" s="31">
        <f>[2]Emissions!G2325</f>
        <v>0</v>
      </c>
      <c r="H986" s="31">
        <f>[2]Emissions!H2325</f>
        <v>0</v>
      </c>
      <c r="I986" s="31">
        <f>[2]Emissions!I2325</f>
        <v>679.04394713335694</v>
      </c>
      <c r="J986" s="31">
        <f>[2]Emissions!J2325</f>
        <v>761.2247444058205</v>
      </c>
      <c r="K986" s="31">
        <f>[2]Emissions!K2325</f>
        <v>935.16166466476216</v>
      </c>
      <c r="L986" s="31">
        <f>[2]Emissions!L2325</f>
        <v>935.16166466476216</v>
      </c>
      <c r="M986" s="31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1">
        <f>[2]Emissions!E1378</f>
        <v>7206.6712914634136</v>
      </c>
      <c r="F987" s="31">
        <f>[2]Emissions!F1378</f>
        <v>3160.8207418699189</v>
      </c>
      <c r="G987" s="31">
        <f>[2]Emissions!G1378</f>
        <v>2968.4519607103621</v>
      </c>
      <c r="H987" s="31">
        <f>[2]Emissions!H1378</f>
        <v>3160.8207418699189</v>
      </c>
      <c r="I987" s="31">
        <f>[2]Emissions!I1378</f>
        <v>1264.328296747967</v>
      </c>
      <c r="J987" s="31">
        <f>[2]Emissions!J1378</f>
        <v>632.16414837398406</v>
      </c>
      <c r="K987" s="31">
        <f>[2]Emissions!K1378</f>
        <v>0</v>
      </c>
      <c r="L987" s="31">
        <f>[2]Emissions!L1378</f>
        <v>0</v>
      </c>
      <c r="M987" s="31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1">
        <f>[2]Emissions!E1786</f>
        <v>0</v>
      </c>
      <c r="F988" s="31">
        <f>[2]Emissions!F1786</f>
        <v>0</v>
      </c>
      <c r="G988" s="31">
        <f>[2]Emissions!G1786</f>
        <v>0</v>
      </c>
      <c r="H988" s="31">
        <f>[2]Emissions!H1786</f>
        <v>0</v>
      </c>
      <c r="I988" s="31">
        <f>[2]Emissions!I1786</f>
        <v>0</v>
      </c>
      <c r="J988" s="31">
        <f>[2]Emissions!J1786</f>
        <v>0</v>
      </c>
      <c r="K988" s="31">
        <f>[2]Emissions!K1786</f>
        <v>0</v>
      </c>
      <c r="L988" s="31">
        <f>[2]Emissions!L1786</f>
        <v>0</v>
      </c>
      <c r="M988" s="31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1">
        <f>[2]Emissions!E1127</f>
        <v>2.0680457570715481E-2</v>
      </c>
      <c r="F989" s="31">
        <f>[2]Emissions!F1127</f>
        <v>1.654436605657238E-2</v>
      </c>
      <c r="G989" s="31">
        <f>[2]Emissions!G1127</f>
        <v>1.2408274542429289E-2</v>
      </c>
      <c r="H989" s="31">
        <f>[2]Emissions!H1127</f>
        <v>1.013011534205205E-2</v>
      </c>
      <c r="I989" s="31">
        <f>[2]Emissions!I1127</f>
        <v>4.136091514143095E-3</v>
      </c>
      <c r="J989" s="31">
        <f>[2]Emissions!J1127</f>
        <v>4.0845273924517561E-3</v>
      </c>
      <c r="K989" s="31">
        <f>[2]Emissions!K1127</f>
        <v>0</v>
      </c>
      <c r="L989" s="31">
        <f>[2]Emissions!L1127</f>
        <v>0</v>
      </c>
      <c r="M989" s="31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1">
        <f>[2]Emissions!E1216</f>
        <v>0</v>
      </c>
      <c r="F990" s="31">
        <f>[2]Emissions!F1216</f>
        <v>0</v>
      </c>
      <c r="G990" s="31">
        <f>[2]Emissions!G1216</f>
        <v>0</v>
      </c>
      <c r="H990" s="31">
        <f>[2]Emissions!H1216</f>
        <v>0</v>
      </c>
      <c r="I990" s="31">
        <f>[2]Emissions!I1216</f>
        <v>0</v>
      </c>
      <c r="J990" s="31">
        <f>[2]Emissions!J1216</f>
        <v>0</v>
      </c>
      <c r="K990" s="31">
        <f>[2]Emissions!K1216</f>
        <v>0</v>
      </c>
      <c r="L990" s="31">
        <f>[2]Emissions!L1216</f>
        <v>0</v>
      </c>
      <c r="M990" s="31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1">
        <f>[2]Emissions!E1209</f>
        <v>0</v>
      </c>
      <c r="F991" s="31">
        <f>[2]Emissions!F1209</f>
        <v>0</v>
      </c>
      <c r="G991" s="31">
        <f>[2]Emissions!G1209</f>
        <v>0</v>
      </c>
      <c r="H991" s="31">
        <f>[2]Emissions!H1209</f>
        <v>0</v>
      </c>
      <c r="I991" s="31">
        <f>[2]Emissions!I1209</f>
        <v>1.15767119565566</v>
      </c>
      <c r="J991" s="31">
        <f>[2]Emissions!J1209</f>
        <v>8.1036983695896154</v>
      </c>
      <c r="K991" s="31">
        <f>[2]Emissions!K1209</f>
        <v>49.779861413193373</v>
      </c>
      <c r="L991" s="31">
        <f>[2]Emissions!L1209</f>
        <v>309.09820924006112</v>
      </c>
      <c r="M991" s="31">
        <f>[2]Emissions!M1209</f>
        <v>1822.1744619620019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1">
        <f>[2]Emissions!E893</f>
        <v>0</v>
      </c>
      <c r="F992" s="31">
        <f>[2]Emissions!F893</f>
        <v>0</v>
      </c>
      <c r="G992" s="31">
        <f>[2]Emissions!G893</f>
        <v>0</v>
      </c>
      <c r="H992" s="31">
        <f>[2]Emissions!H893</f>
        <v>4.5973416202267942E-2</v>
      </c>
      <c r="I992" s="31">
        <f>[2]Emissions!I893</f>
        <v>0.18489796601965511</v>
      </c>
      <c r="J992" s="31">
        <f>[2]Emissions!J893</f>
        <v>0.26156975648356062</v>
      </c>
      <c r="K992" s="31">
        <f>[2]Emissions!K893</f>
        <v>0.27924773999135322</v>
      </c>
      <c r="L992" s="31">
        <f>[2]Emissions!L893</f>
        <v>0.28164993088824247</v>
      </c>
      <c r="M992" s="31">
        <f>[2]Emissions!M893</f>
        <v>0.2196666168994533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1">
        <f>[2]Emissions!E427</f>
        <v>0</v>
      </c>
      <c r="F993" s="31">
        <f>[2]Emissions!F427</f>
        <v>0</v>
      </c>
      <c r="G993" s="31">
        <f>[2]Emissions!G427</f>
        <v>0</v>
      </c>
      <c r="H993" s="31">
        <f>[2]Emissions!H427</f>
        <v>0</v>
      </c>
      <c r="I993" s="31">
        <f>[2]Emissions!I427</f>
        <v>0</v>
      </c>
      <c r="J993" s="31">
        <f>[2]Emissions!J427</f>
        <v>0</v>
      </c>
      <c r="K993" s="31">
        <f>[2]Emissions!K427</f>
        <v>0</v>
      </c>
      <c r="L993" s="31">
        <f>[2]Emissions!L427</f>
        <v>0</v>
      </c>
      <c r="M993" s="31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1">
        <f>[2]Emissions!E24</f>
        <v>10294.420781583331</v>
      </c>
      <c r="F994" s="31">
        <f>[2]Emissions!F24</f>
        <v>7720.815586187502</v>
      </c>
      <c r="G994" s="31">
        <f>[2]Emissions!G24</f>
        <v>5147.2103907916671</v>
      </c>
      <c r="H994" s="31">
        <f>[2]Emissions!H24</f>
        <v>2573.605195395834</v>
      </c>
      <c r="I994" s="31">
        <f>[2]Emissions!I24</f>
        <v>0</v>
      </c>
      <c r="J994" s="31">
        <f>[2]Emissions!J24</f>
        <v>0</v>
      </c>
      <c r="K994" s="31">
        <f>[2]Emissions!K24</f>
        <v>0</v>
      </c>
      <c r="L994" s="31">
        <f>[2]Emissions!L24</f>
        <v>0</v>
      </c>
      <c r="M994" s="31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1">
        <f>[2]Emissions!E2418</f>
        <v>0</v>
      </c>
      <c r="F995" s="31">
        <f>[2]Emissions!F2418</f>
        <v>0</v>
      </c>
      <c r="G995" s="31">
        <f>[2]Emissions!G2418</f>
        <v>0</v>
      </c>
      <c r="H995" s="31">
        <f>[2]Emissions!H2418</f>
        <v>0</v>
      </c>
      <c r="I995" s="31">
        <f>[2]Emissions!I2418</f>
        <v>0</v>
      </c>
      <c r="J995" s="31">
        <f>[2]Emissions!J2418</f>
        <v>0</v>
      </c>
      <c r="K995" s="31">
        <f>[2]Emissions!K2418</f>
        <v>0</v>
      </c>
      <c r="L995" s="31">
        <f>[2]Emissions!L2418</f>
        <v>0</v>
      </c>
      <c r="M995" s="31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1">
        <f>[2]Emissions!E2411</f>
        <v>0</v>
      </c>
      <c r="F996" s="31">
        <f>[2]Emissions!F2411</f>
        <v>0</v>
      </c>
      <c r="G996" s="31">
        <f>[2]Emissions!G2411</f>
        <v>0</v>
      </c>
      <c r="H996" s="31">
        <f>[2]Emissions!H2411</f>
        <v>0</v>
      </c>
      <c r="I996" s="31">
        <f>[2]Emissions!I2411</f>
        <v>0</v>
      </c>
      <c r="J996" s="31">
        <f>[2]Emissions!J2411</f>
        <v>0</v>
      </c>
      <c r="K996" s="31">
        <f>[2]Emissions!K2411</f>
        <v>0</v>
      </c>
      <c r="L996" s="31">
        <f>[2]Emissions!L2411</f>
        <v>0</v>
      </c>
      <c r="M996" s="31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1">
        <f>[2]Emissions!E2067</f>
        <v>1.256322403846156</v>
      </c>
      <c r="F997" s="31">
        <f>[2]Emissions!F2067</f>
        <v>1.840628316876264</v>
      </c>
      <c r="G997" s="31">
        <f>[2]Emissions!G2067</f>
        <v>2.3359484851195988</v>
      </c>
      <c r="H997" s="31">
        <f>[2]Emissions!H2067</f>
        <v>2.4855596835279612</v>
      </c>
      <c r="I997" s="31">
        <f>[2]Emissions!I2067</f>
        <v>2.2475717396233308</v>
      </c>
      <c r="J997" s="31">
        <f>[2]Emissions!J2067</f>
        <v>1.5733632867428651</v>
      </c>
      <c r="K997" s="31">
        <f>[2]Emissions!K2067</f>
        <v>0.444831302111167</v>
      </c>
      <c r="L997" s="31">
        <f>[2]Emissions!L2067</f>
        <v>0</v>
      </c>
      <c r="M997" s="31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1">
        <f>[2]Emissions!E2053</f>
        <v>0</v>
      </c>
      <c r="F998" s="31">
        <f>[2]Emissions!F2053</f>
        <v>0</v>
      </c>
      <c r="G998" s="31">
        <f>[2]Emissions!G2053</f>
        <v>0</v>
      </c>
      <c r="H998" s="31">
        <f>[2]Emissions!H2053</f>
        <v>0</v>
      </c>
      <c r="I998" s="31">
        <f>[2]Emissions!I2053</f>
        <v>0</v>
      </c>
      <c r="J998" s="31">
        <f>[2]Emissions!J2053</f>
        <v>0</v>
      </c>
      <c r="K998" s="31">
        <f>[2]Emissions!K2053</f>
        <v>0</v>
      </c>
      <c r="L998" s="31">
        <f>[2]Emissions!L2053</f>
        <v>0</v>
      </c>
      <c r="M998" s="31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1">
        <f>[2]Emissions!E1104</f>
        <v>7538.7816870949691</v>
      </c>
      <c r="F999" s="31">
        <f>[2]Emissions!F1104</f>
        <v>5183.8612973338704</v>
      </c>
      <c r="G999" s="31">
        <f>[2]Emissions!G1104</f>
        <v>6893.9981005171167</v>
      </c>
      <c r="H999" s="31">
        <f>[2]Emissions!H1104</f>
        <v>3139.7826200326558</v>
      </c>
      <c r="I999" s="31">
        <f>[2]Emissions!I1104</f>
        <v>2073.5445189335478</v>
      </c>
      <c r="J999" s="31">
        <f>[2]Emissions!J1104</f>
        <v>1036.7722594667739</v>
      </c>
      <c r="K999" s="31">
        <f>[2]Emissions!K1104</f>
        <v>0</v>
      </c>
      <c r="L999" s="31">
        <f>[2]Emissions!L1104</f>
        <v>0</v>
      </c>
      <c r="M999" s="31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1">
        <f>[2]Emissions!E638</f>
        <v>0</v>
      </c>
      <c r="F1000" s="31">
        <f>[2]Emissions!F638</f>
        <v>0</v>
      </c>
      <c r="G1000" s="31">
        <f>[2]Emissions!G638</f>
        <v>0</v>
      </c>
      <c r="H1000" s="31">
        <f>[2]Emissions!H638</f>
        <v>0</v>
      </c>
      <c r="I1000" s="31">
        <f>[2]Emissions!I638</f>
        <v>0</v>
      </c>
      <c r="J1000" s="31">
        <f>[2]Emissions!J638</f>
        <v>0</v>
      </c>
      <c r="K1000" s="31">
        <f>[2]Emissions!K638</f>
        <v>0</v>
      </c>
      <c r="L1000" s="31">
        <f>[2]Emissions!L638</f>
        <v>0</v>
      </c>
      <c r="M1000" s="31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1">
        <f>[2]Emissions!E472</f>
        <v>52689.227620874743</v>
      </c>
      <c r="F1001" s="31">
        <f>[2]Emissions!F472</f>
        <v>92732.650457999567</v>
      </c>
      <c r="G1001" s="31">
        <f>[2]Emissions!G472</f>
        <v>157869.904306629</v>
      </c>
      <c r="H1001" s="31">
        <f>[2]Emissions!H472</f>
        <v>0</v>
      </c>
      <c r="I1001" s="31">
        <f>[2]Emissions!I472</f>
        <v>0</v>
      </c>
      <c r="J1001" s="31">
        <f>[2]Emissions!J472</f>
        <v>0</v>
      </c>
      <c r="K1001" s="31">
        <f>[2]Emissions!K472</f>
        <v>0</v>
      </c>
      <c r="L1001" s="31">
        <f>[2]Emissions!L472</f>
        <v>0</v>
      </c>
      <c r="M1001" s="31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1">
        <f>[2]Emissions!E88</f>
        <v>0</v>
      </c>
      <c r="F1002" s="31">
        <f>[2]Emissions!F88</f>
        <v>0</v>
      </c>
      <c r="G1002" s="31">
        <f>[2]Emissions!G88</f>
        <v>0</v>
      </c>
      <c r="H1002" s="31">
        <f>[2]Emissions!H88</f>
        <v>0</v>
      </c>
      <c r="I1002" s="31">
        <f>[2]Emissions!I88</f>
        <v>-1715.083844787044</v>
      </c>
      <c r="J1002" s="31">
        <f>[2]Emissions!J88</f>
        <v>-1659.515294739268</v>
      </c>
      <c r="K1002" s="31">
        <f>[2]Emissions!K88</f>
        <v>-1584.68114590293</v>
      </c>
      <c r="L1002" s="31">
        <f>[2]Emissions!L88</f>
        <v>0</v>
      </c>
      <c r="M1002" s="31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1">
        <f>[2]Emissions!E6</f>
        <v>4115.8402258447859</v>
      </c>
      <c r="F1003" s="31">
        <f>[2]Emissions!F6</f>
        <v>4787.3695800810328</v>
      </c>
      <c r="G1003" s="31">
        <f>[2]Emissions!G6</f>
        <v>4092.0822433348881</v>
      </c>
      <c r="H1003" s="31">
        <f>[2]Emissions!H6</f>
        <v>2305.7270838658851</v>
      </c>
      <c r="I1003" s="31">
        <f>[2]Emissions!I6</f>
        <v>2011.1388853524479</v>
      </c>
      <c r="J1003" s="31">
        <f>[2]Emissions!J6</f>
        <v>1838.939749963467</v>
      </c>
      <c r="K1003" s="31">
        <f>[2]Emissions!K6</f>
        <v>1658.2530527115559</v>
      </c>
      <c r="L1003" s="31">
        <f>[2]Emissions!L6</f>
        <v>1477.241135537324</v>
      </c>
      <c r="M1003" s="31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1">
        <f>[2]Emissions!E2295</f>
        <v>0</v>
      </c>
      <c r="F1004" s="31">
        <f>[2]Emissions!F2295</f>
        <v>0</v>
      </c>
      <c r="G1004" s="31">
        <f>[2]Emissions!G2295</f>
        <v>0</v>
      </c>
      <c r="H1004" s="31">
        <f>[2]Emissions!H2295</f>
        <v>0</v>
      </c>
      <c r="I1004" s="31">
        <f>[2]Emissions!I2295</f>
        <v>0</v>
      </c>
      <c r="J1004" s="31">
        <f>[2]Emissions!J2295</f>
        <v>0</v>
      </c>
      <c r="K1004" s="31">
        <f>[2]Emissions!K2295</f>
        <v>0</v>
      </c>
      <c r="L1004" s="31">
        <f>[2]Emissions!L2295</f>
        <v>0</v>
      </c>
      <c r="M1004" s="31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1">
        <f>[2]Emissions!E1781</f>
        <v>0</v>
      </c>
      <c r="F1005" s="31">
        <f>[2]Emissions!F1781</f>
        <v>0</v>
      </c>
      <c r="G1005" s="31">
        <f>[2]Emissions!G1781</f>
        <v>0</v>
      </c>
      <c r="H1005" s="31">
        <f>[2]Emissions!H1781</f>
        <v>326.68208728688671</v>
      </c>
      <c r="I1005" s="31">
        <f>[2]Emissions!I1781</f>
        <v>0</v>
      </c>
      <c r="J1005" s="31">
        <f>[2]Emissions!J1781</f>
        <v>0</v>
      </c>
      <c r="K1005" s="31">
        <f>[2]Emissions!K1781</f>
        <v>0</v>
      </c>
      <c r="L1005" s="31">
        <f>[2]Emissions!L1781</f>
        <v>0</v>
      </c>
      <c r="M1005" s="31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1">
        <f>[2]Emissions!E1532</f>
        <v>1628.8845625500001</v>
      </c>
      <c r="F1006" s="31">
        <f>[2]Emissions!F1532</f>
        <v>685.84613160000004</v>
      </c>
      <c r="G1006" s="31">
        <f>[2]Emissions!G1532</f>
        <v>516.53416542000025</v>
      </c>
      <c r="H1006" s="31">
        <f>[2]Emissions!H1532</f>
        <v>342.92306579999962</v>
      </c>
      <c r="I1006" s="31">
        <f>[2]Emissions!I1532</f>
        <v>171.4615328999999</v>
      </c>
      <c r="J1006" s="31">
        <f>[2]Emissions!J1532</f>
        <v>0</v>
      </c>
      <c r="K1006" s="31">
        <f>[2]Emissions!K1532</f>
        <v>0</v>
      </c>
      <c r="L1006" s="31">
        <f>[2]Emissions!L1532</f>
        <v>0</v>
      </c>
      <c r="M1006" s="31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1">
        <f>[2]Emissions!E1134</f>
        <v>0</v>
      </c>
      <c r="F1007" s="31">
        <f>[2]Emissions!F1134</f>
        <v>0</v>
      </c>
      <c r="G1007" s="31">
        <f>[2]Emissions!G1134</f>
        <v>0</v>
      </c>
      <c r="H1007" s="31">
        <f>[2]Emissions!H1134</f>
        <v>0</v>
      </c>
      <c r="I1007" s="31">
        <f>[2]Emissions!I1134</f>
        <v>0</v>
      </c>
      <c r="J1007" s="31">
        <f>[2]Emissions!J1134</f>
        <v>0</v>
      </c>
      <c r="K1007" s="31">
        <f>[2]Emissions!K1134</f>
        <v>1.2221593960744701</v>
      </c>
      <c r="L1007" s="31">
        <f>[2]Emissions!L1134</f>
        <v>1.2221593960744701</v>
      </c>
      <c r="M1007" s="31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1">
        <f>[2]Emissions!E1148</f>
        <v>2.4667257785000061</v>
      </c>
      <c r="F1008" s="31">
        <f>[2]Emissions!F1148</f>
        <v>16.410669862541329</v>
      </c>
      <c r="G1008" s="31">
        <f>[2]Emissions!G1148</f>
        <v>25.462150749192361</v>
      </c>
      <c r="H1008" s="31">
        <f>[2]Emissions!H1148</f>
        <v>44.392449712872057</v>
      </c>
      <c r="I1008" s="31">
        <f>[2]Emissions!I1148</f>
        <v>66.708634736932481</v>
      </c>
      <c r="J1008" s="31">
        <f>[2]Emissions!J1148</f>
        <v>75.631709433109805</v>
      </c>
      <c r="K1008" s="31">
        <f>[2]Emissions!K1148</f>
        <v>95.12623508687858</v>
      </c>
      <c r="L1008" s="31">
        <f>[2]Emissions!L1148</f>
        <v>93.188398917959262</v>
      </c>
      <c r="M1008" s="31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1">
        <f>[2]Emissions!E528</f>
        <v>677.14941765036656</v>
      </c>
      <c r="F1009" s="31">
        <f>[2]Emissions!F528</f>
        <v>416.11676232029328</v>
      </c>
      <c r="G1009" s="31">
        <f>[2]Emissions!G528</f>
        <v>0</v>
      </c>
      <c r="H1009" s="31">
        <f>[2]Emissions!H528</f>
        <v>460.64586234718809</v>
      </c>
      <c r="I1009" s="31">
        <f>[2]Emissions!I528</f>
        <v>0</v>
      </c>
      <c r="J1009" s="31">
        <f>[2]Emissions!J528</f>
        <v>0</v>
      </c>
      <c r="K1009" s="31">
        <f>[2]Emissions!K528</f>
        <v>0</v>
      </c>
      <c r="L1009" s="31">
        <f>[2]Emissions!L528</f>
        <v>0</v>
      </c>
      <c r="M1009" s="31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1">
        <f>[2]Emissions!E2392</f>
        <v>0</v>
      </c>
      <c r="F1010" s="31">
        <f>[2]Emissions!F2392</f>
        <v>0</v>
      </c>
      <c r="G1010" s="31">
        <f>[2]Emissions!G2392</f>
        <v>0</v>
      </c>
      <c r="H1010" s="31">
        <f>[2]Emissions!H2392</f>
        <v>0</v>
      </c>
      <c r="I1010" s="31">
        <f>[2]Emissions!I2392</f>
        <v>0</v>
      </c>
      <c r="J1010" s="31">
        <f>[2]Emissions!J2392</f>
        <v>0</v>
      </c>
      <c r="K1010" s="31">
        <f>[2]Emissions!K2392</f>
        <v>0</v>
      </c>
      <c r="L1010" s="31">
        <f>[2]Emissions!L2392</f>
        <v>0</v>
      </c>
      <c r="M1010" s="31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1">
        <f>[2]Emissions!E2301</f>
        <v>1086.147870238095</v>
      </c>
      <c r="F1011" s="31">
        <f>[2]Emissions!F2301</f>
        <v>543.07393511904763</v>
      </c>
      <c r="G1011" s="31">
        <f>[2]Emissions!G2301</f>
        <v>0</v>
      </c>
      <c r="H1011" s="31">
        <f>[2]Emissions!H2301</f>
        <v>0</v>
      </c>
      <c r="I1011" s="31">
        <f>[2]Emissions!I2301</f>
        <v>0</v>
      </c>
      <c r="J1011" s="31">
        <f>[2]Emissions!J2301</f>
        <v>0</v>
      </c>
      <c r="K1011" s="31">
        <f>[2]Emissions!K2301</f>
        <v>0</v>
      </c>
      <c r="L1011" s="31">
        <f>[2]Emissions!L2301</f>
        <v>0</v>
      </c>
      <c r="M1011" s="31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1">
        <f>[2]Emissions!E2160</f>
        <v>0</v>
      </c>
      <c r="F1012" s="31">
        <f>[2]Emissions!F2160</f>
        <v>0</v>
      </c>
      <c r="G1012" s="31">
        <f>[2]Emissions!G2160</f>
        <v>0</v>
      </c>
      <c r="H1012" s="31">
        <f>[2]Emissions!H2160</f>
        <v>8.0517440337601887</v>
      </c>
      <c r="I1012" s="31">
        <f>[2]Emissions!I2160</f>
        <v>47.756482187462368</v>
      </c>
      <c r="J1012" s="31">
        <f>[2]Emissions!J2160</f>
        <v>281.16880175261429</v>
      </c>
      <c r="K1012" s="31">
        <f>[2]Emissions!K2160</f>
        <v>1647.1451063656621</v>
      </c>
      <c r="L1012" s="31">
        <f>[2]Emissions!L2160</f>
        <v>9129.4729895624696</v>
      </c>
      <c r="M1012" s="31">
        <f>[2]Emissions!M2160</f>
        <v>20296.492404564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1">
        <f>[2]Emissions!E2153</f>
        <v>0.62045804195804199</v>
      </c>
      <c r="F1013" s="31">
        <f>[2]Emissions!F2153</f>
        <v>0.310229020979021</v>
      </c>
      <c r="G1013" s="31">
        <f>[2]Emissions!G2153</f>
        <v>0</v>
      </c>
      <c r="H1013" s="31">
        <f>[2]Emissions!H2153</f>
        <v>0</v>
      </c>
      <c r="I1013" s="31">
        <f>[2]Emissions!I2153</f>
        <v>0</v>
      </c>
      <c r="J1013" s="31">
        <f>[2]Emissions!J2153</f>
        <v>0</v>
      </c>
      <c r="K1013" s="31">
        <f>[2]Emissions!K2153</f>
        <v>0</v>
      </c>
      <c r="L1013" s="31">
        <f>[2]Emissions!L2153</f>
        <v>0</v>
      </c>
      <c r="M1013" s="31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1">
        <f>[2]Emissions!E2146</f>
        <v>205.28679810257941</v>
      </c>
      <c r="F1014" s="31">
        <f>[2]Emissions!F2146</f>
        <v>333.29233940797911</v>
      </c>
      <c r="G1014" s="31">
        <f>[2]Emissions!G2146</f>
        <v>443.90908940797902</v>
      </c>
      <c r="H1014" s="31">
        <f>[2]Emissions!H2146</f>
        <v>279.13613280397652</v>
      </c>
      <c r="I1014" s="31">
        <f>[2]Emissions!I2146</f>
        <v>151.13059149857679</v>
      </c>
      <c r="J1014" s="31">
        <f>[2]Emissions!J2146</f>
        <v>40.513841498576816</v>
      </c>
      <c r="K1014" s="31">
        <f>[2]Emissions!K2146</f>
        <v>0</v>
      </c>
      <c r="L1014" s="31">
        <f>[2]Emissions!L2146</f>
        <v>0</v>
      </c>
      <c r="M1014" s="31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1">
        <f>[2]Emissions!E2048</f>
        <v>1662.7768049450549</v>
      </c>
      <c r="F1015" s="31">
        <f>[2]Emissions!F2048</f>
        <v>831.38840247252756</v>
      </c>
      <c r="G1015" s="31">
        <f>[2]Emissions!G2048</f>
        <v>0</v>
      </c>
      <c r="H1015" s="31">
        <f>[2]Emissions!H2048</f>
        <v>0</v>
      </c>
      <c r="I1015" s="31">
        <f>[2]Emissions!I2048</f>
        <v>0</v>
      </c>
      <c r="J1015" s="31">
        <f>[2]Emissions!J2048</f>
        <v>0</v>
      </c>
      <c r="K1015" s="31">
        <f>[2]Emissions!K2048</f>
        <v>0</v>
      </c>
      <c r="L1015" s="31">
        <f>[2]Emissions!L2048</f>
        <v>0</v>
      </c>
      <c r="M1015" s="31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1">
        <f>[2]Emissions!E1512</f>
        <v>0</v>
      </c>
      <c r="F1016" s="31">
        <f>[2]Emissions!F1512</f>
        <v>0</v>
      </c>
      <c r="G1016" s="31">
        <f>[2]Emissions!G1512</f>
        <v>0</v>
      </c>
      <c r="H1016" s="31">
        <f>[2]Emissions!H1512</f>
        <v>0</v>
      </c>
      <c r="I1016" s="31">
        <f>[2]Emissions!I1512</f>
        <v>0</v>
      </c>
      <c r="J1016" s="31">
        <f>[2]Emissions!J1512</f>
        <v>0</v>
      </c>
      <c r="K1016" s="31">
        <f>[2]Emissions!K1512</f>
        <v>0</v>
      </c>
      <c r="L1016" s="31">
        <f>[2]Emissions!L1512</f>
        <v>0</v>
      </c>
      <c r="M1016" s="31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1">
        <f>[2]Emissions!E146</f>
        <v>2873.7877422226152</v>
      </c>
      <c r="F1017" s="31">
        <f>[2]Emissions!F146</f>
        <v>2155.3408066669608</v>
      </c>
      <c r="G1017" s="31">
        <f>[2]Emissions!G146</f>
        <v>3130.5127805278348</v>
      </c>
      <c r="H1017" s="31">
        <f>[2]Emissions!H146</f>
        <v>718.44693555565357</v>
      </c>
      <c r="I1017" s="31">
        <f>[2]Emissions!I146</f>
        <v>0</v>
      </c>
      <c r="J1017" s="31">
        <f>[2]Emissions!J146</f>
        <v>0</v>
      </c>
      <c r="K1017" s="31">
        <f>[2]Emissions!K146</f>
        <v>0</v>
      </c>
      <c r="L1017" s="31">
        <f>[2]Emissions!L146</f>
        <v>0</v>
      </c>
      <c r="M1017" s="31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1">
        <f>[2]Emissions!E452</f>
        <v>0</v>
      </c>
      <c r="F1018" s="31">
        <f>[2]Emissions!F452</f>
        <v>0</v>
      </c>
      <c r="G1018" s="31">
        <f>[2]Emissions!G452</f>
        <v>0</v>
      </c>
      <c r="H1018" s="31">
        <f>[2]Emissions!H452</f>
        <v>0</v>
      </c>
      <c r="I1018" s="31">
        <f>[2]Emissions!I452</f>
        <v>0</v>
      </c>
      <c r="J1018" s="31">
        <f>[2]Emissions!J452</f>
        <v>0</v>
      </c>
      <c r="K1018" s="31">
        <f>[2]Emissions!K452</f>
        <v>0</v>
      </c>
      <c r="L1018" s="31">
        <f>[2]Emissions!L452</f>
        <v>0</v>
      </c>
      <c r="M1018" s="31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1">
        <f>[2]Emissions!E589</f>
        <v>0</v>
      </c>
      <c r="F1019" s="31">
        <f>[2]Emissions!F589</f>
        <v>0</v>
      </c>
      <c r="G1019" s="31">
        <f>[2]Emissions!G589</f>
        <v>0</v>
      </c>
      <c r="H1019" s="31">
        <f>[2]Emissions!H589</f>
        <v>0</v>
      </c>
      <c r="I1019" s="31">
        <f>[2]Emissions!I589</f>
        <v>0</v>
      </c>
      <c r="J1019" s="31">
        <f>[2]Emissions!J589</f>
        <v>0</v>
      </c>
      <c r="K1019" s="31">
        <f>[2]Emissions!K589</f>
        <v>0</v>
      </c>
      <c r="L1019" s="31">
        <f>[2]Emissions!L589</f>
        <v>0</v>
      </c>
      <c r="M1019" s="31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1">
        <f>[2]Emissions!E433</f>
        <v>22242.10080166133</v>
      </c>
      <c r="F1020" s="31">
        <f>[2]Emissions!F433</f>
        <v>23517.970067932209</v>
      </c>
      <c r="G1020" s="31">
        <f>[2]Emissions!G433</f>
        <v>17036.019730593089</v>
      </c>
      <c r="H1020" s="31">
        <f>[2]Emissions!H433</f>
        <v>1438.9295473039419</v>
      </c>
      <c r="I1020" s="31">
        <f>[2]Emissions!I433</f>
        <v>0</v>
      </c>
      <c r="J1020" s="31">
        <f>[2]Emissions!J433</f>
        <v>0</v>
      </c>
      <c r="K1020" s="31">
        <f>[2]Emissions!K433</f>
        <v>0</v>
      </c>
      <c r="L1020" s="31">
        <f>[2]Emissions!L433</f>
        <v>0</v>
      </c>
      <c r="M1020" s="31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1">
        <f>[2]Emissions!E1456</f>
        <v>391.02026494444442</v>
      </c>
      <c r="F1021" s="31">
        <f>[2]Emissions!F1456</f>
        <v>325.85022078703702</v>
      </c>
      <c r="G1021" s="31">
        <f>[2]Emissions!G1456</f>
        <v>260.68017662962961</v>
      </c>
      <c r="H1021" s="31">
        <f>[2]Emissions!H1456</f>
        <v>371.46925169722209</v>
      </c>
      <c r="I1021" s="31">
        <f>[2]Emissions!I1456</f>
        <v>130.34008831481481</v>
      </c>
      <c r="J1021" s="31">
        <f>[2]Emissions!J1456</f>
        <v>65.170044157407418</v>
      </c>
      <c r="K1021" s="31">
        <f>[2]Emissions!K1456</f>
        <v>0</v>
      </c>
      <c r="L1021" s="31">
        <f>[2]Emissions!L1456</f>
        <v>0</v>
      </c>
      <c r="M1021" s="31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1">
        <f>[2]Emissions!E1342</f>
        <v>4379.3639745</v>
      </c>
      <c r="F1022" s="31">
        <f>[2]Emissions!F1342</f>
        <v>3649.4699787499999</v>
      </c>
      <c r="G1022" s="31">
        <f>[2]Emissions!G1342</f>
        <v>2919.5759830000002</v>
      </c>
      <c r="H1022" s="31">
        <f>[2]Emissions!H1342</f>
        <v>2189.68198725</v>
      </c>
      <c r="I1022" s="31">
        <f>[2]Emissions!I1342</f>
        <v>1459.7879915000001</v>
      </c>
      <c r="J1022" s="31">
        <f>[2]Emissions!J1342</f>
        <v>729.89399574999993</v>
      </c>
      <c r="K1022" s="31">
        <f>[2]Emissions!K1342</f>
        <v>0</v>
      </c>
      <c r="L1022" s="31">
        <f>[2]Emissions!L1342</f>
        <v>0</v>
      </c>
      <c r="M1022" s="31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1">
        <f>[2]Emissions!E2078</f>
        <v>589.41823825136623</v>
      </c>
      <c r="F1023" s="31">
        <f>[2]Emissions!F2078</f>
        <v>294.70911912568312</v>
      </c>
      <c r="G1023" s="31">
        <f>[2]Emissions!G2078</f>
        <v>0</v>
      </c>
      <c r="H1023" s="31">
        <f>[2]Emissions!H2078</f>
        <v>0</v>
      </c>
      <c r="I1023" s="31">
        <f>[2]Emissions!I2078</f>
        <v>0</v>
      </c>
      <c r="J1023" s="31">
        <f>[2]Emissions!J2078</f>
        <v>0</v>
      </c>
      <c r="K1023" s="31">
        <f>[2]Emissions!K2078</f>
        <v>0</v>
      </c>
      <c r="L1023" s="31">
        <f>[2]Emissions!L2078</f>
        <v>0</v>
      </c>
      <c r="M1023" s="31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1">
        <f>[2]Emissions!E1868</f>
        <v>0.51865610561056119</v>
      </c>
      <c r="F1024" s="31">
        <f>[2]Emissions!F1868</f>
        <v>0.70544588939827846</v>
      </c>
      <c r="G1024" s="31">
        <f>[2]Emissions!G1868</f>
        <v>0.35270555502761841</v>
      </c>
      <c r="H1024" s="31">
        <f>[2]Emissions!H1868</f>
        <v>0.94952012299369981</v>
      </c>
      <c r="I1024" s="31">
        <f>[2]Emissions!I1868</f>
        <v>1.1097492302485039</v>
      </c>
      <c r="J1024" s="31">
        <f>[2]Emissions!J1868</f>
        <v>1.262565757262947</v>
      </c>
      <c r="K1024" s="31">
        <f>[2]Emissions!K1868</f>
        <v>1.317390531028042</v>
      </c>
      <c r="L1024" s="31">
        <f>[2]Emissions!L1868</f>
        <v>1.3667539855089079</v>
      </c>
      <c r="M1024" s="31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1">
        <f>[2]Emissions!E1384</f>
        <v>1.9232729542065921</v>
      </c>
      <c r="F1025" s="31">
        <f>[2]Emissions!F1384</f>
        <v>34.759408066087367</v>
      </c>
      <c r="G1025" s="31">
        <f>[2]Emissions!G1384</f>
        <v>34.759408066087367</v>
      </c>
      <c r="H1025" s="31">
        <f>[2]Emissions!H1384</f>
        <v>37.425331001219583</v>
      </c>
      <c r="I1025" s="31">
        <f>[2]Emissions!I1384</f>
        <v>0</v>
      </c>
      <c r="J1025" s="31">
        <f>[2]Emissions!J1384</f>
        <v>0</v>
      </c>
      <c r="K1025" s="31">
        <f>[2]Emissions!K1384</f>
        <v>0</v>
      </c>
      <c r="L1025" s="31">
        <f>[2]Emissions!L1384</f>
        <v>0</v>
      </c>
      <c r="M1025" s="31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1">
        <f>[2]Emissions!E943</f>
        <v>43.634542682926828</v>
      </c>
      <c r="F1026" s="31">
        <f>[2]Emissions!F943</f>
        <v>36.362118902439022</v>
      </c>
      <c r="G1026" s="31">
        <f>[2]Emissions!G943</f>
        <v>29.08969512195122</v>
      </c>
      <c r="H1026" s="31">
        <f>[2]Emissions!H943</f>
        <v>21.817271341463421</v>
      </c>
      <c r="I1026" s="31">
        <f>[2]Emissions!I943</f>
        <v>14.54484756097561</v>
      </c>
      <c r="J1026" s="31">
        <f>[2]Emissions!J943</f>
        <v>7.2724237804878067</v>
      </c>
      <c r="K1026" s="31">
        <f>[2]Emissions!K943</f>
        <v>0</v>
      </c>
      <c r="L1026" s="31">
        <f>[2]Emissions!L943</f>
        <v>0</v>
      </c>
      <c r="M1026" s="31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1">
        <f>[2]Emissions!E1443</f>
        <v>3034.2808111111108</v>
      </c>
      <c r="F1027" s="31">
        <f>[2]Emissions!F1443</f>
        <v>2528.567342592592</v>
      </c>
      <c r="G1027" s="31">
        <f>[2]Emissions!G1443</f>
        <v>2022.8538740740739</v>
      </c>
      <c r="H1027" s="31">
        <f>[2]Emissions!H1443</f>
        <v>2022.8538740740739</v>
      </c>
      <c r="I1027" s="31">
        <f>[2]Emissions!I1443</f>
        <v>1011.426937037037</v>
      </c>
      <c r="J1027" s="31">
        <f>[2]Emissions!J1443</f>
        <v>505.7134685185182</v>
      </c>
      <c r="K1027" s="31">
        <f>[2]Emissions!K1443</f>
        <v>0</v>
      </c>
      <c r="L1027" s="31">
        <f>[2]Emissions!L1443</f>
        <v>0</v>
      </c>
      <c r="M1027" s="31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1">
        <f>[2]Emissions!E1180</f>
        <v>0</v>
      </c>
      <c r="F1028" s="31">
        <f>[2]Emissions!F1180</f>
        <v>0</v>
      </c>
      <c r="G1028" s="31">
        <f>[2]Emissions!G1180</f>
        <v>0</v>
      </c>
      <c r="H1028" s="31">
        <f>[2]Emissions!H1180</f>
        <v>0</v>
      </c>
      <c r="I1028" s="31">
        <f>[2]Emissions!I1180</f>
        <v>0</v>
      </c>
      <c r="J1028" s="31">
        <f>[2]Emissions!J1180</f>
        <v>0</v>
      </c>
      <c r="K1028" s="31">
        <f>[2]Emissions!K1180</f>
        <v>0</v>
      </c>
      <c r="L1028" s="31">
        <f>[2]Emissions!L1180</f>
        <v>0</v>
      </c>
      <c r="M1028" s="31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1">
        <f>[2]Emissions!E2498</f>
        <v>0</v>
      </c>
      <c r="F1029" s="31">
        <f>[2]Emissions!F2498</f>
        <v>0</v>
      </c>
      <c r="G1029" s="31">
        <f>[2]Emissions!G2498</f>
        <v>0</v>
      </c>
      <c r="H1029" s="31">
        <f>[2]Emissions!H2498</f>
        <v>0</v>
      </c>
      <c r="I1029" s="31">
        <f>[2]Emissions!I2498</f>
        <v>0</v>
      </c>
      <c r="J1029" s="31">
        <f>[2]Emissions!J2498</f>
        <v>0</v>
      </c>
      <c r="K1029" s="31">
        <f>[2]Emissions!K2498</f>
        <v>0</v>
      </c>
      <c r="L1029" s="31">
        <f>[2]Emissions!L2498</f>
        <v>0</v>
      </c>
      <c r="M1029" s="31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1">
        <f>[2]Emissions!E2527</f>
        <v>0</v>
      </c>
      <c r="F1030" s="31">
        <f>[2]Emissions!F2527</f>
        <v>0</v>
      </c>
      <c r="G1030" s="31">
        <f>[2]Emissions!G2527</f>
        <v>0</v>
      </c>
      <c r="H1030" s="31">
        <f>[2]Emissions!H2527</f>
        <v>0</v>
      </c>
      <c r="I1030" s="31">
        <f>[2]Emissions!I2527</f>
        <v>0</v>
      </c>
      <c r="J1030" s="31">
        <f>[2]Emissions!J2527</f>
        <v>0</v>
      </c>
      <c r="K1030" s="31">
        <f>[2]Emissions!K2527</f>
        <v>0</v>
      </c>
      <c r="L1030" s="31">
        <f>[2]Emissions!L2527</f>
        <v>0</v>
      </c>
      <c r="M1030" s="31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1">
        <f>[2]Emissions!E2429</f>
        <v>0</v>
      </c>
      <c r="F1031" s="31">
        <f>[2]Emissions!F2429</f>
        <v>0</v>
      </c>
      <c r="G1031" s="31">
        <f>[2]Emissions!G2429</f>
        <v>0</v>
      </c>
      <c r="H1031" s="31">
        <f>[2]Emissions!H2429</f>
        <v>0</v>
      </c>
      <c r="I1031" s="31">
        <f>[2]Emissions!I2429</f>
        <v>0</v>
      </c>
      <c r="J1031" s="31">
        <f>[2]Emissions!J2429</f>
        <v>0</v>
      </c>
      <c r="K1031" s="31">
        <f>[2]Emissions!K2429</f>
        <v>0</v>
      </c>
      <c r="L1031" s="31">
        <f>[2]Emissions!L2429</f>
        <v>0</v>
      </c>
      <c r="M1031" s="31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1">
        <f>[2]Emissions!E2459</f>
        <v>0</v>
      </c>
      <c r="F1032" s="31">
        <f>[2]Emissions!F2459</f>
        <v>0</v>
      </c>
      <c r="G1032" s="31">
        <f>[2]Emissions!G2459</f>
        <v>0</v>
      </c>
      <c r="H1032" s="31">
        <f>[2]Emissions!H2459</f>
        <v>0</v>
      </c>
      <c r="I1032" s="31">
        <f>[2]Emissions!I2459</f>
        <v>0</v>
      </c>
      <c r="J1032" s="31">
        <f>[2]Emissions!J2459</f>
        <v>0</v>
      </c>
      <c r="K1032" s="31">
        <f>[2]Emissions!K2459</f>
        <v>0</v>
      </c>
      <c r="L1032" s="31">
        <f>[2]Emissions!L2459</f>
        <v>0</v>
      </c>
      <c r="M1032" s="31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1">
        <f>[2]Emissions!E2424</f>
        <v>0</v>
      </c>
      <c r="F1033" s="31">
        <f>[2]Emissions!F2424</f>
        <v>0</v>
      </c>
      <c r="G1033" s="31">
        <f>[2]Emissions!G2424</f>
        <v>0</v>
      </c>
      <c r="H1033" s="31">
        <f>[2]Emissions!H2424</f>
        <v>0</v>
      </c>
      <c r="I1033" s="31">
        <f>[2]Emissions!I2424</f>
        <v>0</v>
      </c>
      <c r="J1033" s="31">
        <f>[2]Emissions!J2424</f>
        <v>0</v>
      </c>
      <c r="K1033" s="31">
        <f>[2]Emissions!K2424</f>
        <v>0</v>
      </c>
      <c r="L1033" s="31">
        <f>[2]Emissions!L2424</f>
        <v>0</v>
      </c>
      <c r="M1033" s="31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1">
        <f>[2]Emissions!E2319</f>
        <v>0</v>
      </c>
      <c r="F1034" s="31">
        <f>[2]Emissions!F2319</f>
        <v>0</v>
      </c>
      <c r="G1034" s="31">
        <f>[2]Emissions!G2319</f>
        <v>0</v>
      </c>
      <c r="H1034" s="31">
        <f>[2]Emissions!H2319</f>
        <v>0</v>
      </c>
      <c r="I1034" s="31">
        <f>[2]Emissions!I2319</f>
        <v>3179.6113050362819</v>
      </c>
      <c r="J1034" s="31">
        <f>[2]Emissions!J2319</f>
        <v>3179.6113050362819</v>
      </c>
      <c r="K1034" s="31">
        <f>[2]Emissions!K2319</f>
        <v>13840.12808171603</v>
      </c>
      <c r="L1034" s="31">
        <f>[2]Emissions!L2319</f>
        <v>13840.12808171603</v>
      </c>
      <c r="M1034" s="31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1">
        <f>[2]Emissions!E2453</f>
        <v>0</v>
      </c>
      <c r="F1035" s="31">
        <f>[2]Emissions!F2453</f>
        <v>0</v>
      </c>
      <c r="G1035" s="31">
        <f>[2]Emissions!G2453</f>
        <v>0</v>
      </c>
      <c r="H1035" s="31">
        <f>[2]Emissions!H2453</f>
        <v>0</v>
      </c>
      <c r="I1035" s="31">
        <f>[2]Emissions!I2453</f>
        <v>0</v>
      </c>
      <c r="J1035" s="31">
        <f>[2]Emissions!J2453</f>
        <v>0</v>
      </c>
      <c r="K1035" s="31">
        <f>[2]Emissions!K2453</f>
        <v>0</v>
      </c>
      <c r="L1035" s="31">
        <f>[2]Emissions!L2453</f>
        <v>0</v>
      </c>
      <c r="M1035" s="31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1">
        <f>[2]Emissions!E2313</f>
        <v>6.2473583333333336</v>
      </c>
      <c r="F1036" s="31">
        <f>[2]Emissions!F2313</f>
        <v>3.1236791666666668</v>
      </c>
      <c r="G1036" s="31">
        <f>[2]Emissions!G2313</f>
        <v>0</v>
      </c>
      <c r="H1036" s="31">
        <f>[2]Emissions!H2313</f>
        <v>0</v>
      </c>
      <c r="I1036" s="31">
        <f>[2]Emissions!I2313</f>
        <v>0</v>
      </c>
      <c r="J1036" s="31">
        <f>[2]Emissions!J2313</f>
        <v>0</v>
      </c>
      <c r="K1036" s="31">
        <f>[2]Emissions!K2313</f>
        <v>0</v>
      </c>
      <c r="L1036" s="31">
        <f>[2]Emissions!L2313</f>
        <v>0</v>
      </c>
      <c r="M1036" s="31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1">
        <f>[2]Emissions!E2306</f>
        <v>0</v>
      </c>
      <c r="F1037" s="31">
        <f>[2]Emissions!F2306</f>
        <v>58.435446495619523</v>
      </c>
      <c r="G1037" s="31">
        <f>[2]Emissions!G2306</f>
        <v>59.540423654568208</v>
      </c>
      <c r="H1037" s="31">
        <f>[2]Emissions!H2306</f>
        <v>59.540423654568208</v>
      </c>
      <c r="I1037" s="31">
        <f>[2]Emissions!I2306</f>
        <v>59.540423654568208</v>
      </c>
      <c r="J1037" s="31">
        <f>[2]Emissions!J2306</f>
        <v>1.1049771589486861</v>
      </c>
      <c r="K1037" s="31">
        <f>[2]Emissions!K2306</f>
        <v>0</v>
      </c>
      <c r="L1037" s="31">
        <f>[2]Emissions!L2306</f>
        <v>0</v>
      </c>
      <c r="M1037" s="31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1">
        <f>[2]Emissions!E1608</f>
        <v>25.275643001257141</v>
      </c>
      <c r="F1038" s="31">
        <f>[2]Emissions!F1608</f>
        <v>19.918590502857139</v>
      </c>
      <c r="G1038" s="31">
        <f>[2]Emissions!G1608</f>
        <v>19.918590502857139</v>
      </c>
      <c r="H1038" s="31">
        <f>[2]Emissions!H1608</f>
        <v>19.918590502857139</v>
      </c>
      <c r="I1038" s="31">
        <f>[2]Emissions!I1608</f>
        <v>0</v>
      </c>
      <c r="J1038" s="31">
        <f>[2]Emissions!J1608</f>
        <v>0</v>
      </c>
      <c r="K1038" s="31">
        <f>[2]Emissions!K1608</f>
        <v>0</v>
      </c>
      <c r="L1038" s="31">
        <f>[2]Emissions!L1608</f>
        <v>0</v>
      </c>
      <c r="M1038" s="31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1">
        <f>[2]Emissions!E1538</f>
        <v>0</v>
      </c>
      <c r="F1039" s="31">
        <f>[2]Emissions!F1538</f>
        <v>0</v>
      </c>
      <c r="G1039" s="31">
        <f>[2]Emissions!G1538</f>
        <v>0</v>
      </c>
      <c r="H1039" s="31">
        <f>[2]Emissions!H1538</f>
        <v>0</v>
      </c>
      <c r="I1039" s="31">
        <f>[2]Emissions!I1538</f>
        <v>0</v>
      </c>
      <c r="J1039" s="31">
        <f>[2]Emissions!J1538</f>
        <v>0</v>
      </c>
      <c r="K1039" s="31">
        <f>[2]Emissions!K1538</f>
        <v>0</v>
      </c>
      <c r="L1039" s="31">
        <f>[2]Emissions!L1538</f>
        <v>0</v>
      </c>
      <c r="M1039" s="31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1">
        <f>[2]Emissions!E833</f>
        <v>0</v>
      </c>
      <c r="F1040" s="31">
        <f>[2]Emissions!F833</f>
        <v>0</v>
      </c>
      <c r="G1040" s="31">
        <f>[2]Emissions!G833</f>
        <v>0</v>
      </c>
      <c r="H1040" s="31">
        <f>[2]Emissions!H833</f>
        <v>0</v>
      </c>
      <c r="I1040" s="31">
        <f>[2]Emissions!I833</f>
        <v>0</v>
      </c>
      <c r="J1040" s="31">
        <f>[2]Emissions!J833</f>
        <v>0</v>
      </c>
      <c r="K1040" s="31">
        <f>[2]Emissions!K833</f>
        <v>0</v>
      </c>
      <c r="L1040" s="31">
        <f>[2]Emissions!L833</f>
        <v>0</v>
      </c>
      <c r="M1040" s="31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1">
        <f>[2]Emissions!E2246</f>
        <v>0</v>
      </c>
      <c r="F1041" s="31">
        <f>[2]Emissions!F2246</f>
        <v>2.95609844890511E-2</v>
      </c>
      <c r="G1041" s="31">
        <f>[2]Emissions!G2246</f>
        <v>2.95609844890511E-2</v>
      </c>
      <c r="H1041" s="31">
        <f>[2]Emissions!H2246</f>
        <v>2.3564233576642339E-4</v>
      </c>
      <c r="I1041" s="31">
        <f>[2]Emissions!I2246</f>
        <v>1.46698905109489E-3</v>
      </c>
      <c r="J1041" s="31">
        <f>[2]Emissions!J2246</f>
        <v>0</v>
      </c>
      <c r="K1041" s="31">
        <f>[2]Emissions!K2246</f>
        <v>0</v>
      </c>
      <c r="L1041" s="31">
        <f>[2]Emissions!L2246</f>
        <v>0</v>
      </c>
      <c r="M1041" s="31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1">
        <f>[2]Emissions!E1602</f>
        <v>4760.868784674336</v>
      </c>
      <c r="F1042" s="31">
        <f>[2]Emissions!F1602</f>
        <v>4364.988191069815</v>
      </c>
      <c r="G1042" s="31">
        <f>[2]Emissions!G1602</f>
        <v>4364.988191069815</v>
      </c>
      <c r="H1042" s="31">
        <f>[2]Emissions!H1602</f>
        <v>6121.8004742277617</v>
      </c>
      <c r="I1042" s="31">
        <f>[2]Emissions!I1602</f>
        <v>6121.8004742277608</v>
      </c>
      <c r="J1042" s="31">
        <f>[2]Emissions!J1602</f>
        <v>1756.812283157946</v>
      </c>
      <c r="K1042" s="31">
        <f>[2]Emissions!K1602</f>
        <v>1756.812283157946</v>
      </c>
      <c r="L1042" s="31">
        <f>[2]Emissions!L1602</f>
        <v>0</v>
      </c>
      <c r="M1042" s="31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1">
        <f>[2]Emissions!E1525</f>
        <v>640.81154072000004</v>
      </c>
      <c r="F1043" s="31">
        <f>[2]Emissions!F1525</f>
        <v>512.6492325759998</v>
      </c>
      <c r="G1043" s="31">
        <f>[2]Emissions!G1525</f>
        <v>384.48692443200008</v>
      </c>
      <c r="H1043" s="31">
        <f>[2]Emissions!H1525</f>
        <v>256.32461628800002</v>
      </c>
      <c r="I1043" s="31">
        <f>[2]Emissions!I1525</f>
        <v>128.16230814400009</v>
      </c>
      <c r="J1043" s="31">
        <f>[2]Emissions!J1525</f>
        <v>0</v>
      </c>
      <c r="K1043" s="31">
        <f>[2]Emissions!K1525</f>
        <v>0</v>
      </c>
      <c r="L1043" s="31">
        <f>[2]Emissions!L1525</f>
        <v>0</v>
      </c>
      <c r="M1043" s="31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1">
        <f>[2]Emissions!E1518</f>
        <v>1.056737647058824E-2</v>
      </c>
      <c r="F1044" s="31">
        <f>[2]Emissions!F1518</f>
        <v>8.4539011764705879E-3</v>
      </c>
      <c r="G1044" s="31">
        <f>[2]Emissions!G1518</f>
        <v>6.3404258823529461E-3</v>
      </c>
      <c r="H1044" s="31">
        <f>[2]Emissions!H1518</f>
        <v>4.2269505882352948E-3</v>
      </c>
      <c r="I1044" s="31">
        <f>[2]Emissions!I1518</f>
        <v>2.1134752941176478E-3</v>
      </c>
      <c r="J1044" s="31">
        <f>[2]Emissions!J1518</f>
        <v>0</v>
      </c>
      <c r="K1044" s="31">
        <f>[2]Emissions!K1518</f>
        <v>0</v>
      </c>
      <c r="L1044" s="31">
        <f>[2]Emissions!L1518</f>
        <v>0</v>
      </c>
      <c r="M1044" s="31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1">
        <f>[2]Emissions!E1253</f>
        <v>14.20356103623509</v>
      </c>
      <c r="F1045" s="31">
        <f>[2]Emissions!F1253</f>
        <v>11.83630086352923</v>
      </c>
      <c r="G1045" s="31">
        <f>[2]Emissions!G1253</f>
        <v>9.4690406908233893</v>
      </c>
      <c r="H1045" s="31">
        <f>[2]Emissions!H1253</f>
        <v>7.1017805181175477</v>
      </c>
      <c r="I1045" s="31">
        <f>[2]Emissions!I1253</f>
        <v>4.7345203454116964</v>
      </c>
      <c r="J1045" s="31">
        <f>[2]Emissions!J1253</f>
        <v>1.9826753382309621</v>
      </c>
      <c r="K1045" s="31">
        <f>[2]Emissions!K1253</f>
        <v>0</v>
      </c>
      <c r="L1045" s="31">
        <f>[2]Emissions!L1253</f>
        <v>0</v>
      </c>
      <c r="M1045" s="31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1">
        <f>[2]Emissions!E632</f>
        <v>0</v>
      </c>
      <c r="F1046" s="31">
        <f>[2]Emissions!F632</f>
        <v>0</v>
      </c>
      <c r="G1046" s="31">
        <f>[2]Emissions!G632</f>
        <v>0</v>
      </c>
      <c r="H1046" s="31">
        <f>[2]Emissions!H632</f>
        <v>0</v>
      </c>
      <c r="I1046" s="31">
        <f>[2]Emissions!I632</f>
        <v>0</v>
      </c>
      <c r="J1046" s="31">
        <f>[2]Emissions!J632</f>
        <v>0.16447017796249541</v>
      </c>
      <c r="K1046" s="31">
        <f>[2]Emissions!K632</f>
        <v>0.16447017796249519</v>
      </c>
      <c r="L1046" s="31">
        <f>[2]Emissions!L632</f>
        <v>0.16447017796249561</v>
      </c>
      <c r="M1046" s="31">
        <f>[2]Emissions!M632</f>
        <v>8.2235088981247692E-2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1">
        <f>[2]Emissions!E458</f>
        <v>0</v>
      </c>
      <c r="F1047" s="31">
        <f>[2]Emissions!F458</f>
        <v>0</v>
      </c>
      <c r="G1047" s="31">
        <f>[2]Emissions!G458</f>
        <v>0</v>
      </c>
      <c r="H1047" s="31">
        <f>[2]Emissions!H458</f>
        <v>0</v>
      </c>
      <c r="I1047" s="31">
        <f>[2]Emissions!I458</f>
        <v>0</v>
      </c>
      <c r="J1047" s="31">
        <f>[2]Emissions!J458</f>
        <v>0</v>
      </c>
      <c r="K1047" s="31">
        <f>[2]Emissions!K458</f>
        <v>0</v>
      </c>
      <c r="L1047" s="31">
        <f>[2]Emissions!L458</f>
        <v>0</v>
      </c>
      <c r="M1047" s="31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1">
        <f>[2]Emissions!E339</f>
        <v>0</v>
      </c>
      <c r="F1048" s="31">
        <f>[2]Emissions!F339</f>
        <v>0</v>
      </c>
      <c r="G1048" s="31">
        <f>[2]Emissions!G339</f>
        <v>0</v>
      </c>
      <c r="H1048" s="31">
        <f>[2]Emissions!H339</f>
        <v>0</v>
      </c>
      <c r="I1048" s="31">
        <f>[2]Emissions!I339</f>
        <v>0</v>
      </c>
      <c r="J1048" s="31">
        <f>[2]Emissions!J339</f>
        <v>0</v>
      </c>
      <c r="K1048" s="31">
        <f>[2]Emissions!K339</f>
        <v>0</v>
      </c>
      <c r="L1048" s="31">
        <f>[2]Emissions!L339</f>
        <v>0</v>
      </c>
      <c r="M1048" s="31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1">
        <f>[2]Emissions!E2504</f>
        <v>0</v>
      </c>
      <c r="F1049" s="31">
        <f>[2]Emissions!F2504</f>
        <v>0</v>
      </c>
      <c r="G1049" s="31">
        <f>[2]Emissions!G2504</f>
        <v>0</v>
      </c>
      <c r="H1049" s="31">
        <f>[2]Emissions!H2504</f>
        <v>0</v>
      </c>
      <c r="I1049" s="31">
        <f>[2]Emissions!I2504</f>
        <v>0</v>
      </c>
      <c r="J1049" s="31">
        <f>[2]Emissions!J2504</f>
        <v>0</v>
      </c>
      <c r="K1049" s="31">
        <f>[2]Emissions!K2504</f>
        <v>0</v>
      </c>
      <c r="L1049" s="31">
        <f>[2]Emissions!L2504</f>
        <v>0</v>
      </c>
      <c r="M1049" s="31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1">
        <f>[2]Emissions!E680</f>
        <v>7478.0068311838186</v>
      </c>
      <c r="F1050" s="31">
        <f>[2]Emissions!F680</f>
        <v>5982.405464947059</v>
      </c>
      <c r="G1050" s="31">
        <f>[2]Emissions!G680</f>
        <v>4486.804098710295</v>
      </c>
      <c r="H1050" s="31">
        <f>[2]Emissions!H680</f>
        <v>2991.2027324735291</v>
      </c>
      <c r="I1050" s="31">
        <f>[2]Emissions!I680</f>
        <v>1495.601366236765</v>
      </c>
      <c r="J1050" s="31">
        <f>[2]Emissions!J680</f>
        <v>0</v>
      </c>
      <c r="K1050" s="31">
        <f>[2]Emissions!K680</f>
        <v>0</v>
      </c>
      <c r="L1050" s="31">
        <f>[2]Emissions!L680</f>
        <v>0</v>
      </c>
      <c r="M1050" s="31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1">
        <f>[2]Emissions!E439</f>
        <v>60067.568113809481</v>
      </c>
      <c r="F1051" s="31">
        <f>[2]Emissions!F439</f>
        <v>60067.568113809481</v>
      </c>
      <c r="G1051" s="31">
        <f>[2]Emissions!G439</f>
        <v>26694.622160336839</v>
      </c>
      <c r="H1051" s="31">
        <f>[2]Emissions!H439</f>
        <v>17796.414773557892</v>
      </c>
      <c r="I1051" s="31">
        <f>[2]Emissions!I439</f>
        <v>8898.2073867789422</v>
      </c>
      <c r="J1051" s="31">
        <f>[2]Emissions!J439</f>
        <v>0</v>
      </c>
      <c r="K1051" s="31">
        <f>[2]Emissions!K439</f>
        <v>0</v>
      </c>
      <c r="L1051" s="31">
        <f>[2]Emissions!L439</f>
        <v>0</v>
      </c>
      <c r="M1051" s="31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1">
        <f>[2]Emissions!E1154</f>
        <v>3499.9151689472528</v>
      </c>
      <c r="F1052" s="31">
        <f>[2]Emissions!F1154</f>
        <v>2916.5959741227098</v>
      </c>
      <c r="G1052" s="31">
        <f>[2]Emissions!G1154</f>
        <v>2333.276779298169</v>
      </c>
      <c r="H1052" s="31">
        <f>[2]Emissions!H1154</f>
        <v>1749.9575844736271</v>
      </c>
      <c r="I1052" s="31">
        <f>[2]Emissions!I1154</f>
        <v>1166.638389649085</v>
      </c>
      <c r="J1052" s="31">
        <f>[2]Emissions!J1154</f>
        <v>564.89035818399407</v>
      </c>
      <c r="K1052" s="31">
        <f>[2]Emissions!K1154</f>
        <v>0</v>
      </c>
      <c r="L1052" s="31">
        <f>[2]Emissions!L1154</f>
        <v>0</v>
      </c>
      <c r="M1052" s="31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1">
        <f>[2]Emissions!E687</f>
        <v>1703.8975677107751</v>
      </c>
      <c r="F1053" s="31">
        <f>[2]Emissions!F687</f>
        <v>1425.7875820263421</v>
      </c>
      <c r="G1053" s="31">
        <f>[2]Emissions!G687</f>
        <v>6033.6283648473354</v>
      </c>
      <c r="H1053" s="31">
        <f>[2]Emissions!H687</f>
        <v>5822.6330236958993</v>
      </c>
      <c r="I1053" s="31">
        <f>[2]Emissions!I687</f>
        <v>0</v>
      </c>
      <c r="J1053" s="31">
        <f>[2]Emissions!J687</f>
        <v>0</v>
      </c>
      <c r="K1053" s="31">
        <f>[2]Emissions!K687</f>
        <v>0</v>
      </c>
      <c r="L1053" s="31">
        <f>[2]Emissions!L687</f>
        <v>0</v>
      </c>
      <c r="M1053" s="31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1">
        <f>[2]Emissions!E601</f>
        <v>0</v>
      </c>
      <c r="F1054" s="31">
        <f>[2]Emissions!F601</f>
        <v>0</v>
      </c>
      <c r="G1054" s="31">
        <f>[2]Emissions!G601</f>
        <v>0</v>
      </c>
      <c r="H1054" s="31">
        <f>[2]Emissions!H601</f>
        <v>0</v>
      </c>
      <c r="I1054" s="31">
        <f>[2]Emissions!I601</f>
        <v>0</v>
      </c>
      <c r="J1054" s="31">
        <f>[2]Emissions!J601</f>
        <v>0</v>
      </c>
      <c r="K1054" s="31">
        <f>[2]Emissions!K601</f>
        <v>0</v>
      </c>
      <c r="L1054" s="31">
        <f>[2]Emissions!L601</f>
        <v>0</v>
      </c>
      <c r="M1054" s="31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1">
        <f>[2]Emissions!E1979</f>
        <v>0</v>
      </c>
      <c r="F1055" s="31">
        <f>[2]Emissions!F1979</f>
        <v>0</v>
      </c>
      <c r="G1055" s="31">
        <f>[2]Emissions!G1979</f>
        <v>0</v>
      </c>
      <c r="H1055" s="31">
        <f>[2]Emissions!H1979</f>
        <v>0</v>
      </c>
      <c r="I1055" s="31">
        <f>[2]Emissions!I1979</f>
        <v>0</v>
      </c>
      <c r="J1055" s="31">
        <f>[2]Emissions!J1979</f>
        <v>0</v>
      </c>
      <c r="K1055" s="31">
        <f>[2]Emissions!K1979</f>
        <v>0</v>
      </c>
      <c r="L1055" s="31">
        <f>[2]Emissions!L1979</f>
        <v>0</v>
      </c>
      <c r="M1055" s="31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1">
        <f>[2]Emissions!E1863</f>
        <v>11932.82012928875</v>
      </c>
      <c r="F1056" s="31">
        <f>[2]Emissions!F1863</f>
        <v>9546.2561034309983</v>
      </c>
      <c r="G1056" s="31">
        <f>[2]Emissions!G1863</f>
        <v>7159.6920775732488</v>
      </c>
      <c r="H1056" s="31">
        <f>[2]Emissions!H1863</f>
        <v>4773.1280517154992</v>
      </c>
      <c r="I1056" s="31">
        <f>[2]Emissions!I1863</f>
        <v>2386.56402585775</v>
      </c>
      <c r="J1056" s="31">
        <f>[2]Emissions!J1863</f>
        <v>0</v>
      </c>
      <c r="K1056" s="31">
        <f>[2]Emissions!K1863</f>
        <v>0</v>
      </c>
      <c r="L1056" s="31">
        <f>[2]Emissions!L1863</f>
        <v>0</v>
      </c>
      <c r="M1056" s="31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1">
        <f>[2]Emissions!E1814</f>
        <v>1346.4698800452311</v>
      </c>
      <c r="F1057" s="31">
        <f>[2]Emissions!F1814</f>
        <v>1009.852410033923</v>
      </c>
      <c r="G1057" s="31">
        <f>[2]Emissions!G1814</f>
        <v>1009.852410033923</v>
      </c>
      <c r="H1057" s="31">
        <f>[2]Emissions!H1814</f>
        <v>336.61747001130749</v>
      </c>
      <c r="I1057" s="31">
        <f>[2]Emissions!I1814</f>
        <v>0</v>
      </c>
      <c r="J1057" s="31">
        <f>[2]Emissions!J1814</f>
        <v>0</v>
      </c>
      <c r="K1057" s="31">
        <f>[2]Emissions!K1814</f>
        <v>0</v>
      </c>
      <c r="L1057" s="31">
        <f>[2]Emissions!L1814</f>
        <v>0</v>
      </c>
      <c r="M1057" s="31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1">
        <f>[2]Emissions!E2047</f>
        <v>71.038598901098908</v>
      </c>
      <c r="F1058" s="31">
        <f>[2]Emissions!F2047</f>
        <v>35.519299450549447</v>
      </c>
      <c r="G1058" s="31">
        <f>[2]Emissions!G2047</f>
        <v>0</v>
      </c>
      <c r="H1058" s="31">
        <f>[2]Emissions!H2047</f>
        <v>0</v>
      </c>
      <c r="I1058" s="31">
        <f>[2]Emissions!I2047</f>
        <v>0</v>
      </c>
      <c r="J1058" s="31">
        <f>[2]Emissions!J2047</f>
        <v>0</v>
      </c>
      <c r="K1058" s="31">
        <f>[2]Emissions!K2047</f>
        <v>0</v>
      </c>
      <c r="L1058" s="31">
        <f>[2]Emissions!L2047</f>
        <v>0</v>
      </c>
      <c r="M1058" s="31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1">
        <f>[2]Emissions!E1858</f>
        <v>0</v>
      </c>
      <c r="F1059" s="31">
        <f>[2]Emissions!F1858</f>
        <v>0</v>
      </c>
      <c r="G1059" s="31">
        <f>[2]Emissions!G1858</f>
        <v>0</v>
      </c>
      <c r="H1059" s="31">
        <f>[2]Emissions!H1858</f>
        <v>0</v>
      </c>
      <c r="I1059" s="31">
        <f>[2]Emissions!I1858</f>
        <v>0</v>
      </c>
      <c r="J1059" s="31">
        <f>[2]Emissions!J1858</f>
        <v>0</v>
      </c>
      <c r="K1059" s="31">
        <f>[2]Emissions!K1858</f>
        <v>0</v>
      </c>
      <c r="L1059" s="31">
        <f>[2]Emissions!L1858</f>
        <v>0</v>
      </c>
      <c r="M1059" s="31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1">
        <f>[2]Emissions!E2051</f>
        <v>0</v>
      </c>
      <c r="F1060" s="31">
        <f>[2]Emissions!F2051</f>
        <v>0</v>
      </c>
      <c r="G1060" s="31">
        <f>[2]Emissions!G2051</f>
        <v>0</v>
      </c>
      <c r="H1060" s="31">
        <f>[2]Emissions!H2051</f>
        <v>0</v>
      </c>
      <c r="I1060" s="31">
        <f>[2]Emissions!I2051</f>
        <v>0</v>
      </c>
      <c r="J1060" s="31">
        <f>[2]Emissions!J2051</f>
        <v>0</v>
      </c>
      <c r="K1060" s="31">
        <f>[2]Emissions!K2051</f>
        <v>0</v>
      </c>
      <c r="L1060" s="31">
        <f>[2]Emissions!L2051</f>
        <v>0</v>
      </c>
      <c r="M1060" s="31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1">
        <f>[2]Emissions!E2046</f>
        <v>1668.7866704120879</v>
      </c>
      <c r="F1061" s="31">
        <f>[2]Emissions!F2046</f>
        <v>834.39333520604373</v>
      </c>
      <c r="G1061" s="31">
        <f>[2]Emissions!G2046</f>
        <v>0</v>
      </c>
      <c r="H1061" s="31">
        <f>[2]Emissions!H2046</f>
        <v>0</v>
      </c>
      <c r="I1061" s="31">
        <f>[2]Emissions!I2046</f>
        <v>0</v>
      </c>
      <c r="J1061" s="31">
        <f>[2]Emissions!J2046</f>
        <v>0</v>
      </c>
      <c r="K1061" s="31">
        <f>[2]Emissions!K2046</f>
        <v>0</v>
      </c>
      <c r="L1061" s="31">
        <f>[2]Emissions!L2046</f>
        <v>0</v>
      </c>
      <c r="M1061" s="31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1">
        <f>[2]Emissions!E1984</f>
        <v>3.9168690737161391</v>
      </c>
      <c r="F1062" s="31">
        <f>[2]Emissions!F1984</f>
        <v>3.1334952589729119</v>
      </c>
      <c r="G1062" s="31">
        <f>[2]Emissions!G1984</f>
        <v>1.1750607221148419</v>
      </c>
      <c r="H1062" s="31">
        <f>[2]Emissions!H1984</f>
        <v>0.78337381474322798</v>
      </c>
      <c r="I1062" s="31">
        <f>[2]Emissions!I1984</f>
        <v>0.3916869073716141</v>
      </c>
      <c r="J1062" s="31">
        <f>[2]Emissions!J1984</f>
        <v>0</v>
      </c>
      <c r="K1062" s="31">
        <f>[2]Emissions!K1984</f>
        <v>0</v>
      </c>
      <c r="L1062" s="31">
        <f>[2]Emissions!L1984</f>
        <v>0</v>
      </c>
      <c r="M1062" s="31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1">
        <f>[2]Emissions!E1830</f>
        <v>0</v>
      </c>
      <c r="F1063" s="31">
        <f>[2]Emissions!F1830</f>
        <v>0</v>
      </c>
      <c r="G1063" s="31">
        <f>[2]Emissions!G1830</f>
        <v>0</v>
      </c>
      <c r="H1063" s="31">
        <f>[2]Emissions!H1830</f>
        <v>0</v>
      </c>
      <c r="I1063" s="31">
        <f>[2]Emissions!I1830</f>
        <v>0</v>
      </c>
      <c r="J1063" s="31">
        <f>[2]Emissions!J1830</f>
        <v>0</v>
      </c>
      <c r="K1063" s="31">
        <f>[2]Emissions!K1830</f>
        <v>0</v>
      </c>
      <c r="L1063" s="31">
        <f>[2]Emissions!L1830</f>
        <v>0</v>
      </c>
      <c r="M1063" s="31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1">
        <f>[2]Emissions!E1825</f>
        <v>0</v>
      </c>
      <c r="F1064" s="31">
        <f>[2]Emissions!F1825</f>
        <v>0</v>
      </c>
      <c r="G1064" s="31">
        <f>[2]Emissions!G1825</f>
        <v>0</v>
      </c>
      <c r="H1064" s="31">
        <f>[2]Emissions!H1825</f>
        <v>0</v>
      </c>
      <c r="I1064" s="31">
        <f>[2]Emissions!I1825</f>
        <v>0</v>
      </c>
      <c r="J1064" s="31">
        <f>[2]Emissions!J1825</f>
        <v>0</v>
      </c>
      <c r="K1064" s="31">
        <f>[2]Emissions!K1825</f>
        <v>0</v>
      </c>
      <c r="L1064" s="31">
        <f>[2]Emissions!L1825</f>
        <v>0</v>
      </c>
      <c r="M1064" s="31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1">
        <f>[2]Emissions!E1762</f>
        <v>0</v>
      </c>
      <c r="F1065" s="31">
        <f>[2]Emissions!F1762</f>
        <v>0</v>
      </c>
      <c r="G1065" s="31">
        <f>[2]Emissions!G1762</f>
        <v>0</v>
      </c>
      <c r="H1065" s="31">
        <f>[2]Emissions!H1762</f>
        <v>0</v>
      </c>
      <c r="I1065" s="31">
        <f>[2]Emissions!I1762</f>
        <v>0</v>
      </c>
      <c r="J1065" s="31">
        <f>[2]Emissions!J1762</f>
        <v>0</v>
      </c>
      <c r="K1065" s="31">
        <f>[2]Emissions!K1762</f>
        <v>0</v>
      </c>
      <c r="L1065" s="31">
        <f>[2]Emissions!L1762</f>
        <v>0</v>
      </c>
      <c r="M1065" s="31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1">
        <f>[2]Emissions!E2050</f>
        <v>0</v>
      </c>
      <c r="F1066" s="31">
        <f>[2]Emissions!F2050</f>
        <v>0</v>
      </c>
      <c r="G1066" s="31">
        <f>[2]Emissions!G2050</f>
        <v>0</v>
      </c>
      <c r="H1066" s="31">
        <f>[2]Emissions!H2050</f>
        <v>0</v>
      </c>
      <c r="I1066" s="31">
        <f>[2]Emissions!I2050</f>
        <v>0</v>
      </c>
      <c r="J1066" s="31">
        <f>[2]Emissions!J2050</f>
        <v>0</v>
      </c>
      <c r="K1066" s="31">
        <f>[2]Emissions!K2050</f>
        <v>0</v>
      </c>
      <c r="L1066" s="31">
        <f>[2]Emissions!L2050</f>
        <v>0</v>
      </c>
      <c r="M1066" s="31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1">
        <f>[2]Emissions!E1974</f>
        <v>591.32861724659597</v>
      </c>
      <c r="F1067" s="31">
        <f>[2]Emissions!F1974</f>
        <v>731.72167008547012</v>
      </c>
      <c r="G1067" s="31">
        <f>[2]Emissions!G1974</f>
        <v>788.66422733086847</v>
      </c>
      <c r="H1067" s="31">
        <f>[2]Emissions!H1974</f>
        <v>953.85453504273482</v>
      </c>
      <c r="I1067" s="31">
        <f>[2]Emissions!I1974</f>
        <v>991.51973627865436</v>
      </c>
      <c r="J1067" s="31">
        <f>[2]Emissions!J1974</f>
        <v>0</v>
      </c>
      <c r="K1067" s="31">
        <f>[2]Emissions!K1974</f>
        <v>0</v>
      </c>
      <c r="L1067" s="31">
        <f>[2]Emissions!L1974</f>
        <v>0</v>
      </c>
      <c r="M1067" s="31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1">
        <f>[2]Emissions!E1989</f>
        <v>6.6198273137697508E-2</v>
      </c>
      <c r="F1068" s="31">
        <f>[2]Emissions!F1989</f>
        <v>5.2958618510158019E-2</v>
      </c>
      <c r="G1068" s="31">
        <f>[2]Emissions!G1989</f>
        <v>1.9859481941309251E-2</v>
      </c>
      <c r="H1068" s="31">
        <f>[2]Emissions!H1989</f>
        <v>1.32396546275395E-2</v>
      </c>
      <c r="I1068" s="31">
        <f>[2]Emissions!I1989</f>
        <v>6.6198273137697532E-3</v>
      </c>
      <c r="J1068" s="31">
        <f>[2]Emissions!J1989</f>
        <v>0</v>
      </c>
      <c r="K1068" s="31">
        <f>[2]Emissions!K1989</f>
        <v>0</v>
      </c>
      <c r="L1068" s="31">
        <f>[2]Emissions!L1989</f>
        <v>0</v>
      </c>
      <c r="M1068" s="31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1">
        <f>[2]Emissions!E1835</f>
        <v>0</v>
      </c>
      <c r="F1069" s="31">
        <f>[2]Emissions!F1835</f>
        <v>0</v>
      </c>
      <c r="G1069" s="31">
        <f>[2]Emissions!G1835</f>
        <v>0</v>
      </c>
      <c r="H1069" s="31">
        <f>[2]Emissions!H1835</f>
        <v>0</v>
      </c>
      <c r="I1069" s="31">
        <f>[2]Emissions!I1835</f>
        <v>0</v>
      </c>
      <c r="J1069" s="31">
        <f>[2]Emissions!J1835</f>
        <v>608.13788920115849</v>
      </c>
      <c r="K1069" s="31">
        <f>[2]Emissions!K1835</f>
        <v>0</v>
      </c>
      <c r="L1069" s="31">
        <f>[2]Emissions!L1835</f>
        <v>0</v>
      </c>
      <c r="M1069" s="31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1">
        <f>[2]Emissions!E2060</f>
        <v>0</v>
      </c>
      <c r="F1070" s="31">
        <f>[2]Emissions!F2060</f>
        <v>1.336053343949044E-2</v>
      </c>
      <c r="G1070" s="31">
        <f>[2]Emissions!G2060</f>
        <v>8.2715098312908159E-2</v>
      </c>
      <c r="H1070" s="31">
        <f>[2]Emissions!H2060</f>
        <v>0.49641285301527671</v>
      </c>
      <c r="I1070" s="31">
        <f>[2]Emissions!I2060</f>
        <v>2.9429382782438549</v>
      </c>
      <c r="J1070" s="31">
        <f>[2]Emissions!J2060</f>
        <v>16.545192411001469</v>
      </c>
      <c r="K1070" s="31">
        <f>[2]Emissions!K2060</f>
        <v>37.346456324954417</v>
      </c>
      <c r="L1070" s="31">
        <f>[2]Emissions!L2060</f>
        <v>14.543848276469911</v>
      </c>
      <c r="M1070" s="31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1">
        <f>[2]Emissions!E949</f>
        <v>0</v>
      </c>
      <c r="F1071" s="31">
        <f>[2]Emissions!F949</f>
        <v>0</v>
      </c>
      <c r="G1071" s="31">
        <f>[2]Emissions!G949</f>
        <v>0</v>
      </c>
      <c r="H1071" s="31">
        <f>[2]Emissions!H949</f>
        <v>0</v>
      </c>
      <c r="I1071" s="31">
        <f>[2]Emissions!I949</f>
        <v>0</v>
      </c>
      <c r="J1071" s="31">
        <f>[2]Emissions!J949</f>
        <v>0</v>
      </c>
      <c r="K1071" s="31">
        <f>[2]Emissions!K949</f>
        <v>0</v>
      </c>
      <c r="L1071" s="31">
        <f>[2]Emissions!L949</f>
        <v>0</v>
      </c>
      <c r="M1071" s="31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1">
        <f>[2]Emissions!E1173</f>
        <v>9.5013299999999976</v>
      </c>
      <c r="F1072" s="31">
        <f>[2]Emissions!F1173</f>
        <v>7.6010639999999983</v>
      </c>
      <c r="G1072" s="31">
        <f>[2]Emissions!G1173</f>
        <v>5.7007979999999989</v>
      </c>
      <c r="H1072" s="31">
        <f>[2]Emissions!H1173</f>
        <v>3.8005319999999991</v>
      </c>
      <c r="I1072" s="31">
        <f>[2]Emissions!I1173</f>
        <v>1.9002659999999989</v>
      </c>
      <c r="J1072" s="31">
        <f>[2]Emissions!J1173</f>
        <v>0</v>
      </c>
      <c r="K1072" s="31">
        <f>[2]Emissions!K1173</f>
        <v>0</v>
      </c>
      <c r="L1072" s="31">
        <f>[2]Emissions!L1173</f>
        <v>0</v>
      </c>
      <c r="M1072" s="31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1">
        <f>[2]Emissions!E1614</f>
        <v>1990.0380600000001</v>
      </c>
      <c r="F1073" s="31">
        <f>[2]Emissions!F1614</f>
        <v>1990.0380600000001</v>
      </c>
      <c r="G1073" s="31">
        <f>[2]Emissions!G1614</f>
        <v>1209.353159304881</v>
      </c>
      <c r="H1073" s="31">
        <f>[2]Emissions!H1614</f>
        <v>0</v>
      </c>
      <c r="I1073" s="31">
        <f>[2]Emissions!I1614</f>
        <v>0</v>
      </c>
      <c r="J1073" s="31">
        <f>[2]Emissions!J1614</f>
        <v>0</v>
      </c>
      <c r="K1073" s="31">
        <f>[2]Emissions!K1614</f>
        <v>4138.0584880330543</v>
      </c>
      <c r="L1073" s="31">
        <f>[2]Emissions!L1614</f>
        <v>2800.8053936655929</v>
      </c>
      <c r="M1073" s="31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1">
        <f>[2]Emissions!E1544</f>
        <v>943.45502079349683</v>
      </c>
      <c r="F1074" s="31">
        <f>[2]Emissions!F1544</f>
        <v>754.7640166347976</v>
      </c>
      <c r="G1074" s="31">
        <f>[2]Emissions!G1544</f>
        <v>566.07301247609803</v>
      </c>
      <c r="H1074" s="31">
        <f>[2]Emissions!H1544</f>
        <v>377.3820083173988</v>
      </c>
      <c r="I1074" s="31">
        <f>[2]Emissions!I1544</f>
        <v>188.69100415869929</v>
      </c>
      <c r="J1074" s="31">
        <f>[2]Emissions!J1544</f>
        <v>0</v>
      </c>
      <c r="K1074" s="31">
        <f>[2]Emissions!K1544</f>
        <v>0</v>
      </c>
      <c r="L1074" s="31">
        <f>[2]Emissions!L1544</f>
        <v>0</v>
      </c>
      <c r="M1074" s="31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1">
        <f>[2]Emissions!E1415</f>
        <v>1497.1185587897739</v>
      </c>
      <c r="F1075" s="31">
        <f>[2]Emissions!F1415</f>
        <v>10738.80170092526</v>
      </c>
      <c r="G1075" s="31">
        <f>[2]Emissions!G1415</f>
        <v>10738.80170092526</v>
      </c>
      <c r="H1075" s="31">
        <f>[2]Emissions!H1415</f>
        <v>10738.80170092526</v>
      </c>
      <c r="I1075" s="31">
        <f>[2]Emissions!I1415</f>
        <v>0</v>
      </c>
      <c r="J1075" s="31">
        <f>[2]Emissions!J1415</f>
        <v>0</v>
      </c>
      <c r="K1075" s="31">
        <f>[2]Emissions!K1415</f>
        <v>0</v>
      </c>
      <c r="L1075" s="31">
        <f>[2]Emissions!L1415</f>
        <v>0</v>
      </c>
      <c r="M1075" s="31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1">
        <f>[2]Emissions!E1272</f>
        <v>29.511107398640231</v>
      </c>
      <c r="F1076" s="31">
        <f>[2]Emissions!F1272</f>
        <v>125.53475177043271</v>
      </c>
      <c r="G1076" s="31">
        <f>[2]Emissions!G1272</f>
        <v>195.7003327687579</v>
      </c>
      <c r="H1076" s="31">
        <f>[2]Emissions!H1272</f>
        <v>307.30006464455948</v>
      </c>
      <c r="I1076" s="31">
        <f>[2]Emissions!I1272</f>
        <v>387.62316472608558</v>
      </c>
      <c r="J1076" s="31">
        <f>[2]Emissions!J1272</f>
        <v>471.62719438678238</v>
      </c>
      <c r="K1076" s="31">
        <f>[2]Emissions!K1272</f>
        <v>542.83175010343041</v>
      </c>
      <c r="L1076" s="31">
        <f>[2]Emissions!L1272</f>
        <v>546.88134994066456</v>
      </c>
      <c r="M1076" s="31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1">
        <f>[2]Emissions!E1167</f>
        <v>269.4289274775702</v>
      </c>
      <c r="F1077" s="31">
        <f>[2]Emissions!F1167</f>
        <v>248.3446922569378</v>
      </c>
      <c r="G1077" s="31">
        <f>[2]Emissions!G1167</f>
        <v>345.09782382584638</v>
      </c>
      <c r="H1077" s="31">
        <f>[2]Emissions!H1167</f>
        <v>330.90469321593548</v>
      </c>
      <c r="I1077" s="31">
        <f>[2]Emissions!I1167</f>
        <v>364.16478905212801</v>
      </c>
      <c r="J1077" s="31">
        <f>[2]Emissions!J1167</f>
        <v>401.76458567455688</v>
      </c>
      <c r="K1077" s="31">
        <f>[2]Emissions!K1167</f>
        <v>378.66639259689441</v>
      </c>
      <c r="L1077" s="31">
        <f>[2]Emissions!L1167</f>
        <v>375.03240698895269</v>
      </c>
      <c r="M1077" s="31">
        <f>[2]Emissions!M1167</f>
        <v>372.34709861440149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1">
        <f>[2]Emissions!E1409</f>
        <v>166.8637572289156</v>
      </c>
      <c r="F1078" s="31">
        <f>[2]Emissions!F1409</f>
        <v>73.185858433734921</v>
      </c>
      <c r="G1078" s="31">
        <f>[2]Emissions!G1409</f>
        <v>73.185858433734921</v>
      </c>
      <c r="H1078" s="31">
        <f>[2]Emissions!H1409</f>
        <v>73.185858433734921</v>
      </c>
      <c r="I1078" s="31">
        <f>[2]Emissions!I1409</f>
        <v>29.274343373493981</v>
      </c>
      <c r="J1078" s="31">
        <f>[2]Emissions!J1409</f>
        <v>14.63717168674698</v>
      </c>
      <c r="K1078" s="31">
        <f>[2]Emissions!K1409</f>
        <v>0</v>
      </c>
      <c r="L1078" s="31">
        <f>[2]Emissions!L1409</f>
        <v>0</v>
      </c>
      <c r="M1078" s="31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1">
        <f>[2]Emissions!E1010</f>
        <v>0</v>
      </c>
      <c r="F1079" s="31">
        <f>[2]Emissions!F1010</f>
        <v>0</v>
      </c>
      <c r="G1079" s="31">
        <f>[2]Emissions!G1010</f>
        <v>0</v>
      </c>
      <c r="H1079" s="31">
        <f>[2]Emissions!H1010</f>
        <v>0</v>
      </c>
      <c r="I1079" s="31">
        <f>[2]Emissions!I1010</f>
        <v>0</v>
      </c>
      <c r="J1079" s="31">
        <f>[2]Emissions!J1010</f>
        <v>0</v>
      </c>
      <c r="K1079" s="31">
        <f>[2]Emissions!K1010</f>
        <v>0</v>
      </c>
      <c r="L1079" s="31">
        <f>[2]Emissions!L1010</f>
        <v>0</v>
      </c>
      <c r="M1079" s="31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1">
        <f>[2]Emissions!E1725</f>
        <v>5795.932694027143</v>
      </c>
      <c r="F1080" s="31">
        <f>[2]Emissions!F1725</f>
        <v>4346.9495205203584</v>
      </c>
      <c r="G1080" s="31">
        <f>[2]Emissions!G1725</f>
        <v>2897.966347013572</v>
      </c>
      <c r="H1080" s="31">
        <f>[2]Emissions!H1725</f>
        <v>1448.983173506786</v>
      </c>
      <c r="I1080" s="31">
        <f>[2]Emissions!I1725</f>
        <v>0</v>
      </c>
      <c r="J1080" s="31">
        <f>[2]Emissions!J1725</f>
        <v>0</v>
      </c>
      <c r="K1080" s="31">
        <f>[2]Emissions!K1725</f>
        <v>0</v>
      </c>
      <c r="L1080" s="31">
        <f>[2]Emissions!L1725</f>
        <v>0</v>
      </c>
      <c r="M1080" s="31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1">
        <f>[2]Emissions!E1403</f>
        <v>33920.860048602313</v>
      </c>
      <c r="F1081" s="31">
        <f>[2]Emissions!F1403</f>
        <v>39276.002780051647</v>
      </c>
      <c r="G1081" s="31">
        <f>[2]Emissions!G1403</f>
        <v>42535.760648261828</v>
      </c>
      <c r="H1081" s="31">
        <f>[2]Emissions!H1403</f>
        <v>50289.27373274901</v>
      </c>
      <c r="I1081" s="31">
        <f>[2]Emissions!I1403</f>
        <v>50289.27373274901</v>
      </c>
      <c r="J1081" s="31">
        <f>[2]Emissions!J1403</f>
        <v>0</v>
      </c>
      <c r="K1081" s="31">
        <f>[2]Emissions!K1403</f>
        <v>0</v>
      </c>
      <c r="L1081" s="31">
        <f>[2]Emissions!L1403</f>
        <v>0</v>
      </c>
      <c r="M1081" s="31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1">
        <f>[2]Emissions!E1719</f>
        <v>0</v>
      </c>
      <c r="F1082" s="31">
        <f>[2]Emissions!F1719</f>
        <v>556.71857021755693</v>
      </c>
      <c r="G1082" s="31">
        <f>[2]Emissions!G1719</f>
        <v>556.71857021755682</v>
      </c>
      <c r="H1082" s="31">
        <f>[2]Emissions!H1719</f>
        <v>1127.462080270386</v>
      </c>
      <c r="I1082" s="31">
        <f>[2]Emissions!I1719</f>
        <v>435.18185996664789</v>
      </c>
      <c r="J1082" s="31">
        <f>[2]Emissions!J1719</f>
        <v>0</v>
      </c>
      <c r="K1082" s="31">
        <f>[2]Emissions!K1719</f>
        <v>0</v>
      </c>
      <c r="L1082" s="31">
        <f>[2]Emissions!L1719</f>
        <v>0</v>
      </c>
      <c r="M1082" s="31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1">
        <f>[2]Emissions!E1505</f>
        <v>0</v>
      </c>
      <c r="F1083" s="31">
        <f>[2]Emissions!F1505</f>
        <v>0</v>
      </c>
      <c r="G1083" s="31">
        <f>[2]Emissions!G1505</f>
        <v>0</v>
      </c>
      <c r="H1083" s="31">
        <f>[2]Emissions!H1505</f>
        <v>0</v>
      </c>
      <c r="I1083" s="31">
        <f>[2]Emissions!I1505</f>
        <v>0</v>
      </c>
      <c r="J1083" s="31">
        <f>[2]Emissions!J1505</f>
        <v>0</v>
      </c>
      <c r="K1083" s="31">
        <f>[2]Emissions!K1505</f>
        <v>0</v>
      </c>
      <c r="L1083" s="31">
        <f>[2]Emissions!L1505</f>
        <v>0</v>
      </c>
      <c r="M1083" s="31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1">
        <f>[2]Emissions!E1462</f>
        <v>67.465197175248306</v>
      </c>
      <c r="F1084" s="31">
        <f>[2]Emissions!F1462</f>
        <v>62.165896707818924</v>
      </c>
      <c r="G1084" s="31">
        <f>[2]Emissions!G1462</f>
        <v>76.053908210914273</v>
      </c>
      <c r="H1084" s="31">
        <f>[2]Emissions!H1462</f>
        <v>100.9112353827047</v>
      </c>
      <c r="I1084" s="31">
        <f>[2]Emissions!I1462</f>
        <v>58.495472513470297</v>
      </c>
      <c r="J1084" s="31">
        <f>[2]Emissions!J1462</f>
        <v>10.40604150041564</v>
      </c>
      <c r="K1084" s="31">
        <f>[2]Emissions!K1462</f>
        <v>0</v>
      </c>
      <c r="L1084" s="31">
        <f>[2]Emissions!L1462</f>
        <v>0</v>
      </c>
      <c r="M1084" s="31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1">
        <f>[2]Emissions!E740</f>
        <v>7961.2372226659263</v>
      </c>
      <c r="F1085" s="31">
        <f>[2]Emissions!F740</f>
        <v>1774.8625458333329</v>
      </c>
      <c r="G1085" s="31">
        <f>[2]Emissions!G740</f>
        <v>1419.8900366666669</v>
      </c>
      <c r="H1085" s="31">
        <f>[2]Emissions!H740</f>
        <v>1064.9175275</v>
      </c>
      <c r="I1085" s="31">
        <f>[2]Emissions!I740</f>
        <v>709.94501833333345</v>
      </c>
      <c r="J1085" s="31">
        <f>[2]Emissions!J740</f>
        <v>354.97250916666678</v>
      </c>
      <c r="K1085" s="31">
        <f>[2]Emissions!K740</f>
        <v>0</v>
      </c>
      <c r="L1085" s="31">
        <f>[2]Emissions!L740</f>
        <v>0</v>
      </c>
      <c r="M1085" s="31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1">
        <f>[2]Emissions!E698</f>
        <v>0</v>
      </c>
      <c r="F1086" s="31">
        <f>[2]Emissions!F698</f>
        <v>96.637801796342245</v>
      </c>
      <c r="G1086" s="31">
        <f>[2]Emissions!G698</f>
        <v>90.808028679106002</v>
      </c>
      <c r="H1086" s="31">
        <f>[2]Emissions!H698</f>
        <v>84.973767668784845</v>
      </c>
      <c r="I1086" s="31">
        <f>[2]Emissions!I698</f>
        <v>79.148482444633458</v>
      </c>
      <c r="J1086" s="31">
        <f>[2]Emissions!J698</f>
        <v>79.148482444633444</v>
      </c>
      <c r="K1086" s="31">
        <f>[2]Emissions!K698</f>
        <v>0</v>
      </c>
      <c r="L1086" s="31">
        <f>[2]Emissions!L698</f>
        <v>0</v>
      </c>
      <c r="M1086" s="31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1">
        <f>[2]Emissions!E734</f>
        <v>0</v>
      </c>
      <c r="F1087" s="31">
        <f>[2]Emissions!F734</f>
        <v>0</v>
      </c>
      <c r="G1087" s="31">
        <f>[2]Emissions!G734</f>
        <v>0</v>
      </c>
      <c r="H1087" s="31">
        <f>[2]Emissions!H734</f>
        <v>0</v>
      </c>
      <c r="I1087" s="31">
        <f>[2]Emissions!I734</f>
        <v>0</v>
      </c>
      <c r="J1087" s="31">
        <f>[2]Emissions!J734</f>
        <v>0</v>
      </c>
      <c r="K1087" s="31">
        <f>[2]Emissions!K734</f>
        <v>0</v>
      </c>
      <c r="L1087" s="31">
        <f>[2]Emissions!L734</f>
        <v>0</v>
      </c>
      <c r="M1087" s="31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1">
        <f>[2]Emissions!E728</f>
        <v>3259.0380843749999</v>
      </c>
      <c r="F1088" s="31">
        <f>[2]Emissions!F728</f>
        <v>2715.8650703124999</v>
      </c>
      <c r="G1088" s="31">
        <f>[2]Emissions!G728</f>
        <v>2172.69205625</v>
      </c>
      <c r="H1088" s="31">
        <f>[2]Emissions!H728</f>
        <v>1629.5190421875</v>
      </c>
      <c r="I1088" s="31">
        <f>[2]Emissions!I728</f>
        <v>1086.346028125</v>
      </c>
      <c r="J1088" s="31">
        <f>[2]Emissions!J728</f>
        <v>543.17301406250022</v>
      </c>
      <c r="K1088" s="31">
        <f>[2]Emissions!K728</f>
        <v>0</v>
      </c>
      <c r="L1088" s="31">
        <f>[2]Emissions!L728</f>
        <v>0</v>
      </c>
      <c r="M1088" s="31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1">
        <f>[2]Emissions!E1692</f>
        <v>0</v>
      </c>
      <c r="F1089" s="31">
        <f>[2]Emissions!F1692</f>
        <v>0</v>
      </c>
      <c r="G1089" s="31">
        <f>[2]Emissions!G1692</f>
        <v>0</v>
      </c>
      <c r="H1089" s="31">
        <f>[2]Emissions!H1692</f>
        <v>0</v>
      </c>
      <c r="I1089" s="31">
        <f>[2]Emissions!I1692</f>
        <v>0</v>
      </c>
      <c r="J1089" s="31">
        <f>[2]Emissions!J1692</f>
        <v>0</v>
      </c>
      <c r="K1089" s="31">
        <f>[2]Emissions!K1692</f>
        <v>0</v>
      </c>
      <c r="L1089" s="31">
        <f>[2]Emissions!L1692</f>
        <v>0</v>
      </c>
      <c r="M1089" s="31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1">
        <f>[2]Emissions!E1656</f>
        <v>1201.83569995164</v>
      </c>
      <c r="F1090" s="31">
        <f>[2]Emissions!F1656</f>
        <v>901.37677496372999</v>
      </c>
      <c r="G1090" s="31">
        <f>[2]Emissions!G1656</f>
        <v>2520.5165373985769</v>
      </c>
      <c r="H1090" s="31">
        <f>[2]Emissions!H1656</f>
        <v>300.45892498790988</v>
      </c>
      <c r="I1090" s="31">
        <f>[2]Emissions!I1656</f>
        <v>0</v>
      </c>
      <c r="J1090" s="31">
        <f>[2]Emissions!J1656</f>
        <v>0</v>
      </c>
      <c r="K1090" s="31">
        <f>[2]Emissions!K1656</f>
        <v>0</v>
      </c>
      <c r="L1090" s="31">
        <f>[2]Emissions!L1656</f>
        <v>0</v>
      </c>
      <c r="M1090" s="31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1">
        <f>[2]Emissions!E1632</f>
        <v>0</v>
      </c>
      <c r="F1091" s="31">
        <f>[2]Emissions!F1632</f>
        <v>1558.2225991219709</v>
      </c>
      <c r="G1091" s="31">
        <f>[2]Emissions!G1632</f>
        <v>1820.5297579163159</v>
      </c>
      <c r="H1091" s="31">
        <f>[2]Emissions!H1632</f>
        <v>1820.5297579163171</v>
      </c>
      <c r="I1091" s="31">
        <f>[2]Emissions!I1632</f>
        <v>0</v>
      </c>
      <c r="J1091" s="31">
        <f>[2]Emissions!J1632</f>
        <v>0</v>
      </c>
      <c r="K1091" s="31">
        <f>[2]Emissions!K1632</f>
        <v>0</v>
      </c>
      <c r="L1091" s="31">
        <f>[2]Emissions!L1632</f>
        <v>0</v>
      </c>
      <c r="M1091" s="31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1">
        <f>[2]Emissions!E1562</f>
        <v>0</v>
      </c>
      <c r="F1092" s="31">
        <f>[2]Emissions!F1562</f>
        <v>0</v>
      </c>
      <c r="G1092" s="31">
        <f>[2]Emissions!G1562</f>
        <v>0</v>
      </c>
      <c r="H1092" s="31">
        <f>[2]Emissions!H1562</f>
        <v>0</v>
      </c>
      <c r="I1092" s="31">
        <f>[2]Emissions!I1562</f>
        <v>0</v>
      </c>
      <c r="J1092" s="31">
        <f>[2]Emissions!J1562</f>
        <v>0</v>
      </c>
      <c r="K1092" s="31">
        <f>[2]Emissions!K1562</f>
        <v>0</v>
      </c>
      <c r="L1092" s="31">
        <f>[2]Emissions!L1562</f>
        <v>0</v>
      </c>
      <c r="M1092" s="31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1">
        <f>[2]Emissions!E1492</f>
        <v>55.116511507690873</v>
      </c>
      <c r="F1093" s="31">
        <f>[2]Emissions!F1492</f>
        <v>87.839400522055371</v>
      </c>
      <c r="G1093" s="31">
        <f>[2]Emissions!G1492</f>
        <v>95.456370514069164</v>
      </c>
      <c r="H1093" s="31">
        <f>[2]Emissions!H1492</f>
        <v>99.546942442425149</v>
      </c>
      <c r="I1093" s="31">
        <f>[2]Emissions!I1492</f>
        <v>45.047396405563191</v>
      </c>
      <c r="J1093" s="31">
        <f>[2]Emissions!J1492</f>
        <v>0</v>
      </c>
      <c r="K1093" s="31">
        <f>[2]Emissions!K1492</f>
        <v>0</v>
      </c>
      <c r="L1093" s="31">
        <f>[2]Emissions!L1492</f>
        <v>0</v>
      </c>
      <c r="M1093" s="31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1">
        <f>[2]Emissions!E1390</f>
        <v>2627.9058300000011</v>
      </c>
      <c r="F1094" s="31">
        <f>[2]Emissions!F1390</f>
        <v>2189.9215250000002</v>
      </c>
      <c r="G1094" s="31">
        <f>[2]Emissions!G1390</f>
        <v>1751.93722</v>
      </c>
      <c r="H1094" s="31">
        <f>[2]Emissions!H1390</f>
        <v>1434.23491453569</v>
      </c>
      <c r="I1094" s="31">
        <f>[2]Emissions!I1390</f>
        <v>875.96861000000001</v>
      </c>
      <c r="J1094" s="31">
        <f>[2]Emissions!J1390</f>
        <v>437.98430500000018</v>
      </c>
      <c r="K1094" s="31">
        <f>[2]Emissions!K1390</f>
        <v>0</v>
      </c>
      <c r="L1094" s="31">
        <f>[2]Emissions!L1390</f>
        <v>0</v>
      </c>
      <c r="M1094" s="31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1">
        <f>[2]Emissions!E991</f>
        <v>2.3209205006705352E-2</v>
      </c>
      <c r="F1095" s="31">
        <f>[2]Emissions!F991</f>
        <v>4.4116064100119819E-2</v>
      </c>
      <c r="G1095" s="31">
        <f>[2]Emissions!G991</f>
        <v>4.78903694485866E-2</v>
      </c>
      <c r="H1095" s="31">
        <f>[2]Emissions!H991</f>
        <v>6.0104510771759927E-2</v>
      </c>
      <c r="I1095" s="31">
        <f>[2]Emissions!I991</f>
        <v>6.6780384715590668E-2</v>
      </c>
      <c r="J1095" s="31">
        <f>[2]Emissions!J991</f>
        <v>7.4315966500793459E-2</v>
      </c>
      <c r="K1095" s="31">
        <f>[2]Emissions!K991</f>
        <v>7.3878941927109212E-2</v>
      </c>
      <c r="L1095" s="31">
        <f>[2]Emissions!L991</f>
        <v>7.3754217350706308E-2</v>
      </c>
      <c r="M1095" s="31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1">
        <f>[2]Emissions!E1686</f>
        <v>0</v>
      </c>
      <c r="F1096" s="31">
        <f>[2]Emissions!F1686</f>
        <v>0</v>
      </c>
      <c r="G1096" s="31">
        <f>[2]Emissions!G1686</f>
        <v>0</v>
      </c>
      <c r="H1096" s="31">
        <f>[2]Emissions!H1686</f>
        <v>0</v>
      </c>
      <c r="I1096" s="31">
        <f>[2]Emissions!I1686</f>
        <v>0</v>
      </c>
      <c r="J1096" s="31">
        <f>[2]Emissions!J1686</f>
        <v>0</v>
      </c>
      <c r="K1096" s="31">
        <f>[2]Emissions!K1686</f>
        <v>0</v>
      </c>
      <c r="L1096" s="31">
        <f>[2]Emissions!L1686</f>
        <v>0</v>
      </c>
      <c r="M1096" s="31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1">
        <f>[2]Emissions!E1626</f>
        <v>0</v>
      </c>
      <c r="F1097" s="31">
        <f>[2]Emissions!F1626</f>
        <v>0</v>
      </c>
      <c r="G1097" s="31">
        <f>[2]Emissions!G1626</f>
        <v>0</v>
      </c>
      <c r="H1097" s="31">
        <f>[2]Emissions!H1626</f>
        <v>2836.3560433475632</v>
      </c>
      <c r="I1097" s="31">
        <f>[2]Emissions!I1626</f>
        <v>0</v>
      </c>
      <c r="J1097" s="31">
        <f>[2]Emissions!J1626</f>
        <v>0</v>
      </c>
      <c r="K1097" s="31">
        <f>[2]Emissions!K1626</f>
        <v>0</v>
      </c>
      <c r="L1097" s="31">
        <f>[2]Emissions!L1626</f>
        <v>0</v>
      </c>
      <c r="M1097" s="31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1">
        <f>[2]Emissions!E1556</f>
        <v>0</v>
      </c>
      <c r="F1098" s="31">
        <f>[2]Emissions!F1556</f>
        <v>0</v>
      </c>
      <c r="G1098" s="31">
        <f>[2]Emissions!G1556</f>
        <v>0</v>
      </c>
      <c r="H1098" s="31">
        <f>[2]Emissions!H1556</f>
        <v>0</v>
      </c>
      <c r="I1098" s="31">
        <f>[2]Emissions!I1556</f>
        <v>0</v>
      </c>
      <c r="J1098" s="31">
        <f>[2]Emissions!J1556</f>
        <v>0</v>
      </c>
      <c r="K1098" s="31">
        <f>[2]Emissions!K1556</f>
        <v>0</v>
      </c>
      <c r="L1098" s="31">
        <f>[2]Emissions!L1556</f>
        <v>0</v>
      </c>
      <c r="M1098" s="31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1">
        <f>[2]Emissions!E1486</f>
        <v>0</v>
      </c>
      <c r="F1099" s="31">
        <f>[2]Emissions!F1486</f>
        <v>0</v>
      </c>
      <c r="G1099" s="31">
        <f>[2]Emissions!G1486</f>
        <v>0</v>
      </c>
      <c r="H1099" s="31">
        <f>[2]Emissions!H1486</f>
        <v>0</v>
      </c>
      <c r="I1099" s="31">
        <f>[2]Emissions!I1486</f>
        <v>0</v>
      </c>
      <c r="J1099" s="31">
        <f>[2]Emissions!J1486</f>
        <v>0</v>
      </c>
      <c r="K1099" s="31">
        <f>[2]Emissions!K1486</f>
        <v>0</v>
      </c>
      <c r="L1099" s="31">
        <f>[2]Emissions!L1486</f>
        <v>0</v>
      </c>
      <c r="M1099" s="31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1">
        <f>[2]Emissions!E985</f>
        <v>159.5632844210993</v>
      </c>
      <c r="F1100" s="31">
        <f>[2]Emissions!F985</f>
        <v>303.29794068832382</v>
      </c>
      <c r="G1100" s="31">
        <f>[2]Emissions!G985</f>
        <v>329.24628995903288</v>
      </c>
      <c r="H1100" s="31">
        <f>[2]Emissions!H985</f>
        <v>413.21851155584949</v>
      </c>
      <c r="I1100" s="31">
        <f>[2]Emissions!I985</f>
        <v>459.11514491968569</v>
      </c>
      <c r="J1100" s="31">
        <f>[2]Emissions!J985</f>
        <v>510.92226969295501</v>
      </c>
      <c r="K1100" s="31">
        <f>[2]Emissions!K985</f>
        <v>507.91772574887591</v>
      </c>
      <c r="L1100" s="31">
        <f>[2]Emissions!L985</f>
        <v>507.06024428610579</v>
      </c>
      <c r="M1100" s="31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1">
        <f>[2]Emissions!E776</f>
        <v>564.31019379493773</v>
      </c>
      <c r="F1101" s="31">
        <f>[2]Emissions!F776</f>
        <v>509.93145153851509</v>
      </c>
      <c r="G1101" s="31">
        <f>[2]Emissions!G776</f>
        <v>3035.221611698154</v>
      </c>
      <c r="H1101" s="31">
        <f>[2]Emissions!H776</f>
        <v>3129.4224247928701</v>
      </c>
      <c r="I1101" s="31">
        <f>[2]Emissions!I776</f>
        <v>0</v>
      </c>
      <c r="J1101" s="31">
        <f>[2]Emissions!J776</f>
        <v>742.38603370913313</v>
      </c>
      <c r="K1101" s="31">
        <f>[2]Emissions!K776</f>
        <v>742.38603370937551</v>
      </c>
      <c r="L1101" s="31">
        <f>[2]Emissions!L776</f>
        <v>0</v>
      </c>
      <c r="M1101" s="31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1">
        <f>[2]Emissions!E1680</f>
        <v>0</v>
      </c>
      <c r="F1102" s="31">
        <f>[2]Emissions!F1680</f>
        <v>0</v>
      </c>
      <c r="G1102" s="31">
        <f>[2]Emissions!G1680</f>
        <v>0</v>
      </c>
      <c r="H1102" s="31">
        <f>[2]Emissions!H1680</f>
        <v>0</v>
      </c>
      <c r="I1102" s="31">
        <f>[2]Emissions!I1680</f>
        <v>0</v>
      </c>
      <c r="J1102" s="31">
        <f>[2]Emissions!J1680</f>
        <v>0</v>
      </c>
      <c r="K1102" s="31">
        <f>[2]Emissions!K1680</f>
        <v>0</v>
      </c>
      <c r="L1102" s="31">
        <f>[2]Emissions!L1680</f>
        <v>0</v>
      </c>
      <c r="M1102" s="31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1">
        <f>[2]Emissions!E1650</f>
        <v>0</v>
      </c>
      <c r="F1103" s="31">
        <f>[2]Emissions!F1650</f>
        <v>0</v>
      </c>
      <c r="G1103" s="31">
        <f>[2]Emissions!G1650</f>
        <v>0</v>
      </c>
      <c r="H1103" s="31">
        <f>[2]Emissions!H1650</f>
        <v>0</v>
      </c>
      <c r="I1103" s="31">
        <f>[2]Emissions!I1650</f>
        <v>0</v>
      </c>
      <c r="J1103" s="31">
        <f>[2]Emissions!J1650</f>
        <v>0</v>
      </c>
      <c r="K1103" s="31">
        <f>[2]Emissions!K1650</f>
        <v>0</v>
      </c>
      <c r="L1103" s="31">
        <f>[2]Emissions!L1650</f>
        <v>0</v>
      </c>
      <c r="M1103" s="31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1">
        <f>[2]Emissions!E1620</f>
        <v>7264.1023629166684</v>
      </c>
      <c r="F1104" s="31">
        <f>[2]Emissions!F1620</f>
        <v>4200.7530779344743</v>
      </c>
      <c r="G1104" s="31">
        <f>[2]Emissions!G1620</f>
        <v>3165.4473882063171</v>
      </c>
      <c r="H1104" s="31">
        <f>[2]Emissions!H1620</f>
        <v>1940.9252475673079</v>
      </c>
      <c r="I1104" s="31">
        <f>[2]Emissions!I1620</f>
        <v>0</v>
      </c>
      <c r="J1104" s="31">
        <f>[2]Emissions!J1620</f>
        <v>0</v>
      </c>
      <c r="K1104" s="31">
        <f>[2]Emissions!K1620</f>
        <v>0</v>
      </c>
      <c r="L1104" s="31">
        <f>[2]Emissions!L1620</f>
        <v>0</v>
      </c>
      <c r="M1104" s="31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1">
        <f>[2]Emissions!E1550</f>
        <v>9.2512686249999998</v>
      </c>
      <c r="F1105" s="31">
        <f>[2]Emissions!F1550</f>
        <v>9.2512686249999998</v>
      </c>
      <c r="G1105" s="31">
        <f>[2]Emissions!G1550</f>
        <v>9.2512686249999998</v>
      </c>
      <c r="H1105" s="31">
        <f>[2]Emissions!H1550</f>
        <v>9.2512686249999998</v>
      </c>
      <c r="I1105" s="31">
        <f>[2]Emissions!I1550</f>
        <v>0</v>
      </c>
      <c r="J1105" s="31">
        <f>[2]Emissions!J1550</f>
        <v>0</v>
      </c>
      <c r="K1105" s="31">
        <f>[2]Emissions!K1550</f>
        <v>0</v>
      </c>
      <c r="L1105" s="31">
        <f>[2]Emissions!L1550</f>
        <v>0</v>
      </c>
      <c r="M1105" s="31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1">
        <f>[2]Emissions!E1029</f>
        <v>0</v>
      </c>
      <c r="F1106" s="31">
        <f>[2]Emissions!F1029</f>
        <v>0</v>
      </c>
      <c r="G1106" s="31">
        <f>[2]Emissions!G1029</f>
        <v>0</v>
      </c>
      <c r="H1106" s="31">
        <f>[2]Emissions!H1029</f>
        <v>0</v>
      </c>
      <c r="I1106" s="31">
        <f>[2]Emissions!I1029</f>
        <v>2.1447901117579669</v>
      </c>
      <c r="J1106" s="31">
        <f>[2]Emissions!J1029</f>
        <v>17.158320894041101</v>
      </c>
      <c r="K1106" s="31">
        <f>[2]Emissions!K1029</f>
        <v>100.8051352524913</v>
      </c>
      <c r="L1106" s="31">
        <f>[2]Emissions!L1029</f>
        <v>626.27871263250029</v>
      </c>
      <c r="M1106" s="31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1">
        <f>[2]Emissions!E1480</f>
        <v>277.60525710365857</v>
      </c>
      <c r="F1107" s="31">
        <f>[2]Emissions!F1480</f>
        <v>222.08420568292681</v>
      </c>
      <c r="G1107" s="31">
        <f>[2]Emissions!G1480</f>
        <v>166.56315426219521</v>
      </c>
      <c r="H1107" s="31">
        <f>[2]Emissions!H1480</f>
        <v>111.0421028414634</v>
      </c>
      <c r="I1107" s="31">
        <f>[2]Emissions!I1480</f>
        <v>55.521051420731709</v>
      </c>
      <c r="J1107" s="31">
        <f>[2]Emissions!J1480</f>
        <v>0</v>
      </c>
      <c r="K1107" s="31">
        <f>[2]Emissions!K1480</f>
        <v>0</v>
      </c>
      <c r="L1107" s="31">
        <f>[2]Emissions!L1480</f>
        <v>0</v>
      </c>
      <c r="M1107" s="31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1">
        <f>[2]Emissions!E1421</f>
        <v>0</v>
      </c>
      <c r="F1108" s="31">
        <f>[2]Emissions!F1421</f>
        <v>0</v>
      </c>
      <c r="G1108" s="31">
        <f>[2]Emissions!G1421</f>
        <v>52.507555316390807</v>
      </c>
      <c r="H1108" s="31">
        <f>[2]Emissions!H1421</f>
        <v>1794.1851488279401</v>
      </c>
      <c r="I1108" s="31">
        <f>[2]Emissions!I1421</f>
        <v>6593.1398362000546</v>
      </c>
      <c r="J1108" s="31">
        <f>[2]Emissions!J1421</f>
        <v>8512.2162617087888</v>
      </c>
      <c r="K1108" s="31">
        <f>[2]Emissions!K1421</f>
        <v>12169.899898250511</v>
      </c>
      <c r="L1108" s="31">
        <f>[2]Emissions!L1421</f>
        <v>4847.001469407719</v>
      </c>
      <c r="M1108" s="31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1">
        <f>[2]Emissions!E979</f>
        <v>10600.695587790089</v>
      </c>
      <c r="F1109" s="31">
        <f>[2]Emissions!F979</f>
        <v>5895.5929514352447</v>
      </c>
      <c r="G1109" s="31">
        <f>[2]Emissions!G979</f>
        <v>1163.808369102765</v>
      </c>
      <c r="H1109" s="31">
        <f>[2]Emissions!H979</f>
        <v>3376.523817564414</v>
      </c>
      <c r="I1109" s="31">
        <f>[2]Emissions!I979</f>
        <v>387.93612303425738</v>
      </c>
      <c r="J1109" s="31">
        <f>[2]Emissions!J979</f>
        <v>0</v>
      </c>
      <c r="K1109" s="31">
        <f>[2]Emissions!K979</f>
        <v>0</v>
      </c>
      <c r="L1109" s="31">
        <f>[2]Emissions!L979</f>
        <v>0</v>
      </c>
      <c r="M1109" s="31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1">
        <f>[2]Emissions!E857</f>
        <v>72.05575592299769</v>
      </c>
      <c r="F1110" s="31">
        <f>[2]Emissions!F857</f>
        <v>741.23388054108318</v>
      </c>
      <c r="G1110" s="31">
        <f>[2]Emissions!G857</f>
        <v>1261.9246413423421</v>
      </c>
      <c r="H1110" s="31">
        <f>[2]Emissions!H857</f>
        <v>1261.9246413423421</v>
      </c>
      <c r="I1110" s="31">
        <f>[2]Emissions!I857</f>
        <v>0</v>
      </c>
      <c r="J1110" s="31">
        <f>[2]Emissions!J857</f>
        <v>0</v>
      </c>
      <c r="K1110" s="31">
        <f>[2]Emissions!K857</f>
        <v>0</v>
      </c>
      <c r="L1110" s="31">
        <f>[2]Emissions!L857</f>
        <v>0</v>
      </c>
      <c r="M1110" s="31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1">
        <f>[2]Emissions!E845</f>
        <v>0</v>
      </c>
      <c r="F1111" s="31">
        <f>[2]Emissions!F845</f>
        <v>0</v>
      </c>
      <c r="G1111" s="31">
        <f>[2]Emissions!G845</f>
        <v>0</v>
      </c>
      <c r="H1111" s="31">
        <f>[2]Emissions!H845</f>
        <v>0</v>
      </c>
      <c r="I1111" s="31">
        <f>[2]Emissions!I845</f>
        <v>0</v>
      </c>
      <c r="J1111" s="31">
        <f>[2]Emissions!J845</f>
        <v>0</v>
      </c>
      <c r="K1111" s="31">
        <f>[2]Emissions!K845</f>
        <v>0</v>
      </c>
      <c r="L1111" s="31">
        <f>[2]Emissions!L845</f>
        <v>0</v>
      </c>
      <c r="M1111" s="31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1">
        <f>[2]Emissions!E1737</f>
        <v>0</v>
      </c>
      <c r="F1112" s="31">
        <f>[2]Emissions!F1737</f>
        <v>0</v>
      </c>
      <c r="G1112" s="31">
        <f>[2]Emissions!G1737</f>
        <v>0</v>
      </c>
      <c r="H1112" s="31">
        <f>[2]Emissions!H1737</f>
        <v>0</v>
      </c>
      <c r="I1112" s="31">
        <f>[2]Emissions!I1737</f>
        <v>0</v>
      </c>
      <c r="J1112" s="31">
        <f>[2]Emissions!J1737</f>
        <v>0</v>
      </c>
      <c r="K1112" s="31">
        <f>[2]Emissions!K1737</f>
        <v>0</v>
      </c>
      <c r="L1112" s="31">
        <f>[2]Emissions!L1737</f>
        <v>0</v>
      </c>
      <c r="M1112" s="31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1">
        <f>[2]Emissions!E1674</f>
        <v>0</v>
      </c>
      <c r="F1113" s="31">
        <f>[2]Emissions!F1674</f>
        <v>0</v>
      </c>
      <c r="G1113" s="31">
        <f>[2]Emissions!G1674</f>
        <v>0</v>
      </c>
      <c r="H1113" s="31">
        <f>[2]Emissions!H1674</f>
        <v>0</v>
      </c>
      <c r="I1113" s="31">
        <f>[2]Emissions!I1674</f>
        <v>0</v>
      </c>
      <c r="J1113" s="31">
        <f>[2]Emissions!J1674</f>
        <v>0</v>
      </c>
      <c r="K1113" s="31">
        <f>[2]Emissions!K1674</f>
        <v>0</v>
      </c>
      <c r="L1113" s="31">
        <f>[2]Emissions!L1674</f>
        <v>0</v>
      </c>
      <c r="M1113" s="31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1">
        <f>[2]Emissions!E1644</f>
        <v>555.7057534391862</v>
      </c>
      <c r="F1114" s="31">
        <f>[2]Emissions!F1644</f>
        <v>0</v>
      </c>
      <c r="G1114" s="31">
        <f>[2]Emissions!G1644</f>
        <v>54.316651735706593</v>
      </c>
      <c r="H1114" s="31">
        <f>[2]Emissions!H1644</f>
        <v>0</v>
      </c>
      <c r="I1114" s="31">
        <f>[2]Emissions!I1644</f>
        <v>0</v>
      </c>
      <c r="J1114" s="31">
        <f>[2]Emissions!J1644</f>
        <v>0</v>
      </c>
      <c r="K1114" s="31">
        <f>[2]Emissions!K1644</f>
        <v>0</v>
      </c>
      <c r="L1114" s="31">
        <f>[2]Emissions!L1644</f>
        <v>0</v>
      </c>
      <c r="M1114" s="31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1">
        <f>[2]Emissions!E1474</f>
        <v>0</v>
      </c>
      <c r="F1115" s="31">
        <f>[2]Emissions!F1474</f>
        <v>0</v>
      </c>
      <c r="G1115" s="31">
        <f>[2]Emissions!G1474</f>
        <v>17.1371103219806</v>
      </c>
      <c r="H1115" s="31">
        <f>[2]Emissions!H1474</f>
        <v>54.938290065987253</v>
      </c>
      <c r="I1115" s="31">
        <f>[2]Emissions!I1474</f>
        <v>0</v>
      </c>
      <c r="J1115" s="31">
        <f>[2]Emissions!J1474</f>
        <v>0</v>
      </c>
      <c r="K1115" s="31">
        <f>[2]Emissions!K1474</f>
        <v>0</v>
      </c>
      <c r="L1115" s="31">
        <f>[2]Emissions!L1474</f>
        <v>0</v>
      </c>
      <c r="M1115" s="31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1">
        <f>[2]Emissions!E1265</f>
        <v>9907.9248498761208</v>
      </c>
      <c r="F1116" s="31">
        <f>[2]Emissions!F1265</f>
        <v>8256.6040415634379</v>
      </c>
      <c r="G1116" s="31">
        <f>[2]Emissions!G1265</f>
        <v>6605.2832332507487</v>
      </c>
      <c r="H1116" s="31">
        <f>[2]Emissions!H1265</f>
        <v>4953.9624249380622</v>
      </c>
      <c r="I1116" s="31">
        <f>[2]Emissions!I1265</f>
        <v>3302.6416166253739</v>
      </c>
      <c r="J1116" s="31">
        <f>[2]Emissions!J1265</f>
        <v>1651.3208083126869</v>
      </c>
      <c r="K1116" s="31">
        <f>[2]Emissions!K1265</f>
        <v>0</v>
      </c>
      <c r="L1116" s="31">
        <f>[2]Emissions!L1265</f>
        <v>0</v>
      </c>
      <c r="M1116" s="31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1">
        <f>[2]Emissions!E1160</f>
        <v>798.53939960434309</v>
      </c>
      <c r="F1117" s="31">
        <f>[2]Emissions!F1160</f>
        <v>638.83151968347386</v>
      </c>
      <c r="G1117" s="31">
        <f>[2]Emissions!G1160</f>
        <v>479.12363976260548</v>
      </c>
      <c r="H1117" s="31">
        <f>[2]Emissions!H1160</f>
        <v>319.41575984173699</v>
      </c>
      <c r="I1117" s="31">
        <f>[2]Emissions!I1160</f>
        <v>159.70787992086849</v>
      </c>
      <c r="J1117" s="31">
        <f>[2]Emissions!J1160</f>
        <v>0</v>
      </c>
      <c r="K1117" s="31">
        <f>[2]Emissions!K1160</f>
        <v>0</v>
      </c>
      <c r="L1117" s="31">
        <f>[2]Emissions!L1160</f>
        <v>0</v>
      </c>
      <c r="M1117" s="31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1">
        <f>[2]Emissions!E973</f>
        <v>105.81417687434779</v>
      </c>
      <c r="F1118" s="31">
        <f>[2]Emissions!F973</f>
        <v>6.1900798760897766</v>
      </c>
      <c r="G1118" s="31">
        <f>[2]Emissions!G973</f>
        <v>105.81417687434779</v>
      </c>
      <c r="H1118" s="31">
        <f>[2]Emissions!H973</f>
        <v>33.833587982452933</v>
      </c>
      <c r="I1118" s="31">
        <f>[2]Emissions!I973</f>
        <v>0</v>
      </c>
      <c r="J1118" s="31">
        <f>[2]Emissions!J973</f>
        <v>0</v>
      </c>
      <c r="K1118" s="31">
        <f>[2]Emissions!K973</f>
        <v>0</v>
      </c>
      <c r="L1118" s="31">
        <f>[2]Emissions!L973</f>
        <v>0</v>
      </c>
      <c r="M1118" s="31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1">
        <f>[2]Emissions!E839</f>
        <v>0</v>
      </c>
      <c r="F1119" s="31">
        <f>[2]Emissions!F839</f>
        <v>0</v>
      </c>
      <c r="G1119" s="31">
        <f>[2]Emissions!G839</f>
        <v>0</v>
      </c>
      <c r="H1119" s="31">
        <f>[2]Emissions!H839</f>
        <v>0</v>
      </c>
      <c r="I1119" s="31">
        <f>[2]Emissions!I839</f>
        <v>0</v>
      </c>
      <c r="J1119" s="31">
        <f>[2]Emissions!J839</f>
        <v>0</v>
      </c>
      <c r="K1119" s="31">
        <f>[2]Emissions!K839</f>
        <v>0</v>
      </c>
      <c r="L1119" s="31">
        <f>[2]Emissions!L839</f>
        <v>0</v>
      </c>
      <c r="M1119" s="31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1">
        <f>[2]Emissions!E722</f>
        <v>0</v>
      </c>
      <c r="F1120" s="31">
        <f>[2]Emissions!F722</f>
        <v>0</v>
      </c>
      <c r="G1120" s="31">
        <f>[2]Emissions!G722</f>
        <v>63.566318470013833</v>
      </c>
      <c r="H1120" s="31">
        <f>[2]Emissions!H722</f>
        <v>502.25739038355289</v>
      </c>
      <c r="I1120" s="31">
        <f>[2]Emissions!I722</f>
        <v>0</v>
      </c>
      <c r="J1120" s="31">
        <f>[2]Emissions!J722</f>
        <v>0</v>
      </c>
      <c r="K1120" s="31">
        <f>[2]Emissions!K722</f>
        <v>0</v>
      </c>
      <c r="L1120" s="31">
        <f>[2]Emissions!L722</f>
        <v>0</v>
      </c>
      <c r="M1120" s="31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1">
        <f>[2]Emissions!E1731</f>
        <v>0</v>
      </c>
      <c r="F1121" s="31">
        <f>[2]Emissions!F1731</f>
        <v>0</v>
      </c>
      <c r="G1121" s="31">
        <f>[2]Emissions!G1731</f>
        <v>0</v>
      </c>
      <c r="H1121" s="31">
        <f>[2]Emissions!H1731</f>
        <v>0</v>
      </c>
      <c r="I1121" s="31">
        <f>[2]Emissions!I1731</f>
        <v>0</v>
      </c>
      <c r="J1121" s="31">
        <f>[2]Emissions!J1731</f>
        <v>0</v>
      </c>
      <c r="K1121" s="31">
        <f>[2]Emissions!K1731</f>
        <v>0</v>
      </c>
      <c r="L1121" s="31">
        <f>[2]Emissions!L1731</f>
        <v>0</v>
      </c>
      <c r="M1121" s="31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1">
        <f>[2]Emissions!E1668</f>
        <v>0</v>
      </c>
      <c r="F1122" s="31">
        <f>[2]Emissions!F1668</f>
        <v>0</v>
      </c>
      <c r="G1122" s="31">
        <f>[2]Emissions!G1668</f>
        <v>0</v>
      </c>
      <c r="H1122" s="31">
        <f>[2]Emissions!H1668</f>
        <v>0</v>
      </c>
      <c r="I1122" s="31">
        <f>[2]Emissions!I1668</f>
        <v>0</v>
      </c>
      <c r="J1122" s="31">
        <f>[2]Emissions!J1668</f>
        <v>0</v>
      </c>
      <c r="K1122" s="31">
        <f>[2]Emissions!K1668</f>
        <v>0</v>
      </c>
      <c r="L1122" s="31">
        <f>[2]Emissions!L1668</f>
        <v>0</v>
      </c>
      <c r="M1122" s="31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1">
        <f>[2]Emissions!E1580</f>
        <v>21.249094022731271</v>
      </c>
      <c r="F1123" s="31">
        <f>[2]Emissions!F1580</f>
        <v>686.84370961438606</v>
      </c>
      <c r="G1123" s="31">
        <f>[2]Emissions!G1580</f>
        <v>717.65098064773224</v>
      </c>
      <c r="H1123" s="31">
        <f>[2]Emissions!H1580</f>
        <v>845.76288532273202</v>
      </c>
      <c r="I1123" s="31">
        <f>[2]Emissions!I1580</f>
        <v>855.48025417801864</v>
      </c>
      <c r="J1123" s="31">
        <f>[2]Emissions!J1580</f>
        <v>1095.893159897777</v>
      </c>
      <c r="K1123" s="31">
        <f>[2]Emissions!K1580</f>
        <v>0</v>
      </c>
      <c r="L1123" s="31">
        <f>[2]Emissions!L1580</f>
        <v>0</v>
      </c>
      <c r="M1123" s="31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1">
        <f>[2]Emissions!E1259</f>
        <v>3.0453808771298081</v>
      </c>
      <c r="F1124" s="31">
        <f>[2]Emissions!F1259</f>
        <v>0</v>
      </c>
      <c r="G1124" s="31">
        <f>[2]Emissions!G1259</f>
        <v>3.0453808771298081</v>
      </c>
      <c r="H1124" s="31">
        <f>[2]Emissions!H1259</f>
        <v>0</v>
      </c>
      <c r="I1124" s="31">
        <f>[2]Emissions!I1259</f>
        <v>0</v>
      </c>
      <c r="J1124" s="31">
        <f>[2]Emissions!J1259</f>
        <v>0</v>
      </c>
      <c r="K1124" s="31">
        <f>[2]Emissions!K1259</f>
        <v>0</v>
      </c>
      <c r="L1124" s="31">
        <f>[2]Emissions!L1259</f>
        <v>0</v>
      </c>
      <c r="M1124" s="31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1">
        <f>[2]Emissions!E967</f>
        <v>59.445504114457833</v>
      </c>
      <c r="F1125" s="31">
        <f>[2]Emissions!F967</f>
        <v>49.537920095381537</v>
      </c>
      <c r="G1125" s="31">
        <f>[2]Emissions!G967</f>
        <v>39.630336076305213</v>
      </c>
      <c r="H1125" s="31">
        <f>[2]Emissions!H967</f>
        <v>29.72275205722892</v>
      </c>
      <c r="I1125" s="31">
        <f>[2]Emissions!I967</f>
        <v>19.81516803815261</v>
      </c>
      <c r="J1125" s="31">
        <f>[2]Emissions!J967</f>
        <v>9.9075840190763103</v>
      </c>
      <c r="K1125" s="31">
        <f>[2]Emissions!K967</f>
        <v>0</v>
      </c>
      <c r="L1125" s="31">
        <f>[2]Emissions!L967</f>
        <v>0</v>
      </c>
      <c r="M1125" s="31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1">
        <f>[2]Emissions!E1638</f>
        <v>57166.349447100001</v>
      </c>
      <c r="F1126" s="31">
        <f>[2]Emissions!F1638</f>
        <v>42874.762085324997</v>
      </c>
      <c r="G1126" s="31">
        <f>[2]Emissions!G1638</f>
        <v>28583.174723550001</v>
      </c>
      <c r="H1126" s="31">
        <f>[2]Emissions!H1638</f>
        <v>14291.587361775</v>
      </c>
      <c r="I1126" s="31">
        <f>[2]Emissions!I1638</f>
        <v>0</v>
      </c>
      <c r="J1126" s="31">
        <f>[2]Emissions!J1638</f>
        <v>0</v>
      </c>
      <c r="K1126" s="31">
        <f>[2]Emissions!K1638</f>
        <v>0</v>
      </c>
      <c r="L1126" s="31">
        <f>[2]Emissions!L1638</f>
        <v>0</v>
      </c>
      <c r="M1126" s="31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1">
        <f>[2]Emissions!E1574</f>
        <v>0</v>
      </c>
      <c r="F1127" s="31">
        <f>[2]Emissions!F1574</f>
        <v>0</v>
      </c>
      <c r="G1127" s="31">
        <f>[2]Emissions!G1574</f>
        <v>0</v>
      </c>
      <c r="H1127" s="31">
        <f>[2]Emissions!H1574</f>
        <v>0</v>
      </c>
      <c r="I1127" s="31">
        <f>[2]Emissions!I1574</f>
        <v>0</v>
      </c>
      <c r="J1127" s="31">
        <f>[2]Emissions!J1574</f>
        <v>0</v>
      </c>
      <c r="K1127" s="31">
        <f>[2]Emissions!K1574</f>
        <v>0</v>
      </c>
      <c r="L1127" s="31">
        <f>[2]Emissions!L1574</f>
        <v>0</v>
      </c>
      <c r="M1127" s="31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1">
        <f>[2]Emissions!E1468</f>
        <v>8728.521269753086</v>
      </c>
      <c r="F1128" s="31">
        <f>[2]Emissions!F1468</f>
        <v>7273.7677247942393</v>
      </c>
      <c r="G1128" s="31">
        <f>[2]Emissions!G1468</f>
        <v>5819.0141798353916</v>
      </c>
      <c r="H1128" s="31">
        <f>[2]Emissions!H1468</f>
        <v>4364.260634876543</v>
      </c>
      <c r="I1128" s="31">
        <f>[2]Emissions!I1468</f>
        <v>2909.5070899176958</v>
      </c>
      <c r="J1128" s="31">
        <f>[2]Emissions!J1468</f>
        <v>1454.7535449588479</v>
      </c>
      <c r="K1128" s="31">
        <f>[2]Emissions!K1468</f>
        <v>0</v>
      </c>
      <c r="L1128" s="31">
        <f>[2]Emissions!L1468</f>
        <v>0</v>
      </c>
      <c r="M1128" s="31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1">
        <f>[2]Emissions!E1003</f>
        <v>0</v>
      </c>
      <c r="F1129" s="31">
        <f>[2]Emissions!F1003</f>
        <v>0</v>
      </c>
      <c r="G1129" s="31">
        <f>[2]Emissions!G1003</f>
        <v>0</v>
      </c>
      <c r="H1129" s="31">
        <f>[2]Emissions!H1003</f>
        <v>0</v>
      </c>
      <c r="I1129" s="31">
        <f>[2]Emissions!I1003</f>
        <v>-4.0934635410935751</v>
      </c>
      <c r="J1129" s="31">
        <f>[2]Emissions!J1003</f>
        <v>-4.0934635410935751</v>
      </c>
      <c r="K1129" s="31">
        <f>[2]Emissions!K1003</f>
        <v>-3.7554943282984752</v>
      </c>
      <c r="L1129" s="31">
        <f>[2]Emissions!L1003</f>
        <v>-4.570785893753464</v>
      </c>
      <c r="M1129" s="31">
        <f>[2]Emissions!M1003</f>
        <v>-95.69076435867315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1">
        <f>[2]Emissions!E961</f>
        <v>0</v>
      </c>
      <c r="F1130" s="31">
        <f>[2]Emissions!F961</f>
        <v>0</v>
      </c>
      <c r="G1130" s="31">
        <f>[2]Emissions!G961</f>
        <v>0</v>
      </c>
      <c r="H1130" s="31">
        <f>[2]Emissions!H961</f>
        <v>0</v>
      </c>
      <c r="I1130" s="31">
        <f>[2]Emissions!I961</f>
        <v>0</v>
      </c>
      <c r="J1130" s="31">
        <f>[2]Emissions!J961</f>
        <v>0</v>
      </c>
      <c r="K1130" s="31">
        <f>[2]Emissions!K961</f>
        <v>0</v>
      </c>
      <c r="L1130" s="31">
        <f>[2]Emissions!L961</f>
        <v>0</v>
      </c>
      <c r="M1130" s="31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1">
        <f>[2]Emissions!E770</f>
        <v>55856.256742804711</v>
      </c>
      <c r="F1131" s="31">
        <f>[2]Emissions!F770</f>
        <v>47318.620357540349</v>
      </c>
      <c r="G1131" s="31">
        <f>[2]Emissions!G770</f>
        <v>43598.541110631653</v>
      </c>
      <c r="H1131" s="31">
        <f>[2]Emissions!H770</f>
        <v>16167.147920375</v>
      </c>
      <c r="I1131" s="31">
        <f>[2]Emissions!I770</f>
        <v>10778.09861358333</v>
      </c>
      <c r="J1131" s="31">
        <f>[2]Emissions!J770</f>
        <v>5389.049306791665</v>
      </c>
      <c r="K1131" s="31">
        <f>[2]Emissions!K770</f>
        <v>0</v>
      </c>
      <c r="L1131" s="31">
        <f>[2]Emissions!L770</f>
        <v>0</v>
      </c>
      <c r="M1131" s="31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1">
        <f>[2]Emissions!E752</f>
        <v>0.152975</v>
      </c>
      <c r="F1132" s="31">
        <f>[2]Emissions!F752</f>
        <v>0.12747916666666659</v>
      </c>
      <c r="G1132" s="31">
        <f>[2]Emissions!G752</f>
        <v>0.1019833333333333</v>
      </c>
      <c r="H1132" s="31">
        <f>[2]Emissions!H752</f>
        <v>7.6487499999999986E-2</v>
      </c>
      <c r="I1132" s="31">
        <f>[2]Emissions!I752</f>
        <v>5.0991666666666657E-2</v>
      </c>
      <c r="J1132" s="31">
        <f>[2]Emissions!J752</f>
        <v>44.701081739891258</v>
      </c>
      <c r="K1132" s="31">
        <f>[2]Emissions!K752</f>
        <v>0</v>
      </c>
      <c r="L1132" s="31">
        <f>[2]Emissions!L752</f>
        <v>0</v>
      </c>
      <c r="M1132" s="31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1">
        <f>[2]Emissions!E716</f>
        <v>0</v>
      </c>
      <c r="F1133" s="31">
        <f>[2]Emissions!F716</f>
        <v>0</v>
      </c>
      <c r="G1133" s="31">
        <f>[2]Emissions!G716</f>
        <v>0</v>
      </c>
      <c r="H1133" s="31">
        <f>[2]Emissions!H716</f>
        <v>0</v>
      </c>
      <c r="I1133" s="31">
        <f>[2]Emissions!I716</f>
        <v>0</v>
      </c>
      <c r="J1133" s="31">
        <f>[2]Emissions!J716</f>
        <v>0</v>
      </c>
      <c r="K1133" s="31">
        <f>[2]Emissions!K716</f>
        <v>0</v>
      </c>
      <c r="L1133" s="31">
        <f>[2]Emissions!L716</f>
        <v>0</v>
      </c>
      <c r="M1133" s="31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1">
        <f>[2]Emissions!E1698</f>
        <v>0</v>
      </c>
      <c r="F1134" s="31">
        <f>[2]Emissions!F1698</f>
        <v>0</v>
      </c>
      <c r="G1134" s="31">
        <f>[2]Emissions!G1698</f>
        <v>0</v>
      </c>
      <c r="H1134" s="31">
        <f>[2]Emissions!H1698</f>
        <v>0</v>
      </c>
      <c r="I1134" s="31">
        <f>[2]Emissions!I1698</f>
        <v>0</v>
      </c>
      <c r="J1134" s="31">
        <f>[2]Emissions!J1698</f>
        <v>0</v>
      </c>
      <c r="K1134" s="31">
        <f>[2]Emissions!K1698</f>
        <v>0</v>
      </c>
      <c r="L1134" s="31">
        <f>[2]Emissions!L1698</f>
        <v>0</v>
      </c>
      <c r="M1134" s="31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1">
        <f>[2]Emissions!E1662</f>
        <v>0</v>
      </c>
      <c r="F1135" s="31">
        <f>[2]Emissions!F1662</f>
        <v>0</v>
      </c>
      <c r="G1135" s="31">
        <f>[2]Emissions!G1662</f>
        <v>0</v>
      </c>
      <c r="H1135" s="31">
        <f>[2]Emissions!H1662</f>
        <v>0</v>
      </c>
      <c r="I1135" s="31">
        <f>[2]Emissions!I1662</f>
        <v>0</v>
      </c>
      <c r="J1135" s="31">
        <f>[2]Emissions!J1662</f>
        <v>0</v>
      </c>
      <c r="K1135" s="31">
        <f>[2]Emissions!K1662</f>
        <v>0</v>
      </c>
      <c r="L1135" s="31">
        <f>[2]Emissions!L1662</f>
        <v>0</v>
      </c>
      <c r="M1135" s="31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1">
        <f>[2]Emissions!E1568</f>
        <v>0</v>
      </c>
      <c r="F1136" s="31">
        <f>[2]Emissions!F1568</f>
        <v>0</v>
      </c>
      <c r="G1136" s="31">
        <f>[2]Emissions!G1568</f>
        <v>0</v>
      </c>
      <c r="H1136" s="31">
        <f>[2]Emissions!H1568</f>
        <v>0</v>
      </c>
      <c r="I1136" s="31">
        <f>[2]Emissions!I1568</f>
        <v>0</v>
      </c>
      <c r="J1136" s="31">
        <f>[2]Emissions!J1568</f>
        <v>0</v>
      </c>
      <c r="K1136" s="31">
        <f>[2]Emissions!K1568</f>
        <v>0</v>
      </c>
      <c r="L1136" s="31">
        <f>[2]Emissions!L1568</f>
        <v>0</v>
      </c>
      <c r="M1136" s="31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1">
        <f>[2]Emissions!E1498</f>
        <v>845.85628536585398</v>
      </c>
      <c r="F1137" s="31">
        <f>[2]Emissions!F1498</f>
        <v>676.68502829268323</v>
      </c>
      <c r="G1137" s="31">
        <f>[2]Emissions!G1498</f>
        <v>507.51377121951242</v>
      </c>
      <c r="H1137" s="31">
        <f>[2]Emissions!H1498</f>
        <v>338.3425141463415</v>
      </c>
      <c r="I1137" s="31">
        <f>[2]Emissions!I1498</f>
        <v>169.17125707317081</v>
      </c>
      <c r="J1137" s="31">
        <f>[2]Emissions!J1498</f>
        <v>0</v>
      </c>
      <c r="K1137" s="31">
        <f>[2]Emissions!K1498</f>
        <v>0</v>
      </c>
      <c r="L1137" s="31">
        <f>[2]Emissions!L1498</f>
        <v>0</v>
      </c>
      <c r="M1137" s="31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1">
        <f>[2]Emissions!E1396</f>
        <v>3520.302592669862</v>
      </c>
      <c r="F1138" s="31">
        <f>[2]Emissions!F1396</f>
        <v>4004.9125239874788</v>
      </c>
      <c r="G1138" s="31">
        <f>[2]Emissions!G1396</f>
        <v>3294.0439694132542</v>
      </c>
      <c r="H1138" s="31">
        <f>[2]Emissions!H1396</f>
        <v>4004.9125239874788</v>
      </c>
      <c r="I1138" s="31">
        <f>[2]Emissions!I1396</f>
        <v>0</v>
      </c>
      <c r="J1138" s="31">
        <f>[2]Emissions!J1396</f>
        <v>0</v>
      </c>
      <c r="K1138" s="31">
        <f>[2]Emissions!K1396</f>
        <v>0</v>
      </c>
      <c r="L1138" s="31">
        <f>[2]Emissions!L1396</f>
        <v>0</v>
      </c>
      <c r="M1138" s="31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1">
        <f>[2]Emissions!E997</f>
        <v>0</v>
      </c>
      <c r="F1139" s="31">
        <f>[2]Emissions!F997</f>
        <v>0</v>
      </c>
      <c r="G1139" s="31">
        <f>[2]Emissions!G997</f>
        <v>0</v>
      </c>
      <c r="H1139" s="31">
        <f>[2]Emissions!H997</f>
        <v>0</v>
      </c>
      <c r="I1139" s="31">
        <f>[2]Emissions!I997</f>
        <v>-13550.043078856061</v>
      </c>
      <c r="J1139" s="31">
        <f>[2]Emissions!J997</f>
        <v>-283.86043550405731</v>
      </c>
      <c r="K1139" s="31">
        <f>[2]Emissions!K997</f>
        <v>-915.30983784704358</v>
      </c>
      <c r="L1139" s="31">
        <f>[2]Emissions!L997</f>
        <v>-18947.700888992578</v>
      </c>
      <c r="M1139" s="31">
        <f>[2]Emissions!M997</f>
        <v>-21387.600385672918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1">
        <f>[2]Emissions!E955</f>
        <v>4.8256941176470596</v>
      </c>
      <c r="F1140" s="31">
        <f>[2]Emissions!F955</f>
        <v>4.0214117647058822</v>
      </c>
      <c r="G1140" s="31">
        <f>[2]Emissions!G955</f>
        <v>3.2171294117647058</v>
      </c>
      <c r="H1140" s="31">
        <f>[2]Emissions!H955</f>
        <v>2.4128470588235298</v>
      </c>
      <c r="I1140" s="31">
        <f>[2]Emissions!I955</f>
        <v>1.608564705882352</v>
      </c>
      <c r="J1140" s="31">
        <f>[2]Emissions!J955</f>
        <v>0.80428235294117656</v>
      </c>
      <c r="K1140" s="31">
        <f>[2]Emissions!K955</f>
        <v>0</v>
      </c>
      <c r="L1140" s="31">
        <f>[2]Emissions!L955</f>
        <v>0</v>
      </c>
      <c r="M1140" s="31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1">
        <f>[2]Emissions!E788</f>
        <v>752.34103561319034</v>
      </c>
      <c r="F1141" s="31">
        <f>[2]Emissions!F788</f>
        <v>3935.5932503407762</v>
      </c>
      <c r="G1141" s="31">
        <f>[2]Emissions!G788</f>
        <v>6063.6965295463751</v>
      </c>
      <c r="H1141" s="31">
        <f>[2]Emissions!H788</f>
        <v>11634.38177588269</v>
      </c>
      <c r="I1141" s="31">
        <f>[2]Emissions!I788</f>
        <v>14351.046417226829</v>
      </c>
      <c r="J1141" s="31">
        <f>[2]Emissions!J788</f>
        <v>14947.646548024009</v>
      </c>
      <c r="K1141" s="31">
        <f>[2]Emissions!K788</f>
        <v>15142.782183690821</v>
      </c>
      <c r="L1141" s="31">
        <f>[2]Emissions!L788</f>
        <v>12071.01587340733</v>
      </c>
      <c r="M1141" s="31">
        <f>[2]Emissions!M788</f>
        <v>3023.6856268473389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1">
        <f>[2]Emissions!E764</f>
        <v>0.49712414564003182</v>
      </c>
      <c r="F1142" s="31">
        <f>[2]Emissions!F764</f>
        <v>5.1033909711218284</v>
      </c>
      <c r="G1142" s="31">
        <f>[2]Emissions!G764</f>
        <v>8.6848345989706814</v>
      </c>
      <c r="H1142" s="31">
        <f>[2]Emissions!H764</f>
        <v>135.67740724625699</v>
      </c>
      <c r="I1142" s="31">
        <f>[2]Emissions!I764</f>
        <v>522.25344507960006</v>
      </c>
      <c r="J1142" s="31">
        <f>[2]Emissions!J764</f>
        <v>738.96914860231777</v>
      </c>
      <c r="K1142" s="31">
        <f>[2]Emissions!K764</f>
        <v>788.936634813056</v>
      </c>
      <c r="L1142" s="31">
        <f>[2]Emissions!L764</f>
        <v>796.09413775598614</v>
      </c>
      <c r="M1142" s="31">
        <f>[2]Emissions!M764</f>
        <v>620.89596621891087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1">
        <f>[2]Emissions!E746</f>
        <v>1574.411069407872</v>
      </c>
      <c r="F1143" s="31">
        <f>[2]Emissions!F746</f>
        <v>7671.2163796058558</v>
      </c>
      <c r="G1143" s="31">
        <f>[2]Emissions!G746</f>
        <v>11555.18309131742</v>
      </c>
      <c r="H1143" s="31">
        <f>[2]Emissions!H746</f>
        <v>22428.07014765995</v>
      </c>
      <c r="I1143" s="31">
        <f>[2]Emissions!I746</f>
        <v>30051.521067957419</v>
      </c>
      <c r="J1143" s="31">
        <f>[2]Emissions!J746</f>
        <v>31300.819612367119</v>
      </c>
      <c r="K1143" s="31">
        <f>[2]Emissions!K746</f>
        <v>31705.491590151891</v>
      </c>
      <c r="L1143" s="31">
        <f>[2]Emissions!L746</f>
        <v>25273.921767897002</v>
      </c>
      <c r="M1143" s="31">
        <f>[2]Emissions!M746</f>
        <v>6330.8999660924082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1">
        <f>[2]Emissions!E710</f>
        <v>0</v>
      </c>
      <c r="F1144" s="31">
        <f>[2]Emissions!F710</f>
        <v>0</v>
      </c>
      <c r="G1144" s="31">
        <f>[2]Emissions!G710</f>
        <v>0</v>
      </c>
      <c r="H1144" s="31">
        <f>[2]Emissions!H710</f>
        <v>0</v>
      </c>
      <c r="I1144" s="31">
        <f>[2]Emissions!I710</f>
        <v>0</v>
      </c>
      <c r="J1144" s="31">
        <f>[2]Emissions!J710</f>
        <v>0</v>
      </c>
      <c r="K1144" s="31">
        <f>[2]Emissions!K710</f>
        <v>0</v>
      </c>
      <c r="L1144" s="31">
        <f>[2]Emissions!L710</f>
        <v>123.04437136151959</v>
      </c>
      <c r="M1144" s="31">
        <f>[2]Emissions!M710</f>
        <v>443.92892905371258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1">
        <f>[2]Emissions!E758</f>
        <v>6016.7525282604529</v>
      </c>
      <c r="F1145" s="31">
        <f>[2]Emissions!F758</f>
        <v>4285.0671909374996</v>
      </c>
      <c r="G1145" s="31">
        <f>[2]Emissions!G758</f>
        <v>3428.0537527500001</v>
      </c>
      <c r="H1145" s="31">
        <f>[2]Emissions!H758</f>
        <v>2571.0403145625</v>
      </c>
      <c r="I1145" s="31">
        <f>[2]Emissions!I758</f>
        <v>1714.026876375</v>
      </c>
      <c r="J1145" s="31">
        <f>[2]Emissions!J758</f>
        <v>857.01343818750047</v>
      </c>
      <c r="K1145" s="31">
        <f>[2]Emissions!K758</f>
        <v>0</v>
      </c>
      <c r="L1145" s="31">
        <f>[2]Emissions!L758</f>
        <v>0</v>
      </c>
      <c r="M1145" s="31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1">
        <f>[2]Emissions!E1742</f>
        <v>167729.63395141449</v>
      </c>
      <c r="F1146" s="31">
        <f>[2]Emissions!F1742</f>
        <v>75792.427510759604</v>
      </c>
      <c r="G1146" s="31">
        <f>[2]Emissions!G1742</f>
        <v>50528.285007173079</v>
      </c>
      <c r="H1146" s="31">
        <f>[2]Emissions!H1742</f>
        <v>25264.142503586521</v>
      </c>
      <c r="I1146" s="31">
        <f>[2]Emissions!I1742</f>
        <v>0</v>
      </c>
      <c r="J1146" s="31">
        <f>[2]Emissions!J1742</f>
        <v>0</v>
      </c>
      <c r="K1146" s="31">
        <f>[2]Emissions!K1742</f>
        <v>0</v>
      </c>
      <c r="L1146" s="31">
        <f>[2]Emissions!L1742</f>
        <v>0</v>
      </c>
      <c r="M1146" s="31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1">
        <f>[2]Emissions!E704</f>
        <v>2114.8478978812118</v>
      </c>
      <c r="F1147" s="31">
        <f>[2]Emissions!F704</f>
        <v>1691.8783183049641</v>
      </c>
      <c r="G1147" s="31">
        <f>[2]Emissions!G704</f>
        <v>1268.9087387287241</v>
      </c>
      <c r="H1147" s="31">
        <f>[2]Emissions!H704</f>
        <v>845.93915915247442</v>
      </c>
      <c r="I1147" s="31">
        <f>[2]Emissions!I704</f>
        <v>422.96957957624181</v>
      </c>
      <c r="J1147" s="31">
        <f>[2]Emissions!J704</f>
        <v>0</v>
      </c>
      <c r="K1147" s="31">
        <f>[2]Emissions!K704</f>
        <v>0</v>
      </c>
      <c r="L1147" s="31">
        <f>[2]Emissions!L704</f>
        <v>0</v>
      </c>
      <c r="M1147" s="31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29" t="str">
        <f>[2]Emissions!C1321</f>
        <v>TOT_CO2</v>
      </c>
      <c r="D1148" s="10" t="str">
        <f>[2]Emissions!D1321</f>
        <v>IND</v>
      </c>
      <c r="E1148" s="31">
        <f>[2]Emissions!E1321</f>
        <v>173.77913363252779</v>
      </c>
      <c r="F1148" s="31">
        <f>[2]Emissions!F1321</f>
        <v>0</v>
      </c>
      <c r="G1148" s="31">
        <f>[2]Emissions!G1321</f>
        <v>1142.0185683278351</v>
      </c>
      <c r="H1148" s="31">
        <f>[2]Emissions!H1321</f>
        <v>1755.5553828444511</v>
      </c>
      <c r="I1148" s="31">
        <f>[2]Emissions!I1321</f>
        <v>0</v>
      </c>
      <c r="J1148" s="31">
        <f>[2]Emissions!J1321</f>
        <v>0</v>
      </c>
      <c r="K1148" s="31">
        <f>[2]Emissions!K1321</f>
        <v>0</v>
      </c>
      <c r="L1148" s="31">
        <f>[2]Emissions!L1321</f>
        <v>0</v>
      </c>
      <c r="M1148" s="31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1">
        <f>[2]Emissions!E1035</f>
        <v>0</v>
      </c>
      <c r="F1149" s="31">
        <f>[2]Emissions!F1035</f>
        <v>0</v>
      </c>
      <c r="G1149" s="31">
        <f>[2]Emissions!G1035</f>
        <v>0</v>
      </c>
      <c r="H1149" s="31">
        <f>[2]Emissions!H1035</f>
        <v>0</v>
      </c>
      <c r="I1149" s="31">
        <f>[2]Emissions!I1035</f>
        <v>0</v>
      </c>
      <c r="J1149" s="31">
        <f>[2]Emissions!J1035</f>
        <v>0</v>
      </c>
      <c r="K1149" s="31">
        <f>[2]Emissions!K1035</f>
        <v>0</v>
      </c>
      <c r="L1149" s="31">
        <f>[2]Emissions!L1035</f>
        <v>0</v>
      </c>
      <c r="M1149" s="31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1">
        <f>[2]Emissions!E1329</f>
        <v>5873.5749592592574</v>
      </c>
      <c r="F1150" s="31">
        <f>[2]Emissions!F1329</f>
        <v>4894.6457993827144</v>
      </c>
      <c r="G1150" s="31">
        <f>[2]Emissions!G1329</f>
        <v>3915.7166395061722</v>
      </c>
      <c r="H1150" s="31">
        <f>[2]Emissions!H1329</f>
        <v>2936.7874796296292</v>
      </c>
      <c r="I1150" s="31">
        <f>[2]Emissions!I1329</f>
        <v>1957.8583197530861</v>
      </c>
      <c r="J1150" s="31">
        <f>[2]Emissions!J1329</f>
        <v>978.92915987654237</v>
      </c>
      <c r="K1150" s="31">
        <f>[2]Emissions!K1329</f>
        <v>0</v>
      </c>
      <c r="L1150" s="31">
        <f>[2]Emissions!L1329</f>
        <v>0</v>
      </c>
      <c r="M1150" s="31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1">
        <f>[2]Emissions!E1113</f>
        <v>1030.1740406090221</v>
      </c>
      <c r="F1151" s="31">
        <f>[2]Emissions!F1113</f>
        <v>5895.5583028999399</v>
      </c>
      <c r="G1151" s="31">
        <f>[2]Emissions!G1113</f>
        <v>9470.7041337507235</v>
      </c>
      <c r="H1151" s="31">
        <f>[2]Emissions!H1113</f>
        <v>14771.45548427482</v>
      </c>
      <c r="I1151" s="31">
        <f>[2]Emissions!I1113</f>
        <v>14893.00797507937</v>
      </c>
      <c r="J1151" s="31">
        <f>[2]Emissions!J1113</f>
        <v>18890.065954103709</v>
      </c>
      <c r="K1151" s="31">
        <f>[2]Emissions!K1113</f>
        <v>21712.125441519911</v>
      </c>
      <c r="L1151" s="31">
        <f>[2]Emissions!L1113</f>
        <v>22725.561745290401</v>
      </c>
      <c r="M1151" s="31">
        <f>[2]Emissions!M1113</f>
        <v>22874.601109898322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1">
        <f>[2]Emissions!E1296</f>
        <v>0</v>
      </c>
      <c r="F1152" s="31">
        <f>[2]Emissions!F1296</f>
        <v>0</v>
      </c>
      <c r="G1152" s="31">
        <f>[2]Emissions!G1296</f>
        <v>0</v>
      </c>
      <c r="H1152" s="31">
        <f>[2]Emissions!H1296</f>
        <v>0</v>
      </c>
      <c r="I1152" s="31">
        <f>[2]Emissions!I1296</f>
        <v>0</v>
      </c>
      <c r="J1152" s="31">
        <f>[2]Emissions!J1296</f>
        <v>0</v>
      </c>
      <c r="K1152" s="31">
        <f>[2]Emissions!K1296</f>
        <v>0</v>
      </c>
      <c r="L1152" s="31">
        <f>[2]Emissions!L1296</f>
        <v>0</v>
      </c>
      <c r="M1152" s="31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1">
        <f>[2]Emissions!E1066</f>
        <v>0</v>
      </c>
      <c r="F1153" s="31">
        <f>[2]Emissions!F1066</f>
        <v>0</v>
      </c>
      <c r="G1153" s="31">
        <f>[2]Emissions!G1066</f>
        <v>0</v>
      </c>
      <c r="H1153" s="31">
        <f>[2]Emissions!H1066</f>
        <v>0</v>
      </c>
      <c r="I1153" s="31">
        <f>[2]Emissions!I1066</f>
        <v>0</v>
      </c>
      <c r="J1153" s="31">
        <f>[2]Emissions!J1066</f>
        <v>0</v>
      </c>
      <c r="K1153" s="31">
        <f>[2]Emissions!K1066</f>
        <v>0</v>
      </c>
      <c r="L1153" s="31">
        <f>[2]Emissions!L1066</f>
        <v>0</v>
      </c>
      <c r="M1153" s="31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1">
        <f>[2]Emissions!E1304</f>
        <v>2.3281635802469131E-2</v>
      </c>
      <c r="F1154" s="31">
        <f>[2]Emissions!F1304</f>
        <v>1.9401363168724279E-2</v>
      </c>
      <c r="G1154" s="31">
        <f>[2]Emissions!G1304</f>
        <v>1.552109053497943E-2</v>
      </c>
      <c r="H1154" s="31">
        <f>[2]Emissions!H1304</f>
        <v>1.552109053497943E-2</v>
      </c>
      <c r="I1154" s="31">
        <f>[2]Emissions!I1304</f>
        <v>7.7605452674897133E-3</v>
      </c>
      <c r="J1154" s="31">
        <f>[2]Emissions!J1304</f>
        <v>3.8802726337448541E-3</v>
      </c>
      <c r="K1154" s="31">
        <f>[2]Emissions!K1304</f>
        <v>0</v>
      </c>
      <c r="L1154" s="31">
        <f>[2]Emissions!L1304</f>
        <v>0</v>
      </c>
      <c r="M1154" s="31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1">
        <f>[2]Emissions!E1074</f>
        <v>9.0488958049552881</v>
      </c>
      <c r="F1155" s="31">
        <f>[2]Emissions!F1074</f>
        <v>13.418908196721331</v>
      </c>
      <c r="G1155" s="31">
        <f>[2]Emissions!G1074</f>
        <v>3.5646107302534071</v>
      </c>
      <c r="H1155" s="31">
        <f>[2]Emissions!H1074</f>
        <v>6.5062991718816638</v>
      </c>
      <c r="I1155" s="31">
        <f>[2]Emissions!I1074</f>
        <v>3.3547270491804069</v>
      </c>
      <c r="J1155" s="31">
        <f>[2]Emissions!J1074</f>
        <v>0</v>
      </c>
      <c r="K1155" s="31">
        <f>[2]Emissions!K1074</f>
        <v>0</v>
      </c>
      <c r="L1155" s="31">
        <f>[2]Emissions!L1074</f>
        <v>0</v>
      </c>
      <c r="M1155" s="31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1">
        <f>[2]Emissions!E1312</f>
        <v>0</v>
      </c>
      <c r="F1156" s="31">
        <f>[2]Emissions!F1312</f>
        <v>0</v>
      </c>
      <c r="G1156" s="31">
        <f>[2]Emissions!G1312</f>
        <v>0</v>
      </c>
      <c r="H1156" s="31">
        <f>[2]Emissions!H1312</f>
        <v>0</v>
      </c>
      <c r="I1156" s="31">
        <f>[2]Emissions!I1312</f>
        <v>0</v>
      </c>
      <c r="J1156" s="31">
        <f>[2]Emissions!J1312</f>
        <v>0</v>
      </c>
      <c r="K1156" s="31">
        <f>[2]Emissions!K1312</f>
        <v>0</v>
      </c>
      <c r="L1156" s="31">
        <f>[2]Emissions!L1312</f>
        <v>0</v>
      </c>
      <c r="M1156" s="31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1">
        <f>[2]Emissions!E635</f>
        <v>0</v>
      </c>
      <c r="F1157" s="31">
        <f>[2]Emissions!F635</f>
        <v>0</v>
      </c>
      <c r="G1157" s="31">
        <f>[2]Emissions!G635</f>
        <v>0</v>
      </c>
      <c r="H1157" s="31">
        <f>[2]Emissions!H635</f>
        <v>0</v>
      </c>
      <c r="I1157" s="31">
        <f>[2]Emissions!I635</f>
        <v>0</v>
      </c>
      <c r="J1157" s="31">
        <f>[2]Emissions!J635</f>
        <v>1.400266578182207E-3</v>
      </c>
      <c r="K1157" s="31">
        <f>[2]Emissions!K635</f>
        <v>1.4002665781822059E-3</v>
      </c>
      <c r="L1157" s="31">
        <f>[2]Emissions!L635</f>
        <v>1.400266578182209E-3</v>
      </c>
      <c r="M1157" s="31">
        <f>[2]Emissions!M635</f>
        <v>7.001332890911033E-4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1">
        <f>[2]Emissions!E582</f>
        <v>0</v>
      </c>
      <c r="F1158" s="31">
        <f>[2]Emissions!F582</f>
        <v>0</v>
      </c>
      <c r="G1158" s="31">
        <f>[2]Emissions!G582</f>
        <v>0</v>
      </c>
      <c r="H1158" s="31">
        <f>[2]Emissions!H582</f>
        <v>0</v>
      </c>
      <c r="I1158" s="31">
        <f>[2]Emissions!I582</f>
        <v>0</v>
      </c>
      <c r="J1158" s="31">
        <f>[2]Emissions!J582</f>
        <v>0</v>
      </c>
      <c r="K1158" s="31">
        <f>[2]Emissions!K582</f>
        <v>0</v>
      </c>
      <c r="L1158" s="31">
        <f>[2]Emissions!L582</f>
        <v>0</v>
      </c>
      <c r="M1158" s="31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1">
        <f>[2]Emissions!E630</f>
        <v>0</v>
      </c>
      <c r="F1159" s="31">
        <f>[2]Emissions!F630</f>
        <v>0</v>
      </c>
      <c r="G1159" s="31">
        <f>[2]Emissions!G630</f>
        <v>0</v>
      </c>
      <c r="H1159" s="31">
        <f>[2]Emissions!H630</f>
        <v>0</v>
      </c>
      <c r="I1159" s="31">
        <f>[2]Emissions!I630</f>
        <v>0</v>
      </c>
      <c r="J1159" s="31">
        <f>[2]Emissions!J630</f>
        <v>0</v>
      </c>
      <c r="K1159" s="31">
        <f>[2]Emissions!K630</f>
        <v>7.3019550941365958E-3</v>
      </c>
      <c r="L1159" s="31">
        <f>[2]Emissions!L630</f>
        <v>5.2790841108530322E-2</v>
      </c>
      <c r="M1159" s="31">
        <f>[2]Emissions!M630</f>
        <v>0.31811762434222512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1">
        <f>[2]Emissions!E591</f>
        <v>0</v>
      </c>
      <c r="F1160" s="31">
        <f>[2]Emissions!F591</f>
        <v>0</v>
      </c>
      <c r="G1160" s="31">
        <f>[2]Emissions!G591</f>
        <v>0</v>
      </c>
      <c r="H1160" s="31">
        <f>[2]Emissions!H591</f>
        <v>0</v>
      </c>
      <c r="I1160" s="31">
        <f>[2]Emissions!I591</f>
        <v>0</v>
      </c>
      <c r="J1160" s="31">
        <f>[2]Emissions!J591</f>
        <v>0</v>
      </c>
      <c r="K1160" s="31">
        <f>[2]Emissions!K591</f>
        <v>0</v>
      </c>
      <c r="L1160" s="31">
        <f>[2]Emissions!L591</f>
        <v>0</v>
      </c>
      <c r="M1160" s="31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1">
        <f>[2]Emissions!E445</f>
        <v>0</v>
      </c>
      <c r="F1161" s="31">
        <f>[2]Emissions!F445</f>
        <v>0</v>
      </c>
      <c r="G1161" s="31">
        <f>[2]Emissions!G445</f>
        <v>0</v>
      </c>
      <c r="H1161" s="31">
        <f>[2]Emissions!H445</f>
        <v>0</v>
      </c>
      <c r="I1161" s="31">
        <f>[2]Emissions!I445</f>
        <v>0</v>
      </c>
      <c r="J1161" s="31">
        <f>[2]Emissions!J445</f>
        <v>0</v>
      </c>
      <c r="K1161" s="31">
        <f>[2]Emissions!K445</f>
        <v>0</v>
      </c>
      <c r="L1161" s="31">
        <f>[2]Emissions!L445</f>
        <v>0</v>
      </c>
      <c r="M1161" s="31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1">
        <f>[2]Emissions!E398</f>
        <v>0</v>
      </c>
      <c r="F1162" s="31">
        <f>[2]Emissions!F398</f>
        <v>0</v>
      </c>
      <c r="G1162" s="31">
        <f>[2]Emissions!G398</f>
        <v>0</v>
      </c>
      <c r="H1162" s="31">
        <f>[2]Emissions!H398</f>
        <v>0</v>
      </c>
      <c r="I1162" s="31">
        <f>[2]Emissions!I398</f>
        <v>0</v>
      </c>
      <c r="J1162" s="31">
        <f>[2]Emissions!J398</f>
        <v>0</v>
      </c>
      <c r="K1162" s="31">
        <f>[2]Emissions!K398</f>
        <v>0</v>
      </c>
      <c r="L1162" s="31">
        <f>[2]Emissions!L398</f>
        <v>0</v>
      </c>
      <c r="M1162" s="31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1">
        <f>[2]Emissions!E326</f>
        <v>0</v>
      </c>
      <c r="F1163" s="31">
        <f>[2]Emissions!F326</f>
        <v>0</v>
      </c>
      <c r="G1163" s="31">
        <f>[2]Emissions!G326</f>
        <v>0</v>
      </c>
      <c r="H1163" s="31">
        <f>[2]Emissions!H326</f>
        <v>0</v>
      </c>
      <c r="I1163" s="31">
        <f>[2]Emissions!I326</f>
        <v>-186.28821920303781</v>
      </c>
      <c r="J1163" s="31">
        <f>[2]Emissions!J326</f>
        <v>-1241.9214613535839</v>
      </c>
      <c r="K1163" s="31">
        <f>[2]Emissions!K326</f>
        <v>-7699.9130603922295</v>
      </c>
      <c r="L1163" s="31">
        <f>[2]Emissions!L326</f>
        <v>-47938.168408248392</v>
      </c>
      <c r="M1163" s="31">
        <f>[2]Emissions!M326</f>
        <v>-282661.32460407598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1">
        <f>[2]Emissions!E489</f>
        <v>0</v>
      </c>
      <c r="F1164" s="31">
        <f>[2]Emissions!F489</f>
        <v>0</v>
      </c>
      <c r="G1164" s="31">
        <f>[2]Emissions!G489</f>
        <v>0</v>
      </c>
      <c r="H1164" s="31">
        <f>[2]Emissions!H489</f>
        <v>0</v>
      </c>
      <c r="I1164" s="31">
        <f>[2]Emissions!I489</f>
        <v>0</v>
      </c>
      <c r="J1164" s="31">
        <f>[2]Emissions!J489</f>
        <v>0</v>
      </c>
      <c r="K1164" s="31">
        <f>[2]Emissions!K489</f>
        <v>0</v>
      </c>
      <c r="L1164" s="31">
        <f>[2]Emissions!L489</f>
        <v>0</v>
      </c>
      <c r="M1164" s="31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1">
        <f>[2]Emissions!E555</f>
        <v>307.13554004267331</v>
      </c>
      <c r="F1165" s="31">
        <f>[2]Emissions!F555</f>
        <v>159.22973771848751</v>
      </c>
      <c r="G1165" s="31">
        <f>[2]Emissions!G555</f>
        <v>139.00906536869749</v>
      </c>
      <c r="H1165" s="31">
        <f>[2]Emissions!H555</f>
        <v>225.74462193136489</v>
      </c>
      <c r="I1165" s="31">
        <f>[2]Emissions!I555</f>
        <v>73.143021007431472</v>
      </c>
      <c r="J1165" s="31">
        <f>[2]Emissions!J555</f>
        <v>0</v>
      </c>
      <c r="K1165" s="31">
        <f>[2]Emissions!K555</f>
        <v>0</v>
      </c>
      <c r="L1165" s="31">
        <f>[2]Emissions!L555</f>
        <v>0</v>
      </c>
      <c r="M1165" s="31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1">
        <f>[2]Emissions!E403</f>
        <v>0</v>
      </c>
      <c r="F1166" s="31">
        <f>[2]Emissions!F403</f>
        <v>0</v>
      </c>
      <c r="G1166" s="31">
        <f>[2]Emissions!G403</f>
        <v>0</v>
      </c>
      <c r="H1166" s="31">
        <f>[2]Emissions!H403</f>
        <v>0</v>
      </c>
      <c r="I1166" s="31">
        <f>[2]Emissions!I403</f>
        <v>0</v>
      </c>
      <c r="J1166" s="31">
        <f>[2]Emissions!J403</f>
        <v>0</v>
      </c>
      <c r="K1166" s="31">
        <f>[2]Emissions!K403</f>
        <v>0</v>
      </c>
      <c r="L1166" s="31">
        <f>[2]Emissions!L403</f>
        <v>0</v>
      </c>
      <c r="M1166" s="31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1">
        <f>[2]Emissions!E420</f>
        <v>0</v>
      </c>
      <c r="F1167" s="31">
        <f>[2]Emissions!F420</f>
        <v>0</v>
      </c>
      <c r="G1167" s="31">
        <f>[2]Emissions!G420</f>
        <v>0</v>
      </c>
      <c r="H1167" s="31">
        <f>[2]Emissions!H420</f>
        <v>0</v>
      </c>
      <c r="I1167" s="31">
        <f>[2]Emissions!I420</f>
        <v>0</v>
      </c>
      <c r="J1167" s="31">
        <f>[2]Emissions!J420</f>
        <v>0</v>
      </c>
      <c r="K1167" s="31">
        <f>[2]Emissions!K420</f>
        <v>0</v>
      </c>
      <c r="L1167" s="31">
        <f>[2]Emissions!L420</f>
        <v>0</v>
      </c>
      <c r="M1167" s="31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1">
        <f>[2]Emissions!E494</f>
        <v>0</v>
      </c>
      <c r="F1168" s="31">
        <f>[2]Emissions!F494</f>
        <v>0</v>
      </c>
      <c r="G1168" s="31">
        <f>[2]Emissions!G494</f>
        <v>0</v>
      </c>
      <c r="H1168" s="31">
        <f>[2]Emissions!H494</f>
        <v>0</v>
      </c>
      <c r="I1168" s="31">
        <f>[2]Emissions!I494</f>
        <v>0</v>
      </c>
      <c r="J1168" s="31">
        <f>[2]Emissions!J494</f>
        <v>0</v>
      </c>
      <c r="K1168" s="31">
        <f>[2]Emissions!K494</f>
        <v>0</v>
      </c>
      <c r="L1168" s="31">
        <f>[2]Emissions!L494</f>
        <v>0</v>
      </c>
      <c r="M1168" s="31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1">
        <f>[2]Emissions!E392</f>
        <v>17504.912542997321</v>
      </c>
      <c r="F1169" s="31">
        <f>[2]Emissions!F392</f>
        <v>11415.257515170209</v>
      </c>
      <c r="G1169" s="31">
        <f>[2]Emissions!G392</f>
        <v>8293.3887600000016</v>
      </c>
      <c r="H1169" s="31">
        <f>[2]Emissions!H392</f>
        <v>5528.9258399999999</v>
      </c>
      <c r="I1169" s="31">
        <f>[2]Emissions!I392</f>
        <v>2764.4629200000008</v>
      </c>
      <c r="J1169" s="31">
        <f>[2]Emissions!J392</f>
        <v>0</v>
      </c>
      <c r="K1169" s="31">
        <f>[2]Emissions!K392</f>
        <v>0</v>
      </c>
      <c r="L1169" s="31">
        <f>[2]Emissions!L392</f>
        <v>0</v>
      </c>
      <c r="M1169" s="31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1">
        <f>[2]Emissions!E538</f>
        <v>52875.839170928797</v>
      </c>
      <c r="F1170" s="31">
        <f>[2]Emissions!F538</f>
        <v>46376.434042666078</v>
      </c>
      <c r="G1170" s="31">
        <f>[2]Emissions!G538</f>
        <v>38061.741531331507</v>
      </c>
      <c r="H1170" s="31">
        <f>[2]Emissions!H538</f>
        <v>52875.839170928797</v>
      </c>
      <c r="I1170" s="31">
        <f>[2]Emissions!I538</f>
        <v>834.81085095606102</v>
      </c>
      <c r="J1170" s="31">
        <f>[2]Emissions!J538</f>
        <v>0</v>
      </c>
      <c r="K1170" s="31">
        <f>[2]Emissions!K538</f>
        <v>0</v>
      </c>
      <c r="L1170" s="31">
        <f>[2]Emissions!L538</f>
        <v>0</v>
      </c>
      <c r="M1170" s="31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1">
        <f>[2]Emissions!E483</f>
        <v>0</v>
      </c>
      <c r="F1171" s="31">
        <f>[2]Emissions!F483</f>
        <v>0</v>
      </c>
      <c r="G1171" s="31">
        <f>[2]Emissions!G483</f>
        <v>0</v>
      </c>
      <c r="H1171" s="31">
        <f>[2]Emissions!H483</f>
        <v>0</v>
      </c>
      <c r="I1171" s="31">
        <f>[2]Emissions!I483</f>
        <v>0</v>
      </c>
      <c r="J1171" s="31">
        <f>[2]Emissions!J483</f>
        <v>0</v>
      </c>
      <c r="K1171" s="31">
        <f>[2]Emissions!K483</f>
        <v>0</v>
      </c>
      <c r="L1171" s="31">
        <f>[2]Emissions!L483</f>
        <v>0</v>
      </c>
      <c r="M1171" s="31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1">
        <f>[2]Emissions!E499</f>
        <v>53793.735048987823</v>
      </c>
      <c r="F1172" s="31">
        <f>[2]Emissions!F499</f>
        <v>39371.412830629182</v>
      </c>
      <c r="G1172" s="31">
        <f>[2]Emissions!G499</f>
        <v>27597.212255564449</v>
      </c>
      <c r="H1172" s="31">
        <f>[2]Emissions!H499</f>
        <v>20697.909191673341</v>
      </c>
      <c r="I1172" s="31">
        <f>[2]Emissions!I499</f>
        <v>13798.60612778223</v>
      </c>
      <c r="J1172" s="31">
        <f>[2]Emissions!J499</f>
        <v>6899.3030638911132</v>
      </c>
      <c r="K1172" s="31">
        <f>[2]Emissions!K499</f>
        <v>0</v>
      </c>
      <c r="L1172" s="31">
        <f>[2]Emissions!L499</f>
        <v>0</v>
      </c>
      <c r="M1172" s="31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1">
        <f>[2]Emissions!E408</f>
        <v>163579.1208654551</v>
      </c>
      <c r="F1173" s="31">
        <f>[2]Emissions!F408</f>
        <v>84260.771439000004</v>
      </c>
      <c r="G1173" s="31">
        <f>[2]Emissions!G408</f>
        <v>86631.404400365733</v>
      </c>
      <c r="H1173" s="31">
        <f>[2]Emissions!H408</f>
        <v>42130.385719500002</v>
      </c>
      <c r="I1173" s="31">
        <f>[2]Emissions!I408</f>
        <v>21065.192859750001</v>
      </c>
      <c r="J1173" s="31">
        <f>[2]Emissions!J408</f>
        <v>0</v>
      </c>
      <c r="K1173" s="31">
        <f>[2]Emissions!K408</f>
        <v>0</v>
      </c>
      <c r="L1173" s="31">
        <f>[2]Emissions!L408</f>
        <v>0</v>
      </c>
      <c r="M1173" s="31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1">
        <f>[2]Emissions!E308</f>
        <v>0</v>
      </c>
      <c r="F1174" s="31">
        <f>[2]Emissions!F308</f>
        <v>0</v>
      </c>
      <c r="G1174" s="31">
        <f>[2]Emissions!G308</f>
        <v>0</v>
      </c>
      <c r="H1174" s="31">
        <f>[2]Emissions!H308</f>
        <v>0</v>
      </c>
      <c r="I1174" s="31">
        <f>[2]Emissions!I308</f>
        <v>0</v>
      </c>
      <c r="J1174" s="31">
        <f>[2]Emissions!J308</f>
        <v>0</v>
      </c>
      <c r="K1174" s="31">
        <f>[2]Emissions!K308</f>
        <v>0</v>
      </c>
      <c r="L1174" s="31">
        <f>[2]Emissions!L308</f>
        <v>0</v>
      </c>
      <c r="M1174" s="31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1">
        <f>[2]Emissions!E246</f>
        <v>0</v>
      </c>
      <c r="F1175" s="31">
        <f>[2]Emissions!F246</f>
        <v>0</v>
      </c>
      <c r="G1175" s="31">
        <f>[2]Emissions!G246</f>
        <v>0</v>
      </c>
      <c r="H1175" s="31">
        <f>[2]Emissions!H246</f>
        <v>0</v>
      </c>
      <c r="I1175" s="31">
        <f>[2]Emissions!I246</f>
        <v>0</v>
      </c>
      <c r="J1175" s="31">
        <f>[2]Emissions!J246</f>
        <v>0</v>
      </c>
      <c r="K1175" s="31">
        <f>[2]Emissions!K246</f>
        <v>0</v>
      </c>
      <c r="L1175" s="31">
        <f>[2]Emissions!L246</f>
        <v>0</v>
      </c>
      <c r="M1175" s="31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1">
        <f>[2]Emissions!E156</f>
        <v>24096.923058362339</v>
      </c>
      <c r="F1176" s="31">
        <f>[2]Emissions!F156</f>
        <v>18072.69229377175</v>
      </c>
      <c r="G1176" s="31">
        <f>[2]Emissions!G156</f>
        <v>12048.46152918117</v>
      </c>
      <c r="H1176" s="31">
        <f>[2]Emissions!H156</f>
        <v>6024.2307645905857</v>
      </c>
      <c r="I1176" s="31">
        <f>[2]Emissions!I156</f>
        <v>0</v>
      </c>
      <c r="J1176" s="31">
        <f>[2]Emissions!J156</f>
        <v>0</v>
      </c>
      <c r="K1176" s="31">
        <f>[2]Emissions!K156</f>
        <v>0</v>
      </c>
      <c r="L1176" s="31">
        <f>[2]Emissions!L156</f>
        <v>0</v>
      </c>
      <c r="M1176" s="31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1">
        <f>[2]Emissions!E241</f>
        <v>21020.135850428371</v>
      </c>
      <c r="F1177" s="31">
        <f>[2]Emissions!F241</f>
        <v>18410.93596903903</v>
      </c>
      <c r="G1177" s="31">
        <f>[2]Emissions!G241</f>
        <v>16293.476205362809</v>
      </c>
      <c r="H1177" s="31">
        <f>[2]Emissions!H241</f>
        <v>23183.947625848989</v>
      </c>
      <c r="I1177" s="31">
        <f>[2]Emissions!I241</f>
        <v>0</v>
      </c>
      <c r="J1177" s="31">
        <f>[2]Emissions!J241</f>
        <v>0</v>
      </c>
      <c r="K1177" s="31">
        <f>[2]Emissions!K241</f>
        <v>0</v>
      </c>
      <c r="L1177" s="31">
        <f>[2]Emissions!L241</f>
        <v>0</v>
      </c>
      <c r="M1177" s="31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1">
        <f>[2]Emissions!E55</f>
        <v>40497.309573723927</v>
      </c>
      <c r="F1178" s="31">
        <f>[2]Emissions!F55</f>
        <v>42368.25173887275</v>
      </c>
      <c r="G1178" s="31">
        <f>[2]Emissions!G55</f>
        <v>48184.852850796276</v>
      </c>
      <c r="H1178" s="31">
        <f>[2]Emissions!H55</f>
        <v>48649.766009011502</v>
      </c>
      <c r="I1178" s="31">
        <f>[2]Emissions!I55</f>
        <v>49953.808060427313</v>
      </c>
      <c r="J1178" s="31">
        <f>[2]Emissions!J55</f>
        <v>51798.328048625779</v>
      </c>
      <c r="K1178" s="31">
        <f>[2]Emissions!K55</f>
        <v>52488.841817420063</v>
      </c>
      <c r="L1178" s="31">
        <f>[2]Emissions!L55</f>
        <v>53409.257229283379</v>
      </c>
      <c r="M1178" s="31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1">
        <f>[2]Emissions!E2458</f>
        <v>0</v>
      </c>
      <c r="F1179" s="31">
        <f>[2]Emissions!F2458</f>
        <v>0</v>
      </c>
      <c r="G1179" s="31">
        <f>[2]Emissions!G2458</f>
        <v>0</v>
      </c>
      <c r="H1179" s="31">
        <f>[2]Emissions!H2458</f>
        <v>0</v>
      </c>
      <c r="I1179" s="31">
        <f>[2]Emissions!I2458</f>
        <v>0</v>
      </c>
      <c r="J1179" s="31">
        <f>[2]Emissions!J2458</f>
        <v>0</v>
      </c>
      <c r="K1179" s="31">
        <f>[2]Emissions!K2458</f>
        <v>0</v>
      </c>
      <c r="L1179" s="31">
        <f>[2]Emissions!L2458</f>
        <v>0</v>
      </c>
      <c r="M1179" s="31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1">
        <f>[2]Emissions!E2423</f>
        <v>0</v>
      </c>
      <c r="F1180" s="31">
        <f>[2]Emissions!F2423</f>
        <v>0</v>
      </c>
      <c r="G1180" s="31">
        <f>[2]Emissions!G2423</f>
        <v>0</v>
      </c>
      <c r="H1180" s="31">
        <f>[2]Emissions!H2423</f>
        <v>0</v>
      </c>
      <c r="I1180" s="31">
        <f>[2]Emissions!I2423</f>
        <v>0</v>
      </c>
      <c r="J1180" s="31">
        <f>[2]Emissions!J2423</f>
        <v>0</v>
      </c>
      <c r="K1180" s="31">
        <f>[2]Emissions!K2423</f>
        <v>0</v>
      </c>
      <c r="L1180" s="31">
        <f>[2]Emissions!L2423</f>
        <v>0</v>
      </c>
      <c r="M1180" s="31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1">
        <f>[2]Emissions!E2318</f>
        <v>0</v>
      </c>
      <c r="F1181" s="31">
        <f>[2]Emissions!F2318</f>
        <v>0</v>
      </c>
      <c r="G1181" s="31">
        <f>[2]Emissions!G2318</f>
        <v>0</v>
      </c>
      <c r="H1181" s="31">
        <f>[2]Emissions!H2318</f>
        <v>0</v>
      </c>
      <c r="I1181" s="31">
        <f>[2]Emissions!I2318</f>
        <v>59.924826706300067</v>
      </c>
      <c r="J1181" s="31">
        <f>[2]Emissions!J2318</f>
        <v>59.924826706300067</v>
      </c>
      <c r="K1181" s="31">
        <f>[2]Emissions!K2318</f>
        <v>260.83920244470471</v>
      </c>
      <c r="L1181" s="31">
        <f>[2]Emissions!L2318</f>
        <v>260.83920244470471</v>
      </c>
      <c r="M1181" s="31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1">
        <f>[2]Emissions!E2452</f>
        <v>0</v>
      </c>
      <c r="F1182" s="31">
        <f>[2]Emissions!F2452</f>
        <v>0</v>
      </c>
      <c r="G1182" s="31">
        <f>[2]Emissions!G2452</f>
        <v>0</v>
      </c>
      <c r="H1182" s="31">
        <f>[2]Emissions!H2452</f>
        <v>0</v>
      </c>
      <c r="I1182" s="31">
        <f>[2]Emissions!I2452</f>
        <v>0</v>
      </c>
      <c r="J1182" s="31">
        <f>[2]Emissions!J2452</f>
        <v>0</v>
      </c>
      <c r="K1182" s="31">
        <f>[2]Emissions!K2452</f>
        <v>0</v>
      </c>
      <c r="L1182" s="31">
        <f>[2]Emissions!L2452</f>
        <v>0</v>
      </c>
      <c r="M1182" s="31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1">
        <f>[2]Emissions!E2312</f>
        <v>0.30371212121212121</v>
      </c>
      <c r="F1183" s="31">
        <f>[2]Emissions!F2312</f>
        <v>0.15185606060606061</v>
      </c>
      <c r="G1183" s="31">
        <f>[2]Emissions!G2312</f>
        <v>0</v>
      </c>
      <c r="H1183" s="31">
        <f>[2]Emissions!H2312</f>
        <v>0</v>
      </c>
      <c r="I1183" s="31">
        <f>[2]Emissions!I2312</f>
        <v>0</v>
      </c>
      <c r="J1183" s="31">
        <f>[2]Emissions!J2312</f>
        <v>0</v>
      </c>
      <c r="K1183" s="31">
        <f>[2]Emissions!K2312</f>
        <v>0</v>
      </c>
      <c r="L1183" s="31">
        <f>[2]Emissions!L2312</f>
        <v>0</v>
      </c>
      <c r="M1183" s="31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1">
        <f>[2]Emissions!E2305</f>
        <v>0</v>
      </c>
      <c r="F1184" s="31">
        <f>[2]Emissions!F2305</f>
        <v>1206.960773188423</v>
      </c>
      <c r="G1184" s="31">
        <f>[2]Emissions!G2305</f>
        <v>1229.783634415644</v>
      </c>
      <c r="H1184" s="31">
        <f>[2]Emissions!H2305</f>
        <v>1229.783634415644</v>
      </c>
      <c r="I1184" s="31">
        <f>[2]Emissions!I2305</f>
        <v>1229.783634415644</v>
      </c>
      <c r="J1184" s="31">
        <f>[2]Emissions!J2305</f>
        <v>22.82286122722153</v>
      </c>
      <c r="K1184" s="31">
        <f>[2]Emissions!K2305</f>
        <v>0</v>
      </c>
      <c r="L1184" s="31">
        <f>[2]Emissions!L2305</f>
        <v>0</v>
      </c>
      <c r="M1184" s="31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1">
        <f>[2]Emissions!E2503</f>
        <v>0</v>
      </c>
      <c r="F1185" s="31">
        <f>[2]Emissions!F2503</f>
        <v>0</v>
      </c>
      <c r="G1185" s="31">
        <f>[2]Emissions!G2503</f>
        <v>0</v>
      </c>
      <c r="H1185" s="31">
        <f>[2]Emissions!H2503</f>
        <v>0</v>
      </c>
      <c r="I1185" s="31">
        <f>[2]Emissions!I2503</f>
        <v>0</v>
      </c>
      <c r="J1185" s="31">
        <f>[2]Emissions!J2503</f>
        <v>0</v>
      </c>
      <c r="K1185" s="31">
        <f>[2]Emissions!K2503</f>
        <v>0</v>
      </c>
      <c r="L1185" s="31">
        <f>[2]Emissions!L2503</f>
        <v>0</v>
      </c>
      <c r="M1185" s="31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1">
        <f>[2]Emissions!E2391</f>
        <v>0</v>
      </c>
      <c r="F1186" s="31">
        <f>[2]Emissions!F2391</f>
        <v>0</v>
      </c>
      <c r="G1186" s="31">
        <f>[2]Emissions!G2391</f>
        <v>0</v>
      </c>
      <c r="H1186" s="31">
        <f>[2]Emissions!H2391</f>
        <v>0</v>
      </c>
      <c r="I1186" s="31">
        <f>[2]Emissions!I2391</f>
        <v>0</v>
      </c>
      <c r="J1186" s="31">
        <f>[2]Emissions!J2391</f>
        <v>0</v>
      </c>
      <c r="K1186" s="31">
        <f>[2]Emissions!K2391</f>
        <v>0</v>
      </c>
      <c r="L1186" s="31">
        <f>[2]Emissions!L2391</f>
        <v>0</v>
      </c>
      <c r="M1186" s="31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1">
        <f>[2]Emissions!E2497</f>
        <v>0</v>
      </c>
      <c r="F1187" s="31">
        <f>[2]Emissions!F2497</f>
        <v>0</v>
      </c>
      <c r="G1187" s="31">
        <f>[2]Emissions!G2497</f>
        <v>0</v>
      </c>
      <c r="H1187" s="31">
        <f>[2]Emissions!H2497</f>
        <v>0</v>
      </c>
      <c r="I1187" s="31">
        <f>[2]Emissions!I2497</f>
        <v>0</v>
      </c>
      <c r="J1187" s="31">
        <f>[2]Emissions!J2497</f>
        <v>0</v>
      </c>
      <c r="K1187" s="31">
        <f>[2]Emissions!K2497</f>
        <v>0</v>
      </c>
      <c r="L1187" s="31">
        <f>[2]Emissions!L2497</f>
        <v>0</v>
      </c>
      <c r="M1187" s="31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1">
        <f>[2]Emissions!E618</f>
        <v>0</v>
      </c>
      <c r="F1188" s="31">
        <f>[2]Emissions!F618</f>
        <v>0</v>
      </c>
      <c r="G1188" s="31">
        <f>[2]Emissions!G618</f>
        <v>0</v>
      </c>
      <c r="H1188" s="31">
        <f>[2]Emissions!H618</f>
        <v>0</v>
      </c>
      <c r="I1188" s="31">
        <f>[2]Emissions!I618</f>
        <v>0</v>
      </c>
      <c r="J1188" s="31">
        <f>[2]Emissions!J618</f>
        <v>0</v>
      </c>
      <c r="K1188" s="31">
        <f>[2]Emissions!K618</f>
        <v>2.3236056635342638E-3</v>
      </c>
      <c r="L1188" s="31">
        <f>[2]Emissions!L618</f>
        <v>2.3236056635342638E-3</v>
      </c>
      <c r="M1188" s="31">
        <f>[2]Emissions!M618</f>
        <v>2.3236056635342638E-3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1">
        <f>[2]Emissions!E2105</f>
        <v>3.4069066092715228</v>
      </c>
      <c r="F1189" s="31">
        <f>[2]Emissions!F2105</f>
        <v>1.7034533046357621</v>
      </c>
      <c r="G1189" s="31">
        <f>[2]Emissions!G2105</f>
        <v>0</v>
      </c>
      <c r="H1189" s="31">
        <f>[2]Emissions!H2105</f>
        <v>0</v>
      </c>
      <c r="I1189" s="31">
        <f>[2]Emissions!I2105</f>
        <v>0</v>
      </c>
      <c r="J1189" s="31">
        <f>[2]Emissions!J2105</f>
        <v>0</v>
      </c>
      <c r="K1189" s="31">
        <f>[2]Emissions!K2105</f>
        <v>0</v>
      </c>
      <c r="L1189" s="31">
        <f>[2]Emissions!L2105</f>
        <v>0</v>
      </c>
      <c r="M1189" s="31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1">
        <f>[2]Emissions!E2526</f>
        <v>0</v>
      </c>
      <c r="F1190" s="31">
        <f>[2]Emissions!F2526</f>
        <v>0</v>
      </c>
      <c r="G1190" s="31">
        <f>[2]Emissions!G2526</f>
        <v>0</v>
      </c>
      <c r="H1190" s="31">
        <f>[2]Emissions!H2526</f>
        <v>0</v>
      </c>
      <c r="I1190" s="31">
        <f>[2]Emissions!I2526</f>
        <v>0</v>
      </c>
      <c r="J1190" s="31">
        <f>[2]Emissions!J2526</f>
        <v>0</v>
      </c>
      <c r="K1190" s="31">
        <f>[2]Emissions!K2526</f>
        <v>0</v>
      </c>
      <c r="L1190" s="31">
        <f>[2]Emissions!L2526</f>
        <v>0</v>
      </c>
      <c r="M1190" s="31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1">
        <f>[2]Emissions!E2491</f>
        <v>0</v>
      </c>
      <c r="F1191" s="31">
        <f>[2]Emissions!F2491</f>
        <v>0</v>
      </c>
      <c r="G1191" s="31">
        <f>[2]Emissions!G2491</f>
        <v>0</v>
      </c>
      <c r="H1191" s="31">
        <f>[2]Emissions!H2491</f>
        <v>0</v>
      </c>
      <c r="I1191" s="31">
        <f>[2]Emissions!I2491</f>
        <v>0</v>
      </c>
      <c r="J1191" s="31">
        <f>[2]Emissions!J2491</f>
        <v>0</v>
      </c>
      <c r="K1191" s="31">
        <f>[2]Emissions!K2491</f>
        <v>0</v>
      </c>
      <c r="L1191" s="31">
        <f>[2]Emissions!L2491</f>
        <v>0</v>
      </c>
      <c r="M1191" s="31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1">
        <f>[2]Emissions!E2520</f>
        <v>0</v>
      </c>
      <c r="F1192" s="31">
        <f>[2]Emissions!F2520</f>
        <v>0</v>
      </c>
      <c r="G1192" s="31">
        <f>[2]Emissions!G2520</f>
        <v>0</v>
      </c>
      <c r="H1192" s="31">
        <f>[2]Emissions!H2520</f>
        <v>0</v>
      </c>
      <c r="I1192" s="31">
        <f>[2]Emissions!I2520</f>
        <v>0</v>
      </c>
      <c r="J1192" s="31">
        <f>[2]Emissions!J2520</f>
        <v>0</v>
      </c>
      <c r="K1192" s="31">
        <f>[2]Emissions!K2520</f>
        <v>0</v>
      </c>
      <c r="L1192" s="31">
        <f>[2]Emissions!L2520</f>
        <v>0</v>
      </c>
      <c r="M1192" s="31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1">
        <f>[2]Emissions!E2514</f>
        <v>0</v>
      </c>
      <c r="F1193" s="31">
        <f>[2]Emissions!F2514</f>
        <v>0</v>
      </c>
      <c r="G1193" s="31">
        <f>[2]Emissions!G2514</f>
        <v>0</v>
      </c>
      <c r="H1193" s="31">
        <f>[2]Emissions!H2514</f>
        <v>0</v>
      </c>
      <c r="I1193" s="31">
        <f>[2]Emissions!I2514</f>
        <v>0</v>
      </c>
      <c r="J1193" s="31">
        <f>[2]Emissions!J2514</f>
        <v>0</v>
      </c>
      <c r="K1193" s="31">
        <f>[2]Emissions!K2514</f>
        <v>0</v>
      </c>
      <c r="L1193" s="31">
        <f>[2]Emissions!L2514</f>
        <v>0</v>
      </c>
      <c r="M1193" s="31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1">
        <f>[2]Emissions!E2508</f>
        <v>0</v>
      </c>
      <c r="F1194" s="31">
        <f>[2]Emissions!F2508</f>
        <v>0</v>
      </c>
      <c r="G1194" s="31">
        <f>[2]Emissions!G2508</f>
        <v>0</v>
      </c>
      <c r="H1194" s="31">
        <f>[2]Emissions!H2508</f>
        <v>0</v>
      </c>
      <c r="I1194" s="31">
        <f>[2]Emissions!I2508</f>
        <v>0</v>
      </c>
      <c r="J1194" s="31">
        <f>[2]Emissions!J2508</f>
        <v>0</v>
      </c>
      <c r="K1194" s="31">
        <f>[2]Emissions!K2508</f>
        <v>0</v>
      </c>
      <c r="L1194" s="31">
        <f>[2]Emissions!L2508</f>
        <v>0</v>
      </c>
      <c r="M1194" s="31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1">
        <f>[2]Emissions!E2446</f>
        <v>0</v>
      </c>
      <c r="F1195" s="31">
        <f>[2]Emissions!F2446</f>
        <v>0</v>
      </c>
      <c r="G1195" s="31">
        <f>[2]Emissions!G2446</f>
        <v>0</v>
      </c>
      <c r="H1195" s="31">
        <f>[2]Emissions!H2446</f>
        <v>0</v>
      </c>
      <c r="I1195" s="31">
        <f>[2]Emissions!I2446</f>
        <v>0</v>
      </c>
      <c r="J1195" s="31">
        <f>[2]Emissions!J2446</f>
        <v>0</v>
      </c>
      <c r="K1195" s="31">
        <f>[2]Emissions!K2446</f>
        <v>0</v>
      </c>
      <c r="L1195" s="31">
        <f>[2]Emissions!L2446</f>
        <v>0</v>
      </c>
      <c r="M1195" s="31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1">
        <f>[2]Emissions!E2440</f>
        <v>0</v>
      </c>
      <c r="F1196" s="31">
        <f>[2]Emissions!F2440</f>
        <v>0</v>
      </c>
      <c r="G1196" s="31">
        <f>[2]Emissions!G2440</f>
        <v>0</v>
      </c>
      <c r="H1196" s="31">
        <f>[2]Emissions!H2440</f>
        <v>0</v>
      </c>
      <c r="I1196" s="31">
        <f>[2]Emissions!I2440</f>
        <v>0</v>
      </c>
      <c r="J1196" s="31">
        <f>[2]Emissions!J2440</f>
        <v>0</v>
      </c>
      <c r="K1196" s="31">
        <f>[2]Emissions!K2440</f>
        <v>0</v>
      </c>
      <c r="L1196" s="31">
        <f>[2]Emissions!L2440</f>
        <v>0</v>
      </c>
      <c r="M1196" s="31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1">
        <f>[2]Emissions!E2434</f>
        <v>0</v>
      </c>
      <c r="F1197" s="31">
        <f>[2]Emissions!F2434</f>
        <v>0</v>
      </c>
      <c r="G1197" s="31">
        <f>[2]Emissions!G2434</f>
        <v>0</v>
      </c>
      <c r="H1197" s="31">
        <f>[2]Emissions!H2434</f>
        <v>0</v>
      </c>
      <c r="I1197" s="31">
        <f>[2]Emissions!I2434</f>
        <v>0</v>
      </c>
      <c r="J1197" s="31">
        <f>[2]Emissions!J2434</f>
        <v>0</v>
      </c>
      <c r="K1197" s="31">
        <f>[2]Emissions!K2434</f>
        <v>0</v>
      </c>
      <c r="L1197" s="31">
        <f>[2]Emissions!L2434</f>
        <v>0</v>
      </c>
      <c r="M1197" s="31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1">
        <f>[2]Emissions!E2357</f>
        <v>0</v>
      </c>
      <c r="F1198" s="31">
        <f>[2]Emissions!F2357</f>
        <v>0</v>
      </c>
      <c r="G1198" s="31">
        <f>[2]Emissions!G2357</f>
        <v>0</v>
      </c>
      <c r="H1198" s="31">
        <f>[2]Emissions!H2357</f>
        <v>0</v>
      </c>
      <c r="I1198" s="31">
        <f>[2]Emissions!I2357</f>
        <v>0</v>
      </c>
      <c r="J1198" s="31">
        <f>[2]Emissions!J2357</f>
        <v>0</v>
      </c>
      <c r="K1198" s="31">
        <f>[2]Emissions!K2357</f>
        <v>0</v>
      </c>
      <c r="L1198" s="31">
        <f>[2]Emissions!L2357</f>
        <v>0</v>
      </c>
      <c r="M1198" s="31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1">
        <f>[2]Emissions!E2351</f>
        <v>0</v>
      </c>
      <c r="F1199" s="31">
        <f>[2]Emissions!F2351</f>
        <v>0</v>
      </c>
      <c r="G1199" s="31">
        <f>[2]Emissions!G2351</f>
        <v>0</v>
      </c>
      <c r="H1199" s="31">
        <f>[2]Emissions!H2351</f>
        <v>0</v>
      </c>
      <c r="I1199" s="31">
        <f>[2]Emissions!I2351</f>
        <v>0</v>
      </c>
      <c r="J1199" s="31">
        <f>[2]Emissions!J2351</f>
        <v>0</v>
      </c>
      <c r="K1199" s="31">
        <f>[2]Emissions!K2351</f>
        <v>0</v>
      </c>
      <c r="L1199" s="31">
        <f>[2]Emissions!L2351</f>
        <v>0</v>
      </c>
      <c r="M1199" s="31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1">
        <f>[2]Emissions!E2485</f>
        <v>0</v>
      </c>
      <c r="F1200" s="31">
        <f>[2]Emissions!F2485</f>
        <v>0</v>
      </c>
      <c r="G1200" s="31">
        <f>[2]Emissions!G2485</f>
        <v>0</v>
      </c>
      <c r="H1200" s="31">
        <f>[2]Emissions!H2485</f>
        <v>0</v>
      </c>
      <c r="I1200" s="31">
        <f>[2]Emissions!I2485</f>
        <v>0</v>
      </c>
      <c r="J1200" s="31">
        <f>[2]Emissions!J2485</f>
        <v>0</v>
      </c>
      <c r="K1200" s="31">
        <f>[2]Emissions!K2485</f>
        <v>0</v>
      </c>
      <c r="L1200" s="31">
        <f>[2]Emissions!L2485</f>
        <v>0</v>
      </c>
      <c r="M1200" s="31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1">
        <f>[2]Emissions!E2287</f>
        <v>1461.392255621786</v>
      </c>
      <c r="F1201" s="31">
        <f>[2]Emissions!F2287</f>
        <v>384.5769093741543</v>
      </c>
      <c r="G1201" s="31">
        <f>[2]Emissions!G2287</f>
        <v>0</v>
      </c>
      <c r="H1201" s="31">
        <f>[2]Emissions!H2287</f>
        <v>0</v>
      </c>
      <c r="I1201" s="31">
        <f>[2]Emissions!I2287</f>
        <v>0</v>
      </c>
      <c r="J1201" s="31">
        <f>[2]Emissions!J2287</f>
        <v>0</v>
      </c>
      <c r="K1201" s="31">
        <f>[2]Emissions!K2287</f>
        <v>0</v>
      </c>
      <c r="L1201" s="31">
        <f>[2]Emissions!L2287</f>
        <v>0</v>
      </c>
      <c r="M1201" s="31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1">
        <f>[2]Emissions!E2384</f>
        <v>0</v>
      </c>
      <c r="F1202" s="31">
        <f>[2]Emissions!F2384</f>
        <v>0</v>
      </c>
      <c r="G1202" s="31">
        <f>[2]Emissions!G2384</f>
        <v>0</v>
      </c>
      <c r="H1202" s="31">
        <f>[2]Emissions!H2384</f>
        <v>0</v>
      </c>
      <c r="I1202" s="31">
        <f>[2]Emissions!I2384</f>
        <v>0</v>
      </c>
      <c r="J1202" s="31">
        <f>[2]Emissions!J2384</f>
        <v>0</v>
      </c>
      <c r="K1202" s="31">
        <f>[2]Emissions!K2384</f>
        <v>0</v>
      </c>
      <c r="L1202" s="31">
        <f>[2]Emissions!L2384</f>
        <v>0</v>
      </c>
      <c r="M1202" s="31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1">
        <f>[2]Emissions!E391</f>
        <v>0</v>
      </c>
      <c r="F1203" s="31">
        <f>[2]Emissions!F391</f>
        <v>0</v>
      </c>
      <c r="G1203" s="31">
        <f>[2]Emissions!G391</f>
        <v>0</v>
      </c>
      <c r="H1203" s="31">
        <f>[2]Emissions!H391</f>
        <v>0</v>
      </c>
      <c r="I1203" s="31">
        <f>[2]Emissions!I391</f>
        <v>0</v>
      </c>
      <c r="J1203" s="31">
        <f>[2]Emissions!J391</f>
        <v>0</v>
      </c>
      <c r="K1203" s="31">
        <f>[2]Emissions!K391</f>
        <v>0</v>
      </c>
      <c r="L1203" s="31">
        <f>[2]Emissions!L391</f>
        <v>0</v>
      </c>
      <c r="M1203" s="31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1">
        <f>[2]Emissions!E581</f>
        <v>0</v>
      </c>
      <c r="F1204" s="31">
        <f>[2]Emissions!F581</f>
        <v>0</v>
      </c>
      <c r="G1204" s="31">
        <f>[2]Emissions!G581</f>
        <v>0</v>
      </c>
      <c r="H1204" s="31">
        <f>[2]Emissions!H581</f>
        <v>0</v>
      </c>
      <c r="I1204" s="31">
        <f>[2]Emissions!I581</f>
        <v>0</v>
      </c>
      <c r="J1204" s="31">
        <f>[2]Emissions!J581</f>
        <v>0</v>
      </c>
      <c r="K1204" s="31">
        <f>[2]Emissions!K581</f>
        <v>0</v>
      </c>
      <c r="L1204" s="31">
        <f>[2]Emissions!L581</f>
        <v>0</v>
      </c>
      <c r="M1204" s="31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1">
        <f>[2]Emissions!E1328</f>
        <v>110.6968518518518</v>
      </c>
      <c r="F1205" s="31">
        <f>[2]Emissions!F1328</f>
        <v>92.247376543209839</v>
      </c>
      <c r="G1205" s="31">
        <f>[2]Emissions!G1328</f>
        <v>73.797901234567888</v>
      </c>
      <c r="H1205" s="31">
        <f>[2]Emissions!H1328</f>
        <v>55.348425925925923</v>
      </c>
      <c r="I1205" s="31">
        <f>[2]Emissions!I1328</f>
        <v>36.898950617283937</v>
      </c>
      <c r="J1205" s="31">
        <f>[2]Emissions!J1328</f>
        <v>18.449475308641961</v>
      </c>
      <c r="K1205" s="31">
        <f>[2]Emissions!K1328</f>
        <v>0</v>
      </c>
      <c r="L1205" s="31">
        <f>[2]Emissions!L1328</f>
        <v>0</v>
      </c>
      <c r="M1205" s="31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1">
        <f>[2]Emissions!E365</f>
        <v>0</v>
      </c>
      <c r="F1206" s="31">
        <f>[2]Emissions!F365</f>
        <v>0</v>
      </c>
      <c r="G1206" s="31">
        <f>[2]Emissions!G365</f>
        <v>0</v>
      </c>
      <c r="H1206" s="31">
        <f>[2]Emissions!H365</f>
        <v>0</v>
      </c>
      <c r="I1206" s="31">
        <f>[2]Emissions!I365</f>
        <v>0</v>
      </c>
      <c r="J1206" s="31">
        <f>[2]Emissions!J365</f>
        <v>0</v>
      </c>
      <c r="K1206" s="31">
        <f>[2]Emissions!K365</f>
        <v>0</v>
      </c>
      <c r="L1206" s="31">
        <f>[2]Emissions!L365</f>
        <v>0</v>
      </c>
      <c r="M1206" s="31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1">
        <f>[2]Emissions!E1073</f>
        <v>63.695554466734571</v>
      </c>
      <c r="F1207" s="31">
        <f>[2]Emissions!F1073</f>
        <v>2520.320972531099</v>
      </c>
      <c r="G1207" s="31">
        <f>[2]Emissions!G1073</f>
        <v>4648.5095759116366</v>
      </c>
      <c r="H1207" s="31">
        <f>[2]Emissions!H1073</f>
        <v>7204.535302028813</v>
      </c>
      <c r="I1207" s="31">
        <f>[2]Emissions!I1073</f>
        <v>9360.8418589264766</v>
      </c>
      <c r="J1207" s="31">
        <f>[2]Emissions!J1073</f>
        <v>9853.1241881200549</v>
      </c>
      <c r="K1207" s="31">
        <f>[2]Emissions!K1073</f>
        <v>10210.193496239061</v>
      </c>
      <c r="L1207" s="31">
        <f>[2]Emissions!L1073</f>
        <v>10821.660574990359</v>
      </c>
      <c r="M1207" s="31">
        <f>[2]Emissions!M1073</f>
        <v>11494.95233174983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1">
        <f>[2]Emissions!E1320</f>
        <v>1.391717567799208</v>
      </c>
      <c r="F1208" s="31">
        <f>[2]Emissions!F1320</f>
        <v>0</v>
      </c>
      <c r="G1208" s="31">
        <f>[2]Emissions!G1320</f>
        <v>9.1459041777456047</v>
      </c>
      <c r="H1208" s="31">
        <f>[2]Emissions!H1320</f>
        <v>14.059439798540719</v>
      </c>
      <c r="I1208" s="31">
        <f>[2]Emissions!I1320</f>
        <v>0</v>
      </c>
      <c r="J1208" s="31">
        <f>[2]Emissions!J1320</f>
        <v>0</v>
      </c>
      <c r="K1208" s="31">
        <f>[2]Emissions!K1320</f>
        <v>0</v>
      </c>
      <c r="L1208" s="31">
        <f>[2]Emissions!L1320</f>
        <v>0</v>
      </c>
      <c r="M1208" s="31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1">
        <f>[2]Emissions!E385</f>
        <v>1299.5811550998669</v>
      </c>
      <c r="F1209" s="31">
        <f>[2]Emissions!F385</f>
        <v>721.90683070757018</v>
      </c>
      <c r="G1209" s="31">
        <f>[2]Emissions!G385</f>
        <v>825.50095889750037</v>
      </c>
      <c r="H1209" s="31">
        <f>[2]Emissions!H385</f>
        <v>360.95341535378509</v>
      </c>
      <c r="I1209" s="31">
        <f>[2]Emissions!I385</f>
        <v>180.47670767689249</v>
      </c>
      <c r="J1209" s="31">
        <f>[2]Emissions!J385</f>
        <v>0</v>
      </c>
      <c r="K1209" s="31">
        <f>[2]Emissions!K385</f>
        <v>0</v>
      </c>
      <c r="L1209" s="31">
        <f>[2]Emissions!L385</f>
        <v>0</v>
      </c>
      <c r="M1209" s="31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1">
        <f>[2]Emissions!E575</f>
        <v>0</v>
      </c>
      <c r="F1210" s="31">
        <f>[2]Emissions!F575</f>
        <v>0</v>
      </c>
      <c r="G1210" s="31">
        <f>[2]Emissions!G575</f>
        <v>0</v>
      </c>
      <c r="H1210" s="31">
        <f>[2]Emissions!H575</f>
        <v>0</v>
      </c>
      <c r="I1210" s="31">
        <f>[2]Emissions!I575</f>
        <v>0</v>
      </c>
      <c r="J1210" s="31">
        <f>[2]Emissions!J575</f>
        <v>0</v>
      </c>
      <c r="K1210" s="31">
        <f>[2]Emissions!K575</f>
        <v>0</v>
      </c>
      <c r="L1210" s="31">
        <f>[2]Emissions!L575</f>
        <v>0</v>
      </c>
      <c r="M1210" s="31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1">
        <f>[2]Emissions!E650</f>
        <v>0</v>
      </c>
      <c r="F1211" s="31">
        <f>[2]Emissions!F650</f>
        <v>0</v>
      </c>
      <c r="G1211" s="31">
        <f>[2]Emissions!G650</f>
        <v>0</v>
      </c>
      <c r="H1211" s="31">
        <f>[2]Emissions!H650</f>
        <v>0</v>
      </c>
      <c r="I1211" s="31">
        <f>[2]Emissions!I650</f>
        <v>0</v>
      </c>
      <c r="J1211" s="31">
        <f>[2]Emissions!J650</f>
        <v>0</v>
      </c>
      <c r="K1211" s="31">
        <f>[2]Emissions!K650</f>
        <v>0</v>
      </c>
      <c r="L1211" s="31">
        <f>[2]Emissions!L650</f>
        <v>0</v>
      </c>
      <c r="M1211" s="31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1">
        <f>[2]Emissions!E2234</f>
        <v>0</v>
      </c>
      <c r="F1212" s="31">
        <f>[2]Emissions!F2234</f>
        <v>0</v>
      </c>
      <c r="G1212" s="31">
        <f>[2]Emissions!G2234</f>
        <v>0</v>
      </c>
      <c r="H1212" s="31">
        <f>[2]Emissions!H2234</f>
        <v>0</v>
      </c>
      <c r="I1212" s="31">
        <f>[2]Emissions!I2234</f>
        <v>0</v>
      </c>
      <c r="J1212" s="31">
        <f>[2]Emissions!J2234</f>
        <v>0</v>
      </c>
      <c r="K1212" s="31">
        <f>[2]Emissions!K2234</f>
        <v>0</v>
      </c>
      <c r="L1212" s="31">
        <f>[2]Emissions!L2234</f>
        <v>0</v>
      </c>
      <c r="M1212" s="31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1">
        <f>[2]Emissions!E2227</f>
        <v>47.209837905181978</v>
      </c>
      <c r="F1213" s="31">
        <f>[2]Emissions!F2227</f>
        <v>214.9295349513956</v>
      </c>
      <c r="G1213" s="31">
        <f>[2]Emissions!G2227</f>
        <v>364.64164205326051</v>
      </c>
      <c r="H1213" s="31">
        <f>[2]Emissions!H2227</f>
        <v>398.0593382620844</v>
      </c>
      <c r="I1213" s="31">
        <f>[2]Emissions!I2227</f>
        <v>380.87063212209108</v>
      </c>
      <c r="J1213" s="31">
        <f>[2]Emissions!J2227</f>
        <v>265.83002363195408</v>
      </c>
      <c r="K1213" s="31">
        <f>[2]Emissions!K2227</f>
        <v>113.9426712434754</v>
      </c>
      <c r="L1213" s="31">
        <f>[2]Emissions!L2227</f>
        <v>0</v>
      </c>
      <c r="M1213" s="31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1">
        <f>[2]Emissions!E2220</f>
        <v>66495.321904527562</v>
      </c>
      <c r="F1214" s="31">
        <f>[2]Emissions!F2220</f>
        <v>33247.660952263781</v>
      </c>
      <c r="G1214" s="31">
        <f>[2]Emissions!G2220</f>
        <v>0</v>
      </c>
      <c r="H1214" s="31">
        <f>[2]Emissions!H2220</f>
        <v>0</v>
      </c>
      <c r="I1214" s="31">
        <f>[2]Emissions!I2220</f>
        <v>0</v>
      </c>
      <c r="J1214" s="31">
        <f>[2]Emissions!J2220</f>
        <v>0</v>
      </c>
      <c r="K1214" s="31">
        <f>[2]Emissions!K2220</f>
        <v>0</v>
      </c>
      <c r="L1214" s="31">
        <f>[2]Emissions!L2220</f>
        <v>0</v>
      </c>
      <c r="M1214" s="31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1">
        <f>[2]Emissions!E2213</f>
        <v>0</v>
      </c>
      <c r="F1215" s="31">
        <f>[2]Emissions!F2213</f>
        <v>0</v>
      </c>
      <c r="G1215" s="31">
        <f>[2]Emissions!G2213</f>
        <v>0</v>
      </c>
      <c r="H1215" s="31">
        <f>[2]Emissions!H2213</f>
        <v>0</v>
      </c>
      <c r="I1215" s="31">
        <f>[2]Emissions!I2213</f>
        <v>2.5204799106389451</v>
      </c>
      <c r="J1215" s="31">
        <f>[2]Emissions!J2213</f>
        <v>14.984150320020589</v>
      </c>
      <c r="K1215" s="31">
        <f>[2]Emissions!K2213</f>
        <v>14.984150320020589</v>
      </c>
      <c r="L1215" s="31">
        <f>[2]Emissions!L2213</f>
        <v>12.463670409381651</v>
      </c>
      <c r="M1215" s="31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1">
        <f>[2]Emissions!E2180</f>
        <v>75.199200303819438</v>
      </c>
      <c r="F1216" s="31">
        <f>[2]Emissions!F2180</f>
        <v>37.599600151909712</v>
      </c>
      <c r="G1216" s="31">
        <f>[2]Emissions!G2180</f>
        <v>0</v>
      </c>
      <c r="H1216" s="31">
        <f>[2]Emissions!H2180</f>
        <v>0</v>
      </c>
      <c r="I1216" s="31">
        <f>[2]Emissions!I2180</f>
        <v>0</v>
      </c>
      <c r="J1216" s="31">
        <f>[2]Emissions!J2180</f>
        <v>0</v>
      </c>
      <c r="K1216" s="31">
        <f>[2]Emissions!K2180</f>
        <v>0</v>
      </c>
      <c r="L1216" s="31">
        <f>[2]Emissions!L2180</f>
        <v>0</v>
      </c>
      <c r="M1216" s="31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1">
        <f>[2]Emissions!E2140</f>
        <v>5488.5347974468532</v>
      </c>
      <c r="F1217" s="31">
        <f>[2]Emissions!F2140</f>
        <v>2744.267398723427</v>
      </c>
      <c r="G1217" s="31">
        <f>[2]Emissions!G2140</f>
        <v>0</v>
      </c>
      <c r="H1217" s="31">
        <f>[2]Emissions!H2140</f>
        <v>0</v>
      </c>
      <c r="I1217" s="31">
        <f>[2]Emissions!I2140</f>
        <v>0</v>
      </c>
      <c r="J1217" s="31">
        <f>[2]Emissions!J2140</f>
        <v>0</v>
      </c>
      <c r="K1217" s="31">
        <f>[2]Emissions!K2140</f>
        <v>0</v>
      </c>
      <c r="L1217" s="31">
        <f>[2]Emissions!L2140</f>
        <v>0</v>
      </c>
      <c r="M1217" s="31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1">
        <f>[2]Emissions!E2133</f>
        <v>30231.03990523476</v>
      </c>
      <c r="F1218" s="31">
        <f>[2]Emissions!F2133</f>
        <v>121382.8806816643</v>
      </c>
      <c r="G1218" s="31">
        <f>[2]Emissions!G2133</f>
        <v>214261.71086045919</v>
      </c>
      <c r="H1218" s="31">
        <f>[2]Emissions!H2133</f>
        <v>227980.62782488609</v>
      </c>
      <c r="I1218" s="31">
        <f>[2]Emissions!I2133</f>
        <v>136828.78704845661</v>
      </c>
      <c r="J1218" s="31">
        <f>[2]Emissions!J2133</f>
        <v>43949.956869661597</v>
      </c>
      <c r="K1218" s="31">
        <f>[2]Emissions!K2133</f>
        <v>0</v>
      </c>
      <c r="L1218" s="31">
        <f>[2]Emissions!L2133</f>
        <v>0</v>
      </c>
      <c r="M1218" s="31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1">
        <f>[2]Emissions!E2126</f>
        <v>9.2117949511494288</v>
      </c>
      <c r="F1219" s="31">
        <f>[2]Emissions!F2126</f>
        <v>4.6058974755747144</v>
      </c>
      <c r="G1219" s="31">
        <f>[2]Emissions!G2126</f>
        <v>0</v>
      </c>
      <c r="H1219" s="31">
        <f>[2]Emissions!H2126</f>
        <v>0</v>
      </c>
      <c r="I1219" s="31">
        <f>[2]Emissions!I2126</f>
        <v>0</v>
      </c>
      <c r="J1219" s="31">
        <f>[2]Emissions!J2126</f>
        <v>0</v>
      </c>
      <c r="K1219" s="31">
        <f>[2]Emissions!K2126</f>
        <v>0</v>
      </c>
      <c r="L1219" s="31">
        <f>[2]Emissions!L2126</f>
        <v>0</v>
      </c>
      <c r="M1219" s="31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1">
        <f>[2]Emissions!E2119</f>
        <v>0</v>
      </c>
      <c r="F1220" s="31">
        <f>[2]Emissions!F2119</f>
        <v>0</v>
      </c>
      <c r="G1220" s="31">
        <f>[2]Emissions!G2119</f>
        <v>0</v>
      </c>
      <c r="H1220" s="31">
        <f>[2]Emissions!H2119</f>
        <v>6477.8103997706403</v>
      </c>
      <c r="I1220" s="31">
        <f>[2]Emissions!I2119</f>
        <v>6477.8103997706412</v>
      </c>
      <c r="J1220" s="31">
        <f>[2]Emissions!J2119</f>
        <v>6477.8103997706421</v>
      </c>
      <c r="K1220" s="31">
        <f>[2]Emissions!K2119</f>
        <v>0</v>
      </c>
      <c r="L1220" s="31">
        <f>[2]Emissions!L2119</f>
        <v>0</v>
      </c>
      <c r="M1220" s="31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1">
        <f>[2]Emissions!E2098</f>
        <v>0.46604368932038831</v>
      </c>
      <c r="F1221" s="31">
        <f>[2]Emissions!F2098</f>
        <v>0.23302184466019421</v>
      </c>
      <c r="G1221" s="31">
        <f>[2]Emissions!G2098</f>
        <v>0</v>
      </c>
      <c r="H1221" s="31">
        <f>[2]Emissions!H2098</f>
        <v>0</v>
      </c>
      <c r="I1221" s="31">
        <f>[2]Emissions!I2098</f>
        <v>0</v>
      </c>
      <c r="J1221" s="31">
        <f>[2]Emissions!J2098</f>
        <v>0</v>
      </c>
      <c r="K1221" s="31">
        <f>[2]Emissions!K2098</f>
        <v>0</v>
      </c>
      <c r="L1221" s="31">
        <f>[2]Emissions!L2098</f>
        <v>0</v>
      </c>
      <c r="M1221" s="31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1">
        <f>[2]Emissions!E1112</f>
        <v>1.291530907103372</v>
      </c>
      <c r="F1222" s="31">
        <f>[2]Emissions!F1112</f>
        <v>7.3912712441518362</v>
      </c>
      <c r="G1222" s="31">
        <f>[2]Emissions!G1112</f>
        <v>11.87343751502371</v>
      </c>
      <c r="H1222" s="31">
        <f>[2]Emissions!H1112</f>
        <v>18.51899829427273</v>
      </c>
      <c r="I1222" s="31">
        <f>[2]Emissions!I1112</f>
        <v>18.671388854043261</v>
      </c>
      <c r="J1222" s="31">
        <f>[2]Emissions!J1112</f>
        <v>23.682507086397379</v>
      </c>
      <c r="K1222" s="31">
        <f>[2]Emissions!K1112</f>
        <v>27.22052775669864</v>
      </c>
      <c r="L1222" s="31">
        <f>[2]Emissions!L1112</f>
        <v>28.491074535305611</v>
      </c>
      <c r="M1222" s="31">
        <f>[2]Emissions!M1112</f>
        <v>28.677925434453069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1">
        <f>[2]Emissions!E1295</f>
        <v>0</v>
      </c>
      <c r="F1223" s="31">
        <f>[2]Emissions!F1295</f>
        <v>0</v>
      </c>
      <c r="G1223" s="31">
        <f>[2]Emissions!G1295</f>
        <v>0</v>
      </c>
      <c r="H1223" s="31">
        <f>[2]Emissions!H1295</f>
        <v>0</v>
      </c>
      <c r="I1223" s="31">
        <f>[2]Emissions!I1295</f>
        <v>0</v>
      </c>
      <c r="J1223" s="31">
        <f>[2]Emissions!J1295</f>
        <v>0</v>
      </c>
      <c r="K1223" s="31">
        <f>[2]Emissions!K1295</f>
        <v>0</v>
      </c>
      <c r="L1223" s="31">
        <f>[2]Emissions!L1295</f>
        <v>0</v>
      </c>
      <c r="M1223" s="31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1">
        <f>[2]Emissions!E1973</f>
        <v>73837.233340191626</v>
      </c>
      <c r="F1224" s="31">
        <f>[2]Emissions!F1973</f>
        <v>91367.645871339046</v>
      </c>
      <c r="G1224" s="31">
        <f>[2]Emissions!G1973</f>
        <v>98477.873186047786</v>
      </c>
      <c r="H1224" s="31">
        <f>[2]Emissions!H1973</f>
        <v>119104.6362756695</v>
      </c>
      <c r="I1224" s="31">
        <f>[2]Emissions!I1973</f>
        <v>123807.76440332799</v>
      </c>
      <c r="J1224" s="31">
        <f>[2]Emissions!J1973</f>
        <v>0</v>
      </c>
      <c r="K1224" s="31">
        <f>[2]Emissions!K1973</f>
        <v>0</v>
      </c>
      <c r="L1224" s="31">
        <f>[2]Emissions!L1973</f>
        <v>0</v>
      </c>
      <c r="M1224" s="31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1">
        <f>[2]Emissions!E795</f>
        <v>0</v>
      </c>
      <c r="F1225" s="31">
        <f>[2]Emissions!F795</f>
        <v>0</v>
      </c>
      <c r="G1225" s="31">
        <f>[2]Emissions!G795</f>
        <v>0</v>
      </c>
      <c r="H1225" s="31">
        <f>[2]Emissions!H795</f>
        <v>0</v>
      </c>
      <c r="I1225" s="31">
        <f>[2]Emissions!I795</f>
        <v>0</v>
      </c>
      <c r="J1225" s="31">
        <f>[2]Emissions!J795</f>
        <v>0</v>
      </c>
      <c r="K1225" s="31">
        <f>[2]Emissions!K795</f>
        <v>0</v>
      </c>
      <c r="L1225" s="31">
        <f>[2]Emissions!L795</f>
        <v>0</v>
      </c>
      <c r="M1225" s="31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1">
        <f>[2]Emissions!E2187</f>
        <v>0</v>
      </c>
      <c r="F1226" s="31">
        <f>[2]Emissions!F2187</f>
        <v>0</v>
      </c>
      <c r="G1226" s="31">
        <f>[2]Emissions!G2187</f>
        <v>0</v>
      </c>
      <c r="H1226" s="31">
        <f>[2]Emissions!H2187</f>
        <v>0</v>
      </c>
      <c r="I1226" s="31">
        <f>[2]Emissions!I2187</f>
        <v>0</v>
      </c>
      <c r="J1226" s="31">
        <f>[2]Emissions!J2187</f>
        <v>0</v>
      </c>
      <c r="K1226" s="31">
        <f>[2]Emissions!K2187</f>
        <v>0</v>
      </c>
      <c r="L1226" s="31">
        <f>[2]Emissions!L2187</f>
        <v>0</v>
      </c>
      <c r="M1226" s="31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1">
        <f>[2]Emissions!E1119</f>
        <v>0</v>
      </c>
      <c r="F1227" s="31">
        <f>[2]Emissions!F1119</f>
        <v>0</v>
      </c>
      <c r="G1227" s="31">
        <f>[2]Emissions!G1119</f>
        <v>0</v>
      </c>
      <c r="H1227" s="31">
        <f>[2]Emissions!H1119</f>
        <v>0</v>
      </c>
      <c r="I1227" s="31">
        <f>[2]Emissions!I1119</f>
        <v>0</v>
      </c>
      <c r="J1227" s="31">
        <f>[2]Emissions!J1119</f>
        <v>0</v>
      </c>
      <c r="K1227" s="31">
        <f>[2]Emissions!K1119</f>
        <v>0</v>
      </c>
      <c r="L1227" s="31">
        <f>[2]Emissions!L1119</f>
        <v>0</v>
      </c>
      <c r="M1227" s="31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1">
        <f>[2]Emissions!E803</f>
        <v>0</v>
      </c>
      <c r="F1228" s="31">
        <f>[2]Emissions!F803</f>
        <v>0</v>
      </c>
      <c r="G1228" s="31">
        <f>[2]Emissions!G803</f>
        <v>0</v>
      </c>
      <c r="H1228" s="31">
        <f>[2]Emissions!H803</f>
        <v>0</v>
      </c>
      <c r="I1228" s="31">
        <f>[2]Emissions!I803</f>
        <v>0</v>
      </c>
      <c r="J1228" s="31">
        <f>[2]Emissions!J803</f>
        <v>0</v>
      </c>
      <c r="K1228" s="31">
        <f>[2]Emissions!K803</f>
        <v>0</v>
      </c>
      <c r="L1228" s="31">
        <f>[2]Emissions!L803</f>
        <v>0</v>
      </c>
      <c r="M1228" s="31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1">
        <f>[2]Emissions!E2345</f>
        <v>0</v>
      </c>
      <c r="F1229" s="31">
        <f>[2]Emissions!F2345</f>
        <v>3151.9821190489629</v>
      </c>
      <c r="G1229" s="31">
        <f>[2]Emissions!G2345</f>
        <v>3151.9821190489629</v>
      </c>
      <c r="H1229" s="31">
        <f>[2]Emissions!H2345</f>
        <v>3151.9821190489629</v>
      </c>
      <c r="I1229" s="31">
        <f>[2]Emissions!I2345</f>
        <v>0</v>
      </c>
      <c r="J1229" s="31">
        <f>[2]Emissions!J2345</f>
        <v>0</v>
      </c>
      <c r="K1229" s="31">
        <f>[2]Emissions!K2345</f>
        <v>0</v>
      </c>
      <c r="L1229" s="31">
        <f>[2]Emissions!L2345</f>
        <v>0</v>
      </c>
      <c r="M1229" s="31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1">
        <f>[2]Emissions!E2479</f>
        <v>0</v>
      </c>
      <c r="F1230" s="31">
        <f>[2]Emissions!F2479</f>
        <v>0</v>
      </c>
      <c r="G1230" s="31">
        <f>[2]Emissions!G2479</f>
        <v>0</v>
      </c>
      <c r="H1230" s="31">
        <f>[2]Emissions!H2479</f>
        <v>0</v>
      </c>
      <c r="I1230" s="31">
        <f>[2]Emissions!I2479</f>
        <v>0</v>
      </c>
      <c r="J1230" s="31">
        <f>[2]Emissions!J2479</f>
        <v>0</v>
      </c>
      <c r="K1230" s="31">
        <f>[2]Emissions!K2479</f>
        <v>0</v>
      </c>
      <c r="L1230" s="31">
        <f>[2]Emissions!L2479</f>
        <v>0</v>
      </c>
      <c r="M1230" s="31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1">
        <f>[2]Emissions!E2271</f>
        <v>0</v>
      </c>
      <c r="F1231" s="31">
        <f>[2]Emissions!F2271</f>
        <v>0</v>
      </c>
      <c r="G1231" s="31">
        <f>[2]Emissions!G2271</f>
        <v>0</v>
      </c>
      <c r="H1231" s="31">
        <f>[2]Emissions!H2271</f>
        <v>30.44556840808815</v>
      </c>
      <c r="I1231" s="31">
        <f>[2]Emissions!I2271</f>
        <v>182.62793998659581</v>
      </c>
      <c r="J1231" s="31">
        <f>[2]Emissions!J2271</f>
        <v>1080.2996111826781</v>
      </c>
      <c r="K1231" s="31">
        <f>[2]Emissions!K2271</f>
        <v>6055.4814140903936</v>
      </c>
      <c r="L1231" s="31">
        <f>[2]Emissions!L2271</f>
        <v>13627.823806271441</v>
      </c>
      <c r="M1231" s="31">
        <f>[2]Emissions!M2271</f>
        <v>10227.338449417461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1">
        <f>[2]Emissions!E2059</f>
        <v>0</v>
      </c>
      <c r="F1232" s="31">
        <f>[2]Emissions!F2059</f>
        <v>1.6310984574044589</v>
      </c>
      <c r="G1232" s="31">
        <f>[2]Emissions!G2059</f>
        <v>10.09813491903421</v>
      </c>
      <c r="H1232" s="31">
        <f>[2]Emissions!H2059</f>
        <v>60.603735805615031</v>
      </c>
      <c r="I1232" s="31">
        <f>[2]Emissions!I2059</f>
        <v>359.28371480227082</v>
      </c>
      <c r="J1232" s="31">
        <f>[2]Emissions!J2059</f>
        <v>2019.8922401764289</v>
      </c>
      <c r="K1232" s="31">
        <f>[2]Emissions!K2059</f>
        <v>4559.3798763381856</v>
      </c>
      <c r="L1232" s="31">
        <f>[2]Emissions!L2059</f>
        <v>1775.5614770857021</v>
      </c>
      <c r="M1232" s="31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1">
        <f>[2]Emissions!E1065</f>
        <v>0</v>
      </c>
      <c r="F1233" s="31">
        <f>[2]Emissions!F1065</f>
        <v>0</v>
      </c>
      <c r="G1233" s="31">
        <f>[2]Emissions!G1065</f>
        <v>0</v>
      </c>
      <c r="H1233" s="31">
        <f>[2]Emissions!H1065</f>
        <v>0</v>
      </c>
      <c r="I1233" s="31">
        <f>[2]Emissions!I1065</f>
        <v>0</v>
      </c>
      <c r="J1233" s="31">
        <f>[2]Emissions!J1065</f>
        <v>0</v>
      </c>
      <c r="K1233" s="31">
        <f>[2]Emissions!K1065</f>
        <v>0</v>
      </c>
      <c r="L1233" s="31">
        <f>[2]Emissions!L1065</f>
        <v>0</v>
      </c>
      <c r="M1233" s="31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1">
        <f>[2]Emissions!E1303</f>
        <v>3.38641975308642</v>
      </c>
      <c r="F1234" s="31">
        <f>[2]Emissions!F1303</f>
        <v>2.82201646090535</v>
      </c>
      <c r="G1234" s="31">
        <f>[2]Emissions!G1303</f>
        <v>2.25761316872428</v>
      </c>
      <c r="H1234" s="31">
        <f>[2]Emissions!H1303</f>
        <v>2.25761316872428</v>
      </c>
      <c r="I1234" s="31">
        <f>[2]Emissions!I1303</f>
        <v>1.12880658436214</v>
      </c>
      <c r="J1234" s="31">
        <f>[2]Emissions!J1303</f>
        <v>0.56440329218106977</v>
      </c>
      <c r="K1234" s="31">
        <f>[2]Emissions!K1303</f>
        <v>0</v>
      </c>
      <c r="L1234" s="31">
        <f>[2]Emissions!L1303</f>
        <v>0</v>
      </c>
      <c r="M1234" s="31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1">
        <f>[2]Emissions!E811</f>
        <v>0</v>
      </c>
      <c r="F1235" s="31">
        <f>[2]Emissions!F811</f>
        <v>0</v>
      </c>
      <c r="G1235" s="31">
        <f>[2]Emissions!G811</f>
        <v>0</v>
      </c>
      <c r="H1235" s="31">
        <f>[2]Emissions!H811</f>
        <v>0</v>
      </c>
      <c r="I1235" s="31">
        <f>[2]Emissions!I811</f>
        <v>0</v>
      </c>
      <c r="J1235" s="31">
        <f>[2]Emissions!J811</f>
        <v>0</v>
      </c>
      <c r="K1235" s="31">
        <f>[2]Emissions!K811</f>
        <v>0</v>
      </c>
      <c r="L1235" s="31">
        <f>[2]Emissions!L811</f>
        <v>0</v>
      </c>
      <c r="M1235" s="31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1">
        <f>[2]Emissions!E570</f>
        <v>0</v>
      </c>
      <c r="F1236" s="31">
        <f>[2]Emissions!F570</f>
        <v>0</v>
      </c>
      <c r="G1236" s="31">
        <f>[2]Emissions!G570</f>
        <v>0</v>
      </c>
      <c r="H1236" s="31">
        <f>[2]Emissions!H570</f>
        <v>0</v>
      </c>
      <c r="I1236" s="31">
        <f>[2]Emissions!I570</f>
        <v>0</v>
      </c>
      <c r="J1236" s="31">
        <f>[2]Emissions!J570</f>
        <v>0</v>
      </c>
      <c r="K1236" s="31">
        <f>[2]Emissions!K570</f>
        <v>0</v>
      </c>
      <c r="L1236" s="31">
        <f>[2]Emissions!L570</f>
        <v>0</v>
      </c>
      <c r="M1236" s="31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1">
        <f>[2]Emissions!E59</f>
        <v>0.16783174141935481</v>
      </c>
      <c r="F1237" s="31">
        <f>[2]Emissions!F59</f>
        <v>0.12587380606451609</v>
      </c>
      <c r="G1237" s="31">
        <f>[2]Emissions!G59</f>
        <v>8.3915870709677404E-2</v>
      </c>
      <c r="H1237" s="31">
        <f>[2]Emissions!H59</f>
        <v>4.1957935354838702E-2</v>
      </c>
      <c r="I1237" s="31">
        <f>[2]Emissions!I59</f>
        <v>0</v>
      </c>
      <c r="J1237" s="31">
        <f>[2]Emissions!J59</f>
        <v>0</v>
      </c>
      <c r="K1237" s="31">
        <f>[2]Emissions!K59</f>
        <v>0</v>
      </c>
      <c r="L1237" s="31">
        <f>[2]Emissions!L59</f>
        <v>0</v>
      </c>
      <c r="M1237" s="31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1">
        <f>[2]Emissions!E1311</f>
        <v>0</v>
      </c>
      <c r="F1238" s="31">
        <f>[2]Emissions!F1311</f>
        <v>0</v>
      </c>
      <c r="G1238" s="31">
        <f>[2]Emissions!G1311</f>
        <v>0</v>
      </c>
      <c r="H1238" s="31">
        <f>[2]Emissions!H1311</f>
        <v>0</v>
      </c>
      <c r="I1238" s="31">
        <f>[2]Emissions!I1311</f>
        <v>0</v>
      </c>
      <c r="J1238" s="31">
        <f>[2]Emissions!J1311</f>
        <v>0</v>
      </c>
      <c r="K1238" s="31">
        <f>[2]Emissions!K1311</f>
        <v>0</v>
      </c>
      <c r="L1238" s="31">
        <f>[2]Emissions!L1311</f>
        <v>0</v>
      </c>
      <c r="M1238" s="31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1">
        <f>[2]Emissions!E1287</f>
        <v>1579.0510617283951</v>
      </c>
      <c r="F1239" s="31">
        <f>[2]Emissions!F1287</f>
        <v>1315.8758847736619</v>
      </c>
      <c r="G1239" s="31">
        <f>[2]Emissions!G1287</f>
        <v>1052.7007078189299</v>
      </c>
      <c r="H1239" s="31">
        <f>[2]Emissions!H1287</f>
        <v>789.52553086419744</v>
      </c>
      <c r="I1239" s="31">
        <f>[2]Emissions!I1287</f>
        <v>277.02650205761319</v>
      </c>
      <c r="J1239" s="31">
        <f>[2]Emissions!J1287</f>
        <v>138.51325102880659</v>
      </c>
      <c r="K1239" s="31">
        <f>[2]Emissions!K1287</f>
        <v>0</v>
      </c>
      <c r="L1239" s="31">
        <f>[2]Emissions!L1287</f>
        <v>0</v>
      </c>
      <c r="M1239" s="31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1">
        <f>[2]Emissions!E1231</f>
        <v>0</v>
      </c>
      <c r="F1240" s="31">
        <f>[2]Emissions!F1231</f>
        <v>0</v>
      </c>
      <c r="G1240" s="31">
        <f>[2]Emissions!G1231</f>
        <v>0</v>
      </c>
      <c r="H1240" s="31">
        <f>[2]Emissions!H1231</f>
        <v>0</v>
      </c>
      <c r="I1240" s="31">
        <f>[2]Emissions!I1231</f>
        <v>0</v>
      </c>
      <c r="J1240" s="31">
        <f>[2]Emissions!J1231</f>
        <v>0</v>
      </c>
      <c r="K1240" s="31">
        <f>[2]Emissions!K1231</f>
        <v>0</v>
      </c>
      <c r="L1240" s="31">
        <f>[2]Emissions!L1231</f>
        <v>0</v>
      </c>
      <c r="M1240" s="31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1">
        <f>[2]Emissions!E819</f>
        <v>0</v>
      </c>
      <c r="F1241" s="31">
        <f>[2]Emissions!F819</f>
        <v>0</v>
      </c>
      <c r="G1241" s="31">
        <f>[2]Emissions!G819</f>
        <v>256.32943475884878</v>
      </c>
      <c r="H1241" s="31">
        <f>[2]Emissions!H819</f>
        <v>256.32943475884878</v>
      </c>
      <c r="I1241" s="31">
        <f>[2]Emissions!I819</f>
        <v>0</v>
      </c>
      <c r="J1241" s="31">
        <f>[2]Emissions!J819</f>
        <v>256.32943475884889</v>
      </c>
      <c r="K1241" s="31">
        <f>[2]Emissions!K819</f>
        <v>256.32943475884878</v>
      </c>
      <c r="L1241" s="31">
        <f>[2]Emissions!L819</f>
        <v>0</v>
      </c>
      <c r="M1241" s="31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1">
        <f>[2]Emissions!E380</f>
        <v>783.41263821052621</v>
      </c>
      <c r="F1242" s="31">
        <f>[2]Emissions!F380</f>
        <v>933.67020252631562</v>
      </c>
      <c r="G1242" s="31">
        <f>[2]Emissions!G380</f>
        <v>1060.802455578947</v>
      </c>
      <c r="H1242" s="31">
        <f>[2]Emissions!H380</f>
        <v>273.15158384403708</v>
      </c>
      <c r="I1242" s="31">
        <f>[2]Emissions!I380</f>
        <v>0</v>
      </c>
      <c r="J1242" s="31">
        <f>[2]Emissions!J380</f>
        <v>185.84064030800911</v>
      </c>
      <c r="K1242" s="31">
        <f>[2]Emissions!K380</f>
        <v>0</v>
      </c>
      <c r="L1242" s="31">
        <f>[2]Emissions!L380</f>
        <v>0</v>
      </c>
      <c r="M1242" s="31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1">
        <f>[2]Emissions!E359</f>
        <v>0</v>
      </c>
      <c r="F1243" s="31">
        <f>[2]Emissions!F359</f>
        <v>0</v>
      </c>
      <c r="G1243" s="31">
        <f>[2]Emissions!G359</f>
        <v>0</v>
      </c>
      <c r="H1243" s="31">
        <f>[2]Emissions!H359</f>
        <v>0</v>
      </c>
      <c r="I1243" s="31">
        <f>[2]Emissions!I359</f>
        <v>0</v>
      </c>
      <c r="J1243" s="31">
        <f>[2]Emissions!J359</f>
        <v>0</v>
      </c>
      <c r="K1243" s="31">
        <f>[2]Emissions!K359</f>
        <v>0</v>
      </c>
      <c r="L1243" s="31">
        <f>[2]Emissions!L359</f>
        <v>0</v>
      </c>
      <c r="M1243" s="31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1">
        <f>[2]Emissions!E2405</f>
        <v>0</v>
      </c>
      <c r="F1244" s="31">
        <f>[2]Emissions!F2405</f>
        <v>0</v>
      </c>
      <c r="G1244" s="31">
        <f>[2]Emissions!G2405</f>
        <v>0</v>
      </c>
      <c r="H1244" s="31">
        <f>[2]Emissions!H2405</f>
        <v>0</v>
      </c>
      <c r="I1244" s="31">
        <f>[2]Emissions!I2405</f>
        <v>0</v>
      </c>
      <c r="J1244" s="31">
        <f>[2]Emissions!J2405</f>
        <v>0</v>
      </c>
      <c r="K1244" s="31">
        <f>[2]Emissions!K2405</f>
        <v>0</v>
      </c>
      <c r="L1244" s="31">
        <f>[2]Emissions!L2405</f>
        <v>0</v>
      </c>
      <c r="M1244" s="31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1">
        <f>[2]Emissions!E2281</f>
        <v>73237.845268386809</v>
      </c>
      <c r="F1245" s="31">
        <f>[2]Emissions!F2281</f>
        <v>83162.157823023619</v>
      </c>
      <c r="G1245" s="31">
        <f>[2]Emissions!G2281</f>
        <v>136128.33945148429</v>
      </c>
      <c r="H1245" s="31">
        <f>[2]Emissions!H2281</f>
        <v>146179.11939563119</v>
      </c>
      <c r="I1245" s="31">
        <f>[2]Emissions!I2281</f>
        <v>133369.07852787801</v>
      </c>
      <c r="J1245" s="31">
        <f>[2]Emissions!J2281</f>
        <v>129817.03125520681</v>
      </c>
      <c r="K1245" s="31">
        <f>[2]Emissions!K2281</f>
        <v>76850.849626746145</v>
      </c>
      <c r="L1245" s="31">
        <f>[2]Emissions!L2281</f>
        <v>0</v>
      </c>
      <c r="M1245" s="31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1">
        <f>[2]Emissions!E2173</f>
        <v>205434.72390795749</v>
      </c>
      <c r="F1246" s="31">
        <f>[2]Emissions!F2173</f>
        <v>301191.6217232655</v>
      </c>
      <c r="G1246" s="31">
        <f>[2]Emissions!G2173</f>
        <v>381462.30227147462</v>
      </c>
      <c r="H1246" s="31">
        <f>[2]Emissions!H2173</f>
        <v>409725.25614954071</v>
      </c>
      <c r="I1246" s="31">
        <f>[2]Emissions!I2173</f>
        <v>347345.50339997798</v>
      </c>
      <c r="J1246" s="31">
        <f>[2]Emissions!J2173</f>
        <v>286803.61322758539</v>
      </c>
      <c r="K1246" s="31">
        <f>[2]Emissions!K2173</f>
        <v>269356.78833834629</v>
      </c>
      <c r="L1246" s="31">
        <f>[2]Emissions!L2173</f>
        <v>171584.4070280857</v>
      </c>
      <c r="M1246" s="31">
        <f>[2]Emissions!M2173</f>
        <v>106075.3367101515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1">
        <f>[2]Emissions!E2166</f>
        <v>111112.3933219538</v>
      </c>
      <c r="F1247" s="31">
        <f>[2]Emissions!F2166</f>
        <v>55556.196660976893</v>
      </c>
      <c r="G1247" s="31">
        <f>[2]Emissions!G2166</f>
        <v>0</v>
      </c>
      <c r="H1247" s="31">
        <f>[2]Emissions!H2166</f>
        <v>0</v>
      </c>
      <c r="I1247" s="31">
        <f>[2]Emissions!I2166</f>
        <v>0</v>
      </c>
      <c r="J1247" s="31">
        <f>[2]Emissions!J2166</f>
        <v>0</v>
      </c>
      <c r="K1247" s="31">
        <f>[2]Emissions!K2166</f>
        <v>0</v>
      </c>
      <c r="L1247" s="31">
        <f>[2]Emissions!L2166</f>
        <v>0</v>
      </c>
      <c r="M1247" s="31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1">
        <f>[2]Emissions!E1746</f>
        <v>14.28216644394594</v>
      </c>
      <c r="F1248" s="31">
        <f>[2]Emissions!F1746</f>
        <v>244.1628109562717</v>
      </c>
      <c r="G1248" s="31">
        <f>[2]Emissions!G1746</f>
        <v>305.74382384507533</v>
      </c>
      <c r="H1248" s="31">
        <f>[2]Emissions!H1746</f>
        <v>370.33565687044012</v>
      </c>
      <c r="I1248" s="31">
        <f>[2]Emissions!I1746</f>
        <v>437.71455942133542</v>
      </c>
      <c r="J1248" s="31">
        <f>[2]Emissions!J1746</f>
        <v>367.03673914471563</v>
      </c>
      <c r="K1248" s="31">
        <f>[2]Emissions!K1746</f>
        <v>154.940902270462</v>
      </c>
      <c r="L1248" s="31">
        <f>[2]Emissions!L1746</f>
        <v>0</v>
      </c>
      <c r="M1248" s="31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1">
        <f>[2]Emissions!E1081</f>
        <v>0</v>
      </c>
      <c r="F1249" s="31">
        <f>[2]Emissions!F1081</f>
        <v>0</v>
      </c>
      <c r="G1249" s="31">
        <f>[2]Emissions!G1081</f>
        <v>0</v>
      </c>
      <c r="H1249" s="31">
        <f>[2]Emissions!H1081</f>
        <v>0</v>
      </c>
      <c r="I1249" s="31">
        <f>[2]Emissions!I1081</f>
        <v>0</v>
      </c>
      <c r="J1249" s="31">
        <f>[2]Emissions!J1081</f>
        <v>0</v>
      </c>
      <c r="K1249" s="31">
        <f>[2]Emissions!K1081</f>
        <v>0</v>
      </c>
      <c r="L1249" s="31">
        <f>[2]Emissions!L1081</f>
        <v>0</v>
      </c>
      <c r="M1249" s="31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1">
        <f>[2]Emissions!E1239</f>
        <v>243.45622856768509</v>
      </c>
      <c r="F1250" s="31">
        <f>[2]Emissions!F1239</f>
        <v>302.16300346365358</v>
      </c>
      <c r="G1250" s="31">
        <f>[2]Emissions!G1239</f>
        <v>338.25371601519481</v>
      </c>
      <c r="H1250" s="31">
        <f>[2]Emissions!H1239</f>
        <v>412.08892249334173</v>
      </c>
      <c r="I1250" s="31">
        <f>[2]Emissions!I1239</f>
        <v>436.34004563348759</v>
      </c>
      <c r="J1250" s="31">
        <f>[2]Emissions!J1239</f>
        <v>481.46116278529468</v>
      </c>
      <c r="K1250" s="31">
        <f>[2]Emissions!K1239</f>
        <v>485.02547833943999</v>
      </c>
      <c r="L1250" s="31">
        <f>[2]Emissions!L1239</f>
        <v>486.62571807251072</v>
      </c>
      <c r="M1250" s="31">
        <f>[2]Emissions!M1239</f>
        <v>491.7657022196517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1">
        <f>[2]Emissions!E658</f>
        <v>6315.4454092406386</v>
      </c>
      <c r="F1251" s="31">
        <f>[2]Emissions!F658</f>
        <v>5638.0748577315817</v>
      </c>
      <c r="G1251" s="31">
        <f>[2]Emissions!G658</f>
        <v>0</v>
      </c>
      <c r="H1251" s="31">
        <f>[2]Emissions!H658</f>
        <v>5562.8072064907165</v>
      </c>
      <c r="I1251" s="31">
        <f>[2]Emissions!I658</f>
        <v>0</v>
      </c>
      <c r="J1251" s="31">
        <f>[2]Emissions!J658</f>
        <v>0</v>
      </c>
      <c r="K1251" s="31">
        <f>[2]Emissions!K658</f>
        <v>0</v>
      </c>
      <c r="L1251" s="31">
        <f>[2]Emissions!L658</f>
        <v>0</v>
      </c>
      <c r="M1251" s="31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1">
        <f>[2]Emissions!E54</f>
        <v>1.7263277262444161</v>
      </c>
      <c r="F1252" s="31">
        <f>[2]Emissions!F54</f>
        <v>1.8821974873931411</v>
      </c>
      <c r="G1252" s="31">
        <f>[2]Emissions!G54</f>
        <v>1.992575186721786</v>
      </c>
      <c r="H1252" s="31">
        <f>[2]Emissions!H54</f>
        <v>2.2998010004838911</v>
      </c>
      <c r="I1252" s="31">
        <f>[2]Emissions!I54</f>
        <v>2.4390078598685272</v>
      </c>
      <c r="J1252" s="31">
        <f>[2]Emissions!J54</f>
        <v>2.5837121409162949</v>
      </c>
      <c r="K1252" s="31">
        <f>[2]Emissions!K54</f>
        <v>2.706205126850568</v>
      </c>
      <c r="L1252" s="31">
        <f>[2]Emissions!L54</f>
        <v>2.8328059141869382</v>
      </c>
      <c r="M1252" s="31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1">
        <f>[2]Emissions!E2378</f>
        <v>0</v>
      </c>
      <c r="F1253" s="31">
        <f>[2]Emissions!F2378</f>
        <v>0</v>
      </c>
      <c r="G1253" s="31">
        <f>[2]Emissions!G2378</f>
        <v>0</v>
      </c>
      <c r="H1253" s="31">
        <f>[2]Emissions!H2378</f>
        <v>0</v>
      </c>
      <c r="I1253" s="31">
        <f>[2]Emissions!I2378</f>
        <v>0</v>
      </c>
      <c r="J1253" s="31">
        <f>[2]Emissions!J2378</f>
        <v>0</v>
      </c>
      <c r="K1253" s="31">
        <f>[2]Emissions!K2378</f>
        <v>0</v>
      </c>
      <c r="L1253" s="31">
        <f>[2]Emissions!L2378</f>
        <v>0</v>
      </c>
      <c r="M1253" s="31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1">
        <f>[2]Emissions!E1089</f>
        <v>0</v>
      </c>
      <c r="F1254" s="31">
        <f>[2]Emissions!F1089</f>
        <v>0</v>
      </c>
      <c r="G1254" s="31">
        <f>[2]Emissions!G1089</f>
        <v>0</v>
      </c>
      <c r="H1254" s="31">
        <f>[2]Emissions!H1089</f>
        <v>0</v>
      </c>
      <c r="I1254" s="31">
        <f>[2]Emissions!I1089</f>
        <v>0</v>
      </c>
      <c r="J1254" s="31">
        <f>[2]Emissions!J1089</f>
        <v>0</v>
      </c>
      <c r="K1254" s="31">
        <f>[2]Emissions!K1089</f>
        <v>0</v>
      </c>
      <c r="L1254" s="31">
        <f>[2]Emissions!L1089</f>
        <v>0</v>
      </c>
      <c r="M1254" s="31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1">
        <f>[2]Emissions!E666</f>
        <v>1074.8340000000001</v>
      </c>
      <c r="F1255" s="31">
        <f>[2]Emissions!F666</f>
        <v>1074.8340000000001</v>
      </c>
      <c r="G1255" s="31">
        <f>[2]Emissions!G666</f>
        <v>1074.8340000000001</v>
      </c>
      <c r="H1255" s="31">
        <f>[2]Emissions!H666</f>
        <v>1519.2</v>
      </c>
      <c r="I1255" s="31">
        <f>[2]Emissions!I666</f>
        <v>0</v>
      </c>
      <c r="J1255" s="31">
        <f>[2]Emissions!J666</f>
        <v>0</v>
      </c>
      <c r="K1255" s="31">
        <f>[2]Emissions!K666</f>
        <v>0</v>
      </c>
      <c r="L1255" s="31">
        <f>[2]Emissions!L666</f>
        <v>0</v>
      </c>
      <c r="M1255" s="31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1">
        <f>[2]Emissions!E375</f>
        <v>241.05221049922551</v>
      </c>
      <c r="F1256" s="31">
        <f>[2]Emissions!F375</f>
        <v>99.54978960721192</v>
      </c>
      <c r="G1256" s="31">
        <f>[2]Emissions!G375</f>
        <v>0</v>
      </c>
      <c r="H1256" s="31">
        <f>[2]Emissions!H375</f>
        <v>73.004383751193984</v>
      </c>
      <c r="I1256" s="31">
        <f>[2]Emissions!I375</f>
        <v>0</v>
      </c>
      <c r="J1256" s="31">
        <f>[2]Emissions!J375</f>
        <v>0</v>
      </c>
      <c r="K1256" s="31">
        <f>[2]Emissions!K375</f>
        <v>0</v>
      </c>
      <c r="L1256" s="31">
        <f>[2]Emissions!L375</f>
        <v>0</v>
      </c>
      <c r="M1256" s="31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1">
        <f>[2]Emissions!E132</f>
        <v>4.6851291691132886</v>
      </c>
      <c r="F1257" s="31">
        <f>[2]Emissions!F132</f>
        <v>5.3220744187702831</v>
      </c>
      <c r="G1257" s="31">
        <f>[2]Emissions!G132</f>
        <v>5.4642158677074706</v>
      </c>
      <c r="H1257" s="31">
        <f>[2]Emissions!H132</f>
        <v>0.78035606999999996</v>
      </c>
      <c r="I1257" s="31">
        <f>[2]Emissions!I132</f>
        <v>0</v>
      </c>
      <c r="J1257" s="31">
        <f>[2]Emissions!J132</f>
        <v>0</v>
      </c>
      <c r="K1257" s="31">
        <f>[2]Emissions!K132</f>
        <v>0</v>
      </c>
      <c r="L1257" s="31">
        <f>[2]Emissions!L132</f>
        <v>0</v>
      </c>
      <c r="M1257" s="31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1">
        <f>[2]Emissions!E518</f>
        <v>0</v>
      </c>
      <c r="F1258" s="31">
        <f>[2]Emissions!F518</f>
        <v>1595.7113055419561</v>
      </c>
      <c r="G1258" s="31">
        <f>[2]Emissions!G518</f>
        <v>1595.711305541955</v>
      </c>
      <c r="H1258" s="31">
        <f>[2]Emissions!H518</f>
        <v>0</v>
      </c>
      <c r="I1258" s="31">
        <f>[2]Emissions!I518</f>
        <v>0</v>
      </c>
      <c r="J1258" s="31">
        <f>[2]Emissions!J518</f>
        <v>0</v>
      </c>
      <c r="K1258" s="31">
        <f>[2]Emissions!K518</f>
        <v>0</v>
      </c>
      <c r="L1258" s="31">
        <f>[2]Emissions!L518</f>
        <v>0</v>
      </c>
      <c r="M1258" s="31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1">
        <f>[2]Emissions!E2112</f>
        <v>20524.308731227429</v>
      </c>
      <c r="F1259" s="31">
        <f>[2]Emissions!F2112</f>
        <v>51748.997253058456</v>
      </c>
      <c r="G1259" s="31">
        <f>[2]Emissions!G2112</f>
        <v>71499.43264883793</v>
      </c>
      <c r="H1259" s="31">
        <f>[2]Emissions!H2112</f>
        <v>52094.524976797897</v>
      </c>
      <c r="I1259" s="31">
        <f>[2]Emissions!I2112</f>
        <v>20869.83645496691</v>
      </c>
      <c r="J1259" s="31">
        <f>[2]Emissions!J2112</f>
        <v>1119.4010591874419</v>
      </c>
      <c r="K1259" s="31">
        <f>[2]Emissions!K2112</f>
        <v>0</v>
      </c>
      <c r="L1259" s="31">
        <f>[2]Emissions!L2112</f>
        <v>0</v>
      </c>
      <c r="M1259" s="31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1">
        <f>[2]Emissions!E1776</f>
        <v>0.1848686170833333</v>
      </c>
      <c r="F1260" s="31">
        <f>[2]Emissions!F1776</f>
        <v>1.283196925190524</v>
      </c>
      <c r="G1260" s="31">
        <f>[2]Emissions!G1776</f>
        <v>0.8554646167936828</v>
      </c>
      <c r="H1260" s="31">
        <f>[2]Emissions!H1776</f>
        <v>0.42773230839684129</v>
      </c>
      <c r="I1260" s="31">
        <f>[2]Emissions!I1776</f>
        <v>0</v>
      </c>
      <c r="J1260" s="31">
        <f>[2]Emissions!J1776</f>
        <v>0</v>
      </c>
      <c r="K1260" s="31">
        <f>[2]Emissions!K1776</f>
        <v>0</v>
      </c>
      <c r="L1260" s="31">
        <f>[2]Emissions!L1776</f>
        <v>0</v>
      </c>
      <c r="M1260" s="31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1">
        <f>[2]Emissions!E1706</f>
        <v>0</v>
      </c>
      <c r="F1261" s="31">
        <f>[2]Emissions!F1706</f>
        <v>0</v>
      </c>
      <c r="G1261" s="31">
        <f>[2]Emissions!G1706</f>
        <v>0</v>
      </c>
      <c r="H1261" s="31">
        <f>[2]Emissions!H1706</f>
        <v>0</v>
      </c>
      <c r="I1261" s="31">
        <f>[2]Emissions!I1706</f>
        <v>0</v>
      </c>
      <c r="J1261" s="31">
        <f>[2]Emissions!J1706</f>
        <v>0</v>
      </c>
      <c r="K1261" s="31">
        <f>[2]Emissions!K1706</f>
        <v>0</v>
      </c>
      <c r="L1261" s="31">
        <f>[2]Emissions!L1706</f>
        <v>0</v>
      </c>
      <c r="M1261" s="31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1">
        <f>[2]Emissions!E1363</f>
        <v>2230.4340170961091</v>
      </c>
      <c r="F1262" s="31">
        <f>[2]Emissions!F1363</f>
        <v>2230.4340170961091</v>
      </c>
      <c r="G1262" s="31">
        <f>[2]Emissions!G1363</f>
        <v>0</v>
      </c>
      <c r="H1262" s="31">
        <f>[2]Emissions!H1363</f>
        <v>0</v>
      </c>
      <c r="I1262" s="31">
        <f>[2]Emissions!I1363</f>
        <v>0</v>
      </c>
      <c r="J1262" s="31">
        <f>[2]Emissions!J1363</f>
        <v>0</v>
      </c>
      <c r="K1262" s="31">
        <f>[2]Emissions!K1363</f>
        <v>0</v>
      </c>
      <c r="L1262" s="31">
        <f>[2]Emissions!L1363</f>
        <v>0</v>
      </c>
      <c r="M1262" s="31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1">
        <f>[2]Emissions!E1049</f>
        <v>0</v>
      </c>
      <c r="F1263" s="31">
        <f>[2]Emissions!F1049</f>
        <v>0</v>
      </c>
      <c r="G1263" s="31">
        <f>[2]Emissions!G1049</f>
        <v>0</v>
      </c>
      <c r="H1263" s="31">
        <f>[2]Emissions!H1049</f>
        <v>0</v>
      </c>
      <c r="I1263" s="31">
        <f>[2]Emissions!I1049</f>
        <v>0</v>
      </c>
      <c r="J1263" s="31">
        <f>[2]Emissions!J1049</f>
        <v>4.7956212913385814</v>
      </c>
      <c r="K1263" s="31">
        <f>[2]Emissions!K1049</f>
        <v>28.17427508661417</v>
      </c>
      <c r="L1263" s="31">
        <f>[2]Emissions!L1049</f>
        <v>175.04017713385821</v>
      </c>
      <c r="M1263" s="31">
        <f>[2]Emissions!M1049</f>
        <v>1029.8596723149601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1">
        <f>[2]Emissions!E1435</f>
        <v>0</v>
      </c>
      <c r="F1264" s="31">
        <f>[2]Emissions!F1435</f>
        <v>0</v>
      </c>
      <c r="G1264" s="31">
        <f>[2]Emissions!G1435</f>
        <v>0</v>
      </c>
      <c r="H1264" s="31">
        <f>[2]Emissions!H1435</f>
        <v>975.6010911500656</v>
      </c>
      <c r="I1264" s="31">
        <f>[2]Emissions!I1435</f>
        <v>0</v>
      </c>
      <c r="J1264" s="31">
        <f>[2]Emissions!J1435</f>
        <v>0</v>
      </c>
      <c r="K1264" s="31">
        <f>[2]Emissions!K1435</f>
        <v>0</v>
      </c>
      <c r="L1264" s="31">
        <f>[2]Emissions!L1435</f>
        <v>0</v>
      </c>
      <c r="M1264" s="31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1">
        <f>[2]Emissions!E1967</f>
        <v>69577.381515518515</v>
      </c>
      <c r="F1265" s="31">
        <f>[2]Emissions!F1967</f>
        <v>55661.9052124148</v>
      </c>
      <c r="G1265" s="31">
        <f>[2]Emissions!G1967</f>
        <v>41746.4289093111</v>
      </c>
      <c r="H1265" s="31">
        <f>[2]Emissions!H1967</f>
        <v>27830.9526062074</v>
      </c>
      <c r="I1265" s="31">
        <f>[2]Emissions!I1967</f>
        <v>13915.4763031037</v>
      </c>
      <c r="J1265" s="31">
        <f>[2]Emissions!J1967</f>
        <v>0</v>
      </c>
      <c r="K1265" s="31">
        <f>[2]Emissions!K1967</f>
        <v>0</v>
      </c>
      <c r="L1265" s="31">
        <f>[2]Emissions!L1967</f>
        <v>0</v>
      </c>
      <c r="M1265" s="31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1">
        <f>[2]Emissions!E1429</f>
        <v>2712.704567901234</v>
      </c>
      <c r="F1266" s="31">
        <f>[2]Emissions!F1429</f>
        <v>2260.5871399176949</v>
      </c>
      <c r="G1266" s="31">
        <f>[2]Emissions!G1429</f>
        <v>1808.4697119341561</v>
      </c>
      <c r="H1266" s="31">
        <f>[2]Emissions!H1429</f>
        <v>2577.0693395061721</v>
      </c>
      <c r="I1266" s="31">
        <f>[2]Emissions!I1429</f>
        <v>904.23485596707803</v>
      </c>
      <c r="J1266" s="31">
        <f>[2]Emissions!J1429</f>
        <v>452.11742798353907</v>
      </c>
      <c r="K1266" s="31">
        <f>[2]Emissions!K1429</f>
        <v>0</v>
      </c>
      <c r="L1266" s="31">
        <f>[2]Emissions!L1429</f>
        <v>0</v>
      </c>
      <c r="M1266" s="31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1">
        <f>[2]Emissions!E1370</f>
        <v>1074.587037394444</v>
      </c>
      <c r="F1267" s="31">
        <f>[2]Emissions!F1370</f>
        <v>471.31010412037023</v>
      </c>
      <c r="G1267" s="31">
        <f>[2]Emissions!G1370</f>
        <v>377.04808329629623</v>
      </c>
      <c r="H1267" s="31">
        <f>[2]Emissions!H1370</f>
        <v>537.29351869722211</v>
      </c>
      <c r="I1267" s="31">
        <f>[2]Emissions!I1370</f>
        <v>188.52404164814811</v>
      </c>
      <c r="J1267" s="31">
        <f>[2]Emissions!J1370</f>
        <v>94.262020824074042</v>
      </c>
      <c r="K1267" s="31">
        <f>[2]Emissions!K1370</f>
        <v>0</v>
      </c>
      <c r="L1267" s="31">
        <f>[2]Emissions!L1370</f>
        <v>0</v>
      </c>
      <c r="M1267" s="31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1">
        <f>[2]Emissions!E1201</f>
        <v>42540.767089635643</v>
      </c>
      <c r="F1268" s="31">
        <f>[2]Emissions!F1201</f>
        <v>48765.548205777777</v>
      </c>
      <c r="G1268" s="31">
        <f>[2]Emissions!G1201</f>
        <v>59742.470180729273</v>
      </c>
      <c r="H1268" s="31">
        <f>[2]Emissions!H1201</f>
        <v>76990.201147064494</v>
      </c>
      <c r="I1268" s="31">
        <f>[2]Emissions!I1201</f>
        <v>63888.650212357366</v>
      </c>
      <c r="J1268" s="31">
        <f>[2]Emissions!J1201</f>
        <v>73316.245934800289</v>
      </c>
      <c r="K1268" s="31">
        <f>[2]Emissions!K1201</f>
        <v>69765.69644988286</v>
      </c>
      <c r="L1268" s="31">
        <f>[2]Emissions!L1201</f>
        <v>69060.342944918244</v>
      </c>
      <c r="M1268" s="31">
        <f>[2]Emissions!M1201</f>
        <v>60445.049306622052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1">
        <f>[2]Emissions!E1194</f>
        <v>13610.692355573779</v>
      </c>
      <c r="F1269" s="31">
        <f>[2]Emissions!F1194</f>
        <v>10888.553884459019</v>
      </c>
      <c r="G1269" s="31">
        <f>[2]Emissions!G1194</f>
        <v>8166.4154133442653</v>
      </c>
      <c r="H1269" s="31">
        <f>[2]Emissions!H1194</f>
        <v>5312.8237541797625</v>
      </c>
      <c r="I1269" s="31">
        <f>[2]Emissions!I1194</f>
        <v>2656.4118770898822</v>
      </c>
      <c r="J1269" s="31">
        <f>[2]Emissions!J1194</f>
        <v>0</v>
      </c>
      <c r="K1269" s="31">
        <f>[2]Emissions!K1194</f>
        <v>0</v>
      </c>
      <c r="L1269" s="31">
        <f>[2]Emissions!L1194</f>
        <v>0</v>
      </c>
      <c r="M1269" s="31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1">
        <f>[2]Emissions!E885</f>
        <v>5096.3410970535742</v>
      </c>
      <c r="F1270" s="31">
        <f>[2]Emissions!F885</f>
        <v>8811.853662698697</v>
      </c>
      <c r="G1270" s="31">
        <f>[2]Emissions!G885</f>
        <v>8837.3952675181135</v>
      </c>
      <c r="H1270" s="31">
        <f>[2]Emissions!H885</f>
        <v>7505.4237746448707</v>
      </c>
      <c r="I1270" s="31">
        <f>[2]Emissions!I885</f>
        <v>1425.874608239691</v>
      </c>
      <c r="J1270" s="31">
        <f>[2]Emissions!J885</f>
        <v>742.37313498509957</v>
      </c>
      <c r="K1270" s="31">
        <f>[2]Emissions!K885</f>
        <v>0</v>
      </c>
      <c r="L1270" s="31">
        <f>[2]Emissions!L885</f>
        <v>0</v>
      </c>
      <c r="M1270" s="31">
        <f>[2]Emissions!M885</f>
        <v>3418.204210653586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1">
        <f>[2]Emissions!E878</f>
        <v>7351.3750508895246</v>
      </c>
      <c r="F1271" s="31">
        <f>[2]Emissions!F878</f>
        <v>4464.84328157867</v>
      </c>
      <c r="G1271" s="31">
        <f>[2]Emissions!G878</f>
        <v>4423.3200396829279</v>
      </c>
      <c r="H1271" s="31">
        <f>[2]Emissions!H878</f>
        <v>4241.6011174997348</v>
      </c>
      <c r="I1271" s="31">
        <f>[2]Emissions!I878</f>
        <v>2120.8005587498828</v>
      </c>
      <c r="J1271" s="31">
        <f>[2]Emissions!J878</f>
        <v>0</v>
      </c>
      <c r="K1271" s="31">
        <f>[2]Emissions!K878</f>
        <v>0</v>
      </c>
      <c r="L1271" s="31">
        <f>[2]Emissions!L878</f>
        <v>0</v>
      </c>
      <c r="M1271" s="31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1">
        <f>[2]Emissions!E2066</f>
        <v>109.47065541211521</v>
      </c>
      <c r="F1272" s="31">
        <f>[2]Emissions!F2066</f>
        <v>54.735327706057589</v>
      </c>
      <c r="G1272" s="31">
        <f>[2]Emissions!G2066</f>
        <v>0</v>
      </c>
      <c r="H1272" s="31">
        <f>[2]Emissions!H2066</f>
        <v>0</v>
      </c>
      <c r="I1272" s="31">
        <f>[2]Emissions!I2066</f>
        <v>0</v>
      </c>
      <c r="J1272" s="31">
        <f>[2]Emissions!J2066</f>
        <v>0</v>
      </c>
      <c r="K1272" s="31">
        <f>[2]Emissions!K2066</f>
        <v>0</v>
      </c>
      <c r="L1272" s="31">
        <f>[2]Emissions!L2066</f>
        <v>0</v>
      </c>
      <c r="M1272" s="31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1">
        <f>[2]Emissions!E1849</f>
        <v>0</v>
      </c>
      <c r="F1273" s="31">
        <f>[2]Emissions!F1849</f>
        <v>0</v>
      </c>
      <c r="G1273" s="31">
        <f>[2]Emissions!G1849</f>
        <v>6951.0509230791558</v>
      </c>
      <c r="H1273" s="31">
        <f>[2]Emissions!H1849</f>
        <v>6951.0509230791558</v>
      </c>
      <c r="I1273" s="31">
        <f>[2]Emissions!I1849</f>
        <v>0</v>
      </c>
      <c r="J1273" s="31">
        <f>[2]Emissions!J1849</f>
        <v>7635.9058543420279</v>
      </c>
      <c r="K1273" s="31">
        <f>[2]Emissions!K1849</f>
        <v>0</v>
      </c>
      <c r="L1273" s="31">
        <f>[2]Emissions!L1849</f>
        <v>0</v>
      </c>
      <c r="M1273" s="31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1">
        <f>[2]Emissions!E1800</f>
        <v>0</v>
      </c>
      <c r="F1274" s="31">
        <f>[2]Emissions!F1800</f>
        <v>0</v>
      </c>
      <c r="G1274" s="31">
        <f>[2]Emissions!G1800</f>
        <v>0</v>
      </c>
      <c r="H1274" s="31">
        <f>[2]Emissions!H1800</f>
        <v>0</v>
      </c>
      <c r="I1274" s="31">
        <f>[2]Emissions!I1800</f>
        <v>0</v>
      </c>
      <c r="J1274" s="31">
        <f>[2]Emissions!J1800</f>
        <v>0</v>
      </c>
      <c r="K1274" s="31">
        <f>[2]Emissions!K1800</f>
        <v>0</v>
      </c>
      <c r="L1274" s="31">
        <f>[2]Emissions!L1800</f>
        <v>0</v>
      </c>
      <c r="M1274" s="31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1">
        <f>[2]Emissions!E1751</f>
        <v>7.5051288409999994</v>
      </c>
      <c r="F1275" s="31">
        <f>[2]Emissions!F1751</f>
        <v>5.2583261645833321</v>
      </c>
      <c r="G1275" s="31">
        <f>[2]Emissions!G1751</f>
        <v>3.5055507763888878</v>
      </c>
      <c r="H1275" s="31">
        <f>[2]Emissions!H1751</f>
        <v>1.7527753881944439</v>
      </c>
      <c r="I1275" s="31">
        <f>[2]Emissions!I1751</f>
        <v>0</v>
      </c>
      <c r="J1275" s="31">
        <f>[2]Emissions!J1751</f>
        <v>0</v>
      </c>
      <c r="K1275" s="31">
        <f>[2]Emissions!K1751</f>
        <v>0</v>
      </c>
      <c r="L1275" s="31">
        <f>[2]Emissions!L1751</f>
        <v>0</v>
      </c>
      <c r="M1275" s="31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1">
        <f>[2]Emissions!E1279</f>
        <v>17.311284000000001</v>
      </c>
      <c r="F1276" s="31">
        <f>[2]Emissions!F1279</f>
        <v>13.8490272</v>
      </c>
      <c r="G1276" s="31">
        <f>[2]Emissions!G1279</f>
        <v>10.3867704</v>
      </c>
      <c r="H1276" s="31">
        <f>[2]Emissions!H1279</f>
        <v>6.9245136</v>
      </c>
      <c r="I1276" s="31">
        <f>[2]Emissions!I1279</f>
        <v>3.4622568000000009</v>
      </c>
      <c r="J1276" s="31">
        <f>[2]Emissions!J1279</f>
        <v>0</v>
      </c>
      <c r="K1276" s="31">
        <f>[2]Emissions!K1279</f>
        <v>0</v>
      </c>
      <c r="L1276" s="31">
        <f>[2]Emissions!L1279</f>
        <v>0</v>
      </c>
      <c r="M1276" s="31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1">
        <f>[2]Emissions!E1223</f>
        <v>38715.259566386958</v>
      </c>
      <c r="F1277" s="31">
        <f>[2]Emissions!F1223</f>
        <v>38715.259566386951</v>
      </c>
      <c r="G1277" s="31">
        <f>[2]Emissions!G1223</f>
        <v>31771.53683790061</v>
      </c>
      <c r="H1277" s="31">
        <f>[2]Emissions!H1223</f>
        <v>20551.833231819201</v>
      </c>
      <c r="I1277" s="31">
        <f>[2]Emissions!I1223</f>
        <v>4326.7017330145682</v>
      </c>
      <c r="J1277" s="31">
        <f>[2]Emissions!J1223</f>
        <v>0</v>
      </c>
      <c r="K1277" s="31">
        <f>[2]Emissions!K1223</f>
        <v>0</v>
      </c>
      <c r="L1277" s="31">
        <f>[2]Emissions!L1223</f>
        <v>0</v>
      </c>
      <c r="M1277" s="31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1">
        <f>[2]Emissions!E907</f>
        <v>0</v>
      </c>
      <c r="F1278" s="31">
        <f>[2]Emissions!F907</f>
        <v>0</v>
      </c>
      <c r="G1278" s="31">
        <f>[2]Emissions!G907</f>
        <v>0</v>
      </c>
      <c r="H1278" s="31">
        <f>[2]Emissions!H907</f>
        <v>0</v>
      </c>
      <c r="I1278" s="31">
        <f>[2]Emissions!I907</f>
        <v>0</v>
      </c>
      <c r="J1278" s="31">
        <f>[2]Emissions!J907</f>
        <v>0</v>
      </c>
      <c r="K1278" s="31">
        <f>[2]Emissions!K907</f>
        <v>0</v>
      </c>
      <c r="L1278" s="31">
        <f>[2]Emissions!L907</f>
        <v>0</v>
      </c>
      <c r="M1278" s="31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1">
        <f>[2]Emissions!E900</f>
        <v>10.117707317073171</v>
      </c>
      <c r="F1279" s="31">
        <f>[2]Emissions!F900</f>
        <v>8.4314227642276425</v>
      </c>
      <c r="G1279" s="31">
        <f>[2]Emissions!G900</f>
        <v>6.7451382113821126</v>
      </c>
      <c r="H1279" s="31">
        <f>[2]Emissions!H900</f>
        <v>5.0588536585365862</v>
      </c>
      <c r="I1279" s="31">
        <f>[2]Emissions!I900</f>
        <v>3.3725691056910572</v>
      </c>
      <c r="J1279" s="31">
        <f>[2]Emissions!J900</f>
        <v>1.686284552845529</v>
      </c>
      <c r="K1279" s="31">
        <f>[2]Emissions!K900</f>
        <v>0</v>
      </c>
      <c r="L1279" s="31">
        <f>[2]Emissions!L900</f>
        <v>0</v>
      </c>
      <c r="M1279" s="31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1">
        <f>[2]Emissions!E225</f>
        <v>0</v>
      </c>
      <c r="F1280" s="31">
        <f>[2]Emissions!F225</f>
        <v>0</v>
      </c>
      <c r="G1280" s="31">
        <f>[2]Emissions!G225</f>
        <v>0</v>
      </c>
      <c r="H1280" s="31">
        <f>[2]Emissions!H225</f>
        <v>0</v>
      </c>
      <c r="I1280" s="31">
        <f>[2]Emissions!I225</f>
        <v>0</v>
      </c>
      <c r="J1280" s="31">
        <f>[2]Emissions!J225</f>
        <v>0</v>
      </c>
      <c r="K1280" s="31">
        <f>[2]Emissions!K225</f>
        <v>0</v>
      </c>
      <c r="L1280" s="31">
        <f>[2]Emissions!L225</f>
        <v>0</v>
      </c>
      <c r="M1280" s="31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1">
        <f>[2]Emissions!E1594</f>
        <v>7.7093810578817727</v>
      </c>
      <c r="F1281" s="31">
        <f>[2]Emissions!F1594</f>
        <v>0.6662743232142857</v>
      </c>
      <c r="G1281" s="31">
        <f>[2]Emissions!G1594</f>
        <v>0.44418288214285712</v>
      </c>
      <c r="H1281" s="31">
        <f>[2]Emissions!H1594</f>
        <v>0.22209144107142861</v>
      </c>
      <c r="I1281" s="31">
        <f>[2]Emissions!I1594</f>
        <v>0</v>
      </c>
      <c r="J1281" s="31">
        <f>[2]Emissions!J1594</f>
        <v>0</v>
      </c>
      <c r="K1281" s="31">
        <f>[2]Emissions!K1594</f>
        <v>0</v>
      </c>
      <c r="L1281" s="31">
        <f>[2]Emissions!L1594</f>
        <v>0</v>
      </c>
      <c r="M1281" s="31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1">
        <f>[2]Emissions!E1017</f>
        <v>8840.7894082156181</v>
      </c>
      <c r="F1282" s="31">
        <f>[2]Emissions!F1017</f>
        <v>10418.56540392679</v>
      </c>
      <c r="G1282" s="31">
        <f>[2]Emissions!G1017</f>
        <v>5563.619094383499</v>
      </c>
      <c r="H1282" s="31">
        <f>[2]Emissions!H1017</f>
        <v>17143.542332769761</v>
      </c>
      <c r="I1282" s="31">
        <f>[2]Emissions!I1017</f>
        <v>32827.856552913472</v>
      </c>
      <c r="J1282" s="31">
        <f>[2]Emissions!J1017</f>
        <v>34834.954514734432</v>
      </c>
      <c r="K1282" s="31">
        <f>[2]Emissions!K1017</f>
        <v>48970.359753919824</v>
      </c>
      <c r="L1282" s="31">
        <f>[2]Emissions!L1017</f>
        <v>27584.536544641789</v>
      </c>
      <c r="M1282" s="31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1">
        <f>[2]Emissions!E915</f>
        <v>44.900091091463423</v>
      </c>
      <c r="F1283" s="31">
        <f>[2]Emissions!F915</f>
        <v>37.416742576219512</v>
      </c>
      <c r="G1283" s="31">
        <f>[2]Emissions!G915</f>
        <v>29.933394060975619</v>
      </c>
      <c r="H1283" s="31">
        <f>[2]Emissions!H915</f>
        <v>22.450045545731712</v>
      </c>
      <c r="I1283" s="31">
        <f>[2]Emissions!I915</f>
        <v>14.96669703048781</v>
      </c>
      <c r="J1283" s="31">
        <f>[2]Emissions!J915</f>
        <v>7.4833485152439039</v>
      </c>
      <c r="K1283" s="31">
        <f>[2]Emissions!K915</f>
        <v>0</v>
      </c>
      <c r="L1283" s="31">
        <f>[2]Emissions!L915</f>
        <v>0</v>
      </c>
      <c r="M1283" s="31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1">
        <f>[2]Emissions!E2398</f>
        <v>0</v>
      </c>
      <c r="F1284" s="31">
        <f>[2]Emissions!F2398</f>
        <v>0</v>
      </c>
      <c r="G1284" s="31">
        <f>[2]Emissions!G2398</f>
        <v>0</v>
      </c>
      <c r="H1284" s="31">
        <f>[2]Emissions!H2398</f>
        <v>0</v>
      </c>
      <c r="I1284" s="31">
        <f>[2]Emissions!I2398</f>
        <v>0</v>
      </c>
      <c r="J1284" s="31">
        <f>[2]Emissions!J2398</f>
        <v>0</v>
      </c>
      <c r="K1284" s="31">
        <f>[2]Emissions!K2398</f>
        <v>0</v>
      </c>
      <c r="L1284" s="31">
        <f>[2]Emissions!L2398</f>
        <v>0</v>
      </c>
      <c r="M1284" s="31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1">
        <f>[2]Emissions!E1588</f>
        <v>0</v>
      </c>
      <c r="F1285" s="31">
        <f>[2]Emissions!F1588</f>
        <v>0</v>
      </c>
      <c r="G1285" s="31">
        <f>[2]Emissions!G1588</f>
        <v>0</v>
      </c>
      <c r="H1285" s="31">
        <f>[2]Emissions!H1588</f>
        <v>0</v>
      </c>
      <c r="I1285" s="31">
        <f>[2]Emissions!I1588</f>
        <v>0</v>
      </c>
      <c r="J1285" s="31">
        <f>[2]Emissions!J1588</f>
        <v>0</v>
      </c>
      <c r="K1285" s="31">
        <f>[2]Emissions!K1588</f>
        <v>0</v>
      </c>
      <c r="L1285" s="31">
        <f>[2]Emissions!L1588</f>
        <v>0</v>
      </c>
      <c r="M1285" s="31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1">
        <f>[2]Emissions!E1141</f>
        <v>564.37408837897181</v>
      </c>
      <c r="F1286" s="31">
        <f>[2]Emissions!F1141</f>
        <v>659.88354116805669</v>
      </c>
      <c r="G1286" s="31">
        <f>[2]Emissions!G1141</f>
        <v>705.43605501954187</v>
      </c>
      <c r="H1286" s="31">
        <f>[2]Emissions!H1141</f>
        <v>780.75140041962277</v>
      </c>
      <c r="I1286" s="31">
        <f>[2]Emissions!I1141</f>
        <v>712.20280565468727</v>
      </c>
      <c r="J1286" s="31">
        <f>[2]Emissions!J1141</f>
        <v>701.20200468686062</v>
      </c>
      <c r="K1286" s="31">
        <f>[2]Emissions!K1141</f>
        <v>694.67579482824272</v>
      </c>
      <c r="L1286" s="31">
        <f>[2]Emissions!L1141</f>
        <v>691.45580668855814</v>
      </c>
      <c r="M1286" s="31">
        <f>[2]Emissions!M1141</f>
        <v>153.3759871638924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1">
        <f>[2]Emissions!E2275</f>
        <v>68431.583668242034</v>
      </c>
      <c r="F1287" s="31">
        <f>[2]Emissions!F2275</f>
        <v>65010.004484829937</v>
      </c>
      <c r="G1287" s="31">
        <f>[2]Emissions!G2275</f>
        <v>0</v>
      </c>
      <c r="H1287" s="31">
        <f>[2]Emissions!H2275</f>
        <v>0</v>
      </c>
      <c r="I1287" s="31">
        <f>[2]Emissions!I2275</f>
        <v>0</v>
      </c>
      <c r="J1287" s="31">
        <f>[2]Emissions!J2275</f>
        <v>0</v>
      </c>
      <c r="K1287" s="31">
        <f>[2]Emissions!K2275</f>
        <v>0</v>
      </c>
      <c r="L1287" s="31">
        <f>[2]Emissions!L2275</f>
        <v>0</v>
      </c>
      <c r="M1287" s="31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1">
        <f>[2]Emissions!E1957</f>
        <v>11683.62229700854</v>
      </c>
      <c r="F1288" s="31">
        <f>[2]Emissions!F1957</f>
        <v>9346.8978376068317</v>
      </c>
      <c r="G1288" s="31">
        <f>[2]Emissions!G1957</f>
        <v>7010.173378205126</v>
      </c>
      <c r="H1288" s="31">
        <f>[2]Emissions!H1957</f>
        <v>4673.4489188034167</v>
      </c>
      <c r="I1288" s="31">
        <f>[2]Emissions!I1957</f>
        <v>2336.7244594017079</v>
      </c>
      <c r="J1288" s="31">
        <f>[2]Emissions!J1957</f>
        <v>0</v>
      </c>
      <c r="K1288" s="31">
        <f>[2]Emissions!K1957</f>
        <v>0</v>
      </c>
      <c r="L1288" s="31">
        <f>[2]Emissions!L1957</f>
        <v>0</v>
      </c>
      <c r="M1288" s="31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1">
        <f>[2]Emissions!E1712</f>
        <v>0</v>
      </c>
      <c r="F1289" s="31">
        <f>[2]Emissions!F1712</f>
        <v>0</v>
      </c>
      <c r="G1289" s="31">
        <f>[2]Emissions!G1712</f>
        <v>0</v>
      </c>
      <c r="H1289" s="31">
        <f>[2]Emissions!H1712</f>
        <v>0</v>
      </c>
      <c r="I1289" s="31">
        <f>[2]Emissions!I1712</f>
        <v>0</v>
      </c>
      <c r="J1289" s="31">
        <f>[2]Emissions!J1712</f>
        <v>0</v>
      </c>
      <c r="K1289" s="31">
        <f>[2]Emissions!K1712</f>
        <v>0</v>
      </c>
      <c r="L1289" s="31">
        <f>[2]Emissions!L1712</f>
        <v>0</v>
      </c>
      <c r="M1289" s="31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1">
        <f>[2]Emissions!E1096</f>
        <v>705.27956680160389</v>
      </c>
      <c r="F1290" s="31">
        <f>[2]Emissions!F1096</f>
        <v>591.59850840000001</v>
      </c>
      <c r="G1290" s="31">
        <f>[2]Emissions!G1096</f>
        <v>486.22926510000002</v>
      </c>
      <c r="H1290" s="31">
        <f>[2]Emissions!H1096</f>
        <v>303.17723075427563</v>
      </c>
      <c r="I1290" s="31">
        <f>[2]Emissions!I1096</f>
        <v>147.89962709999989</v>
      </c>
      <c r="J1290" s="31">
        <f>[2]Emissions!J1096</f>
        <v>0</v>
      </c>
      <c r="K1290" s="31">
        <f>[2]Emissions!K1096</f>
        <v>0</v>
      </c>
      <c r="L1290" s="31">
        <f>[2]Emissions!L1096</f>
        <v>0</v>
      </c>
      <c r="M1290" s="31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1">
        <f>[2]Emissions!E922</f>
        <v>142.15807228915659</v>
      </c>
      <c r="F1291" s="31">
        <f>[2]Emissions!F922</f>
        <v>118.46506024096379</v>
      </c>
      <c r="G1291" s="31">
        <f>[2]Emissions!G922</f>
        <v>94.772048192771095</v>
      </c>
      <c r="H1291" s="31">
        <f>[2]Emissions!H922</f>
        <v>71.079036144578325</v>
      </c>
      <c r="I1291" s="31">
        <f>[2]Emissions!I922</f>
        <v>47.386024096385547</v>
      </c>
      <c r="J1291" s="31">
        <f>[2]Emissions!J922</f>
        <v>45.016722891566268</v>
      </c>
      <c r="K1291" s="31">
        <f>[2]Emissions!K922</f>
        <v>0</v>
      </c>
      <c r="L1291" s="31">
        <f>[2]Emissions!L922</f>
        <v>0</v>
      </c>
      <c r="M1291" s="31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1">
        <f>[2]Emissions!E235</f>
        <v>4.7487095541401278E-4</v>
      </c>
      <c r="F1292" s="31">
        <f>[2]Emissions!F235</f>
        <v>2.9142365017671272E-3</v>
      </c>
      <c r="G1292" s="31">
        <f>[2]Emissions!G235</f>
        <v>1.794071713055383E-2</v>
      </c>
      <c r="H1292" s="31">
        <f>[2]Emissions!H235</f>
        <v>0</v>
      </c>
      <c r="I1292" s="31">
        <f>[2]Emissions!I235</f>
        <v>0</v>
      </c>
      <c r="J1292" s="31">
        <f>[2]Emissions!J235</f>
        <v>0</v>
      </c>
      <c r="K1292" s="31">
        <f>[2]Emissions!K235</f>
        <v>0</v>
      </c>
      <c r="L1292" s="31">
        <f>[2]Emissions!L235</f>
        <v>0</v>
      </c>
      <c r="M1292" s="31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1">
        <f>[2]Emissions!E83</f>
        <v>0</v>
      </c>
      <c r="F1293" s="31">
        <f>[2]Emissions!F83</f>
        <v>0</v>
      </c>
      <c r="G1293" s="31">
        <f>[2]Emissions!G83</f>
        <v>0</v>
      </c>
      <c r="H1293" s="31">
        <f>[2]Emissions!H83</f>
        <v>0</v>
      </c>
      <c r="I1293" s="31">
        <f>[2]Emissions!I83</f>
        <v>0</v>
      </c>
      <c r="J1293" s="31">
        <f>[2]Emissions!J83</f>
        <v>0</v>
      </c>
      <c r="K1293" s="31">
        <f>[2]Emissions!K83</f>
        <v>0</v>
      </c>
      <c r="L1293" s="31">
        <f>[2]Emissions!L83</f>
        <v>0</v>
      </c>
      <c r="M1293" s="31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1">
        <f>[2]Emissions!E10</f>
        <v>0</v>
      </c>
      <c r="F1294" s="31">
        <f>[2]Emissions!F10</f>
        <v>0</v>
      </c>
      <c r="G1294" s="31">
        <f>[2]Emissions!G10</f>
        <v>0</v>
      </c>
      <c r="H1294" s="31">
        <f>[2]Emissions!H10</f>
        <v>0</v>
      </c>
      <c r="I1294" s="31">
        <f>[2]Emissions!I10</f>
        <v>0</v>
      </c>
      <c r="J1294" s="31">
        <f>[2]Emissions!J10</f>
        <v>0</v>
      </c>
      <c r="K1294" s="31">
        <f>[2]Emissions!K10</f>
        <v>0</v>
      </c>
      <c r="L1294" s="31">
        <f>[2]Emissions!L10</f>
        <v>0</v>
      </c>
      <c r="M1294" s="31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1">
        <f>[2]Emissions!E2206</f>
        <v>0</v>
      </c>
      <c r="F1295" s="31">
        <f>[2]Emissions!F2206</f>
        <v>0</v>
      </c>
      <c r="G1295" s="31">
        <f>[2]Emissions!G2206</f>
        <v>0</v>
      </c>
      <c r="H1295" s="31">
        <f>[2]Emissions!H2206</f>
        <v>0</v>
      </c>
      <c r="I1295" s="31">
        <f>[2]Emissions!I2206</f>
        <v>0</v>
      </c>
      <c r="J1295" s="31">
        <f>[2]Emissions!J2206</f>
        <v>0</v>
      </c>
      <c r="K1295" s="31">
        <f>[2]Emissions!K2206</f>
        <v>0</v>
      </c>
      <c r="L1295" s="31">
        <f>[2]Emissions!L2206</f>
        <v>0</v>
      </c>
      <c r="M1295" s="31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1">
        <f>[2]Emissions!E2199</f>
        <v>0</v>
      </c>
      <c r="F1296" s="31">
        <f>[2]Emissions!F2199</f>
        <v>0</v>
      </c>
      <c r="G1296" s="31">
        <f>[2]Emissions!G2199</f>
        <v>0</v>
      </c>
      <c r="H1296" s="31">
        <f>[2]Emissions!H2199</f>
        <v>0</v>
      </c>
      <c r="I1296" s="31">
        <f>[2]Emissions!I2199</f>
        <v>0.67471086883468867</v>
      </c>
      <c r="J1296" s="31">
        <f>[2]Emissions!J2199</f>
        <v>1.692574525745258</v>
      </c>
      <c r="K1296" s="31">
        <f>[2]Emissions!K2199</f>
        <v>1.7074252958538381</v>
      </c>
      <c r="L1296" s="31">
        <f>[2]Emissions!L2199</f>
        <v>1.7074252958538381</v>
      </c>
      <c r="M1296" s="31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1">
        <f>[2]Emissions!E2192</f>
        <v>0</v>
      </c>
      <c r="F1297" s="31">
        <f>[2]Emissions!F2192</f>
        <v>0.1542695363896848</v>
      </c>
      <c r="G1297" s="31">
        <f>[2]Emissions!G2192</f>
        <v>0.1542695363896848</v>
      </c>
      <c r="H1297" s="31">
        <f>[2]Emissions!H2192</f>
        <v>0.1542695363896848</v>
      </c>
      <c r="I1297" s="31">
        <f>[2]Emissions!I2192</f>
        <v>0.1542695363896848</v>
      </c>
      <c r="J1297" s="31">
        <f>[2]Emissions!J2192</f>
        <v>0</v>
      </c>
      <c r="K1297" s="31">
        <f>[2]Emissions!K2192</f>
        <v>0</v>
      </c>
      <c r="L1297" s="31">
        <f>[2]Emissions!L2192</f>
        <v>0</v>
      </c>
      <c r="M1297" s="31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1">
        <f>[2]Emissions!E1449</f>
        <v>6.0184834826782936</v>
      </c>
      <c r="F1298" s="31">
        <f>[2]Emissions!F1449</f>
        <v>0</v>
      </c>
      <c r="G1298" s="31">
        <f>[2]Emissions!G1449</f>
        <v>26.297746777650971</v>
      </c>
      <c r="H1298" s="31">
        <f>[2]Emissions!H1449</f>
        <v>28.833800582206859</v>
      </c>
      <c r="I1298" s="31">
        <f>[2]Emissions!I1449</f>
        <v>0</v>
      </c>
      <c r="J1298" s="31">
        <f>[2]Emissions!J1449</f>
        <v>0</v>
      </c>
      <c r="K1298" s="31">
        <f>[2]Emissions!K1449</f>
        <v>0</v>
      </c>
      <c r="L1298" s="31">
        <f>[2]Emissions!L1449</f>
        <v>0</v>
      </c>
      <c r="M1298" s="31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1">
        <f>[2]Emissions!E1819</f>
        <v>0</v>
      </c>
      <c r="F1299" s="31">
        <f>[2]Emissions!F1819</f>
        <v>0</v>
      </c>
      <c r="G1299" s="31">
        <f>[2]Emissions!G1819</f>
        <v>0</v>
      </c>
      <c r="H1299" s="31">
        <f>[2]Emissions!H1819</f>
        <v>0</v>
      </c>
      <c r="I1299" s="31">
        <f>[2]Emissions!I1819</f>
        <v>0</v>
      </c>
      <c r="J1299" s="31">
        <f>[2]Emissions!J1819</f>
        <v>0</v>
      </c>
      <c r="K1299" s="31">
        <f>[2]Emissions!K1819</f>
        <v>0</v>
      </c>
      <c r="L1299" s="31">
        <f>[2]Emissions!L1819</f>
        <v>0</v>
      </c>
      <c r="M1299" s="31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1">
        <f>[2]Emissions!E1056</f>
        <v>0</v>
      </c>
      <c r="F1300" s="31">
        <f>[2]Emissions!F1056</f>
        <v>0</v>
      </c>
      <c r="G1300" s="31">
        <f>[2]Emissions!G1056</f>
        <v>0</v>
      </c>
      <c r="H1300" s="31">
        <f>[2]Emissions!H1056</f>
        <v>0</v>
      </c>
      <c r="I1300" s="31">
        <f>[2]Emissions!I1056</f>
        <v>0</v>
      </c>
      <c r="J1300" s="31">
        <f>[2]Emissions!J1056</f>
        <v>0</v>
      </c>
      <c r="K1300" s="31">
        <f>[2]Emissions!K1056</f>
        <v>0</v>
      </c>
      <c r="L1300" s="31">
        <f>[2]Emissions!L1056</f>
        <v>0</v>
      </c>
      <c r="M1300" s="31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1">
        <f>[2]Emissions!E936</f>
        <v>2545.536285542169</v>
      </c>
      <c r="F1301" s="31">
        <f>[2]Emissions!F936</f>
        <v>1116.46328313253</v>
      </c>
      <c r="G1301" s="31">
        <f>[2]Emissions!G936</f>
        <v>893.17062650602418</v>
      </c>
      <c r="H1301" s="31">
        <f>[2]Emissions!H936</f>
        <v>669.8779698795181</v>
      </c>
      <c r="I1301" s="31">
        <f>[2]Emissions!I936</f>
        <v>446.58531325301209</v>
      </c>
      <c r="J1301" s="31">
        <f>[2]Emissions!J936</f>
        <v>223.29265662650599</v>
      </c>
      <c r="K1301" s="31">
        <f>[2]Emissions!K936</f>
        <v>0</v>
      </c>
      <c r="L1301" s="31">
        <f>[2]Emissions!L936</f>
        <v>0</v>
      </c>
      <c r="M1301" s="31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1">
        <f>[2]Emissions!E929</f>
        <v>0</v>
      </c>
      <c r="F1302" s="31">
        <f>[2]Emissions!F929</f>
        <v>0</v>
      </c>
      <c r="G1302" s="31">
        <f>[2]Emissions!G929</f>
        <v>0</v>
      </c>
      <c r="H1302" s="31">
        <f>[2]Emissions!H929</f>
        <v>0</v>
      </c>
      <c r="I1302" s="31">
        <f>[2]Emissions!I929</f>
        <v>0</v>
      </c>
      <c r="J1302" s="31">
        <f>[2]Emissions!J929</f>
        <v>0</v>
      </c>
      <c r="K1302" s="31">
        <f>[2]Emissions!K929</f>
        <v>0</v>
      </c>
      <c r="L1302" s="31">
        <f>[2]Emissions!L929</f>
        <v>0</v>
      </c>
      <c r="M1302" s="31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1">
        <f>[2]Emissions!E870</f>
        <v>0</v>
      </c>
      <c r="F1303" s="31">
        <f>[2]Emissions!F870</f>
        <v>0</v>
      </c>
      <c r="G1303" s="31">
        <f>[2]Emissions!G870</f>
        <v>0</v>
      </c>
      <c r="H1303" s="31">
        <f>[2]Emissions!H870</f>
        <v>0</v>
      </c>
      <c r="I1303" s="31">
        <f>[2]Emissions!I870</f>
        <v>0</v>
      </c>
      <c r="J1303" s="31">
        <f>[2]Emissions!J870</f>
        <v>0</v>
      </c>
      <c r="K1303" s="31">
        <f>[2]Emissions!K870</f>
        <v>0</v>
      </c>
      <c r="L1303" s="31">
        <f>[2]Emissions!L870</f>
        <v>0</v>
      </c>
      <c r="M1303" s="31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1">
        <f>[2]Emissions!E1126</f>
        <v>3635.7275825416</v>
      </c>
      <c r="F1304" s="31">
        <f>[2]Emissions!F1126</f>
        <v>2908.5820660332779</v>
      </c>
      <c r="G1304" s="31">
        <f>[2]Emissions!G1126</f>
        <v>2181.4365495249581</v>
      </c>
      <c r="H1304" s="31">
        <f>[2]Emissions!H1126</f>
        <v>1780.9248000189241</v>
      </c>
      <c r="I1304" s="31">
        <f>[2]Emissions!I1126</f>
        <v>727.14551650831936</v>
      </c>
      <c r="J1304" s="31">
        <f>[2]Emissions!J1126</f>
        <v>718.08028674434127</v>
      </c>
      <c r="K1304" s="31">
        <f>[2]Emissions!K1126</f>
        <v>0</v>
      </c>
      <c r="L1304" s="31">
        <f>[2]Emissions!L1126</f>
        <v>0</v>
      </c>
      <c r="M1304" s="31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1">
        <f>[2]Emissions!E1215</f>
        <v>0</v>
      </c>
      <c r="F1305" s="31">
        <f>[2]Emissions!F1215</f>
        <v>0</v>
      </c>
      <c r="G1305" s="31">
        <f>[2]Emissions!G1215</f>
        <v>0</v>
      </c>
      <c r="H1305" s="31">
        <f>[2]Emissions!H1215</f>
        <v>0</v>
      </c>
      <c r="I1305" s="31">
        <f>[2]Emissions!I1215</f>
        <v>0</v>
      </c>
      <c r="J1305" s="31">
        <f>[2]Emissions!J1215</f>
        <v>0</v>
      </c>
      <c r="K1305" s="31">
        <f>[2]Emissions!K1215</f>
        <v>0</v>
      </c>
      <c r="L1305" s="31">
        <f>[2]Emissions!L1215</f>
        <v>0</v>
      </c>
      <c r="M1305" s="31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1">
        <f>[2]Emissions!E1208</f>
        <v>0</v>
      </c>
      <c r="F1306" s="31">
        <f>[2]Emissions!F1208</f>
        <v>0</v>
      </c>
      <c r="G1306" s="31">
        <f>[2]Emissions!G1208</f>
        <v>0</v>
      </c>
      <c r="H1306" s="31">
        <f>[2]Emissions!H1208</f>
        <v>0</v>
      </c>
      <c r="I1306" s="31">
        <f>[2]Emissions!I1208</f>
        <v>1.112165169028301</v>
      </c>
      <c r="J1306" s="31">
        <f>[2]Emissions!J1208</f>
        <v>7.785156183198108</v>
      </c>
      <c r="K1306" s="31">
        <f>[2]Emissions!K1208</f>
        <v>47.823102268216942</v>
      </c>
      <c r="L1306" s="31">
        <f>[2]Emissions!L1208</f>
        <v>296.94810013055638</v>
      </c>
      <c r="M1306" s="31">
        <f>[2]Emissions!M1208</f>
        <v>1750.54797605054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1">
        <f>[2]Emissions!E892</f>
        <v>0</v>
      </c>
      <c r="F1307" s="31">
        <f>[2]Emissions!F892</f>
        <v>0</v>
      </c>
      <c r="G1307" s="31">
        <f>[2]Emissions!G892</f>
        <v>0</v>
      </c>
      <c r="H1307" s="31">
        <f>[2]Emissions!H892</f>
        <v>4747.8126114568176</v>
      </c>
      <c r="I1307" s="31">
        <f>[2]Emissions!I892</f>
        <v>19094.96764474783</v>
      </c>
      <c r="J1307" s="31">
        <f>[2]Emissions!J892</f>
        <v>27013.093461326749</v>
      </c>
      <c r="K1307" s="31">
        <f>[2]Emissions!K892</f>
        <v>28838.751852127021</v>
      </c>
      <c r="L1307" s="31">
        <f>[2]Emissions!L892</f>
        <v>29086.83331262146</v>
      </c>
      <c r="M1307" s="31">
        <f>[2]Emissions!M892</f>
        <v>22685.630527057241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1">
        <f>[2]Emissions!E2324</f>
        <v>0</v>
      </c>
      <c r="F1308" s="31">
        <f>[2]Emissions!F2324</f>
        <v>0</v>
      </c>
      <c r="G1308" s="31">
        <f>[2]Emissions!G2324</f>
        <v>0</v>
      </c>
      <c r="H1308" s="31">
        <f>[2]Emissions!H2324</f>
        <v>0</v>
      </c>
      <c r="I1308" s="31">
        <f>[2]Emissions!I2324</f>
        <v>679.04394713335694</v>
      </c>
      <c r="J1308" s="31">
        <f>[2]Emissions!J2324</f>
        <v>761.2247444058205</v>
      </c>
      <c r="K1308" s="31">
        <f>[2]Emissions!K2324</f>
        <v>935.16166466476216</v>
      </c>
      <c r="L1308" s="31">
        <f>[2]Emissions!L2324</f>
        <v>935.16166466476216</v>
      </c>
      <c r="M1308" s="31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1">
        <f>[2]Emissions!E2417</f>
        <v>0</v>
      </c>
      <c r="F1309" s="31">
        <f>[2]Emissions!F2417</f>
        <v>0</v>
      </c>
      <c r="G1309" s="31">
        <f>[2]Emissions!G2417</f>
        <v>0</v>
      </c>
      <c r="H1309" s="31">
        <f>[2]Emissions!H2417</f>
        <v>0</v>
      </c>
      <c r="I1309" s="31">
        <f>[2]Emissions!I2417</f>
        <v>0</v>
      </c>
      <c r="J1309" s="31">
        <f>[2]Emissions!J2417</f>
        <v>0</v>
      </c>
      <c r="K1309" s="31">
        <f>[2]Emissions!K2417</f>
        <v>0</v>
      </c>
      <c r="L1309" s="31">
        <f>[2]Emissions!L2417</f>
        <v>0</v>
      </c>
      <c r="M1309" s="31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1">
        <f>[2]Emissions!E2410</f>
        <v>0</v>
      </c>
      <c r="F1310" s="31">
        <f>[2]Emissions!F2410</f>
        <v>0</v>
      </c>
      <c r="G1310" s="31">
        <f>[2]Emissions!G2410</f>
        <v>0</v>
      </c>
      <c r="H1310" s="31">
        <f>[2]Emissions!H2410</f>
        <v>0</v>
      </c>
      <c r="I1310" s="31">
        <f>[2]Emissions!I2410</f>
        <v>0</v>
      </c>
      <c r="J1310" s="31">
        <f>[2]Emissions!J2410</f>
        <v>0</v>
      </c>
      <c r="K1310" s="31">
        <f>[2]Emissions!K2410</f>
        <v>0</v>
      </c>
      <c r="L1310" s="31">
        <f>[2]Emissions!L2410</f>
        <v>0</v>
      </c>
      <c r="M1310" s="31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1">
        <f>[2]Emissions!E1103</f>
        <v>1129.6860355611609</v>
      </c>
      <c r="F1311" s="31">
        <f>[2]Emissions!F1103</f>
        <v>2278.9590785340311</v>
      </c>
      <c r="G1311" s="31">
        <f>[2]Emissions!G1103</f>
        <v>218.30143278292391</v>
      </c>
      <c r="H1311" s="31">
        <f>[2]Emissions!H1103</f>
        <v>1320.9532197367421</v>
      </c>
      <c r="I1311" s="31">
        <f>[2]Emissions!I1103</f>
        <v>911.58363141361281</v>
      </c>
      <c r="J1311" s="31">
        <f>[2]Emissions!J1103</f>
        <v>455.79181570680629</v>
      </c>
      <c r="K1311" s="31">
        <f>[2]Emissions!K1103</f>
        <v>0</v>
      </c>
      <c r="L1311" s="31">
        <f>[2]Emissions!L1103</f>
        <v>0</v>
      </c>
      <c r="M1311" s="31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1">
        <f>[2]Emissions!E1023</f>
        <v>116282.0633520769</v>
      </c>
      <c r="F1312" s="31">
        <f>[2]Emissions!F1023</f>
        <v>98934.455285260541</v>
      </c>
      <c r="G1312" s="31">
        <f>[2]Emissions!G1023</f>
        <v>79147.56422820843</v>
      </c>
      <c r="H1312" s="31">
        <f>[2]Emissions!H1023</f>
        <v>55551.244919673532</v>
      </c>
      <c r="I1312" s="31">
        <f>[2]Emissions!I1023</f>
        <v>28680.21590681091</v>
      </c>
      <c r="J1312" s="31">
        <f>[2]Emissions!J1023</f>
        <v>18514.52178681294</v>
      </c>
      <c r="K1312" s="31">
        <f>[2]Emissions!K1023</f>
        <v>0</v>
      </c>
      <c r="L1312" s="31">
        <f>[2]Emissions!L1023</f>
        <v>0</v>
      </c>
      <c r="M1312" s="31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1">
        <f>[2]Emissions!E5</f>
        <v>0.1160083626344818</v>
      </c>
      <c r="F1313" s="31">
        <f>[2]Emissions!F5</f>
        <v>0.1373660092367732</v>
      </c>
      <c r="G1313" s="31">
        <f>[2]Emissions!G5</f>
        <v>0.112442692341104</v>
      </c>
      <c r="H1313" s="31">
        <f>[2]Emissions!H5</f>
        <v>0</v>
      </c>
      <c r="I1313" s="31">
        <f>[2]Emissions!I5</f>
        <v>0</v>
      </c>
      <c r="J1313" s="31">
        <f>[2]Emissions!J5</f>
        <v>0</v>
      </c>
      <c r="K1313" s="31">
        <f>[2]Emissions!K5</f>
        <v>0</v>
      </c>
      <c r="L1313" s="31">
        <f>[2]Emissions!L5</f>
        <v>0</v>
      </c>
      <c r="M1313" s="31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1">
        <f>[2]Emissions!E2294</f>
        <v>0</v>
      </c>
      <c r="F1314" s="31">
        <f>[2]Emissions!F2294</f>
        <v>0</v>
      </c>
      <c r="G1314" s="31">
        <f>[2]Emissions!G2294</f>
        <v>0</v>
      </c>
      <c r="H1314" s="31">
        <f>[2]Emissions!H2294</f>
        <v>0</v>
      </c>
      <c r="I1314" s="31">
        <f>[2]Emissions!I2294</f>
        <v>0</v>
      </c>
      <c r="J1314" s="31">
        <f>[2]Emissions!J2294</f>
        <v>0</v>
      </c>
      <c r="K1314" s="31">
        <f>[2]Emissions!K2294</f>
        <v>0</v>
      </c>
      <c r="L1314" s="31">
        <f>[2]Emissions!L2294</f>
        <v>0</v>
      </c>
      <c r="M1314" s="31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1">
        <f>[2]Emissions!E2300</f>
        <v>52.802521645021642</v>
      </c>
      <c r="F1315" s="31">
        <f>[2]Emissions!F2300</f>
        <v>26.401260822510821</v>
      </c>
      <c r="G1315" s="31">
        <f>[2]Emissions!G2300</f>
        <v>0</v>
      </c>
      <c r="H1315" s="31">
        <f>[2]Emissions!H2300</f>
        <v>0</v>
      </c>
      <c r="I1315" s="31">
        <f>[2]Emissions!I2300</f>
        <v>0</v>
      </c>
      <c r="J1315" s="31">
        <f>[2]Emissions!J2300</f>
        <v>0</v>
      </c>
      <c r="K1315" s="31">
        <f>[2]Emissions!K2300</f>
        <v>0</v>
      </c>
      <c r="L1315" s="31">
        <f>[2]Emissions!L2300</f>
        <v>0</v>
      </c>
      <c r="M1315" s="31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1">
        <f>[2]Emissions!E2159</f>
        <v>0</v>
      </c>
      <c r="F1316" s="31">
        <f>[2]Emissions!F2159</f>
        <v>0</v>
      </c>
      <c r="G1316" s="31">
        <f>[2]Emissions!G2159</f>
        <v>0</v>
      </c>
      <c r="H1316" s="31">
        <f>[2]Emissions!H2159</f>
        <v>3.2976426076833539E-4</v>
      </c>
      <c r="I1316" s="31">
        <f>[2]Emissions!I2159</f>
        <v>1.9558968813977772E-3</v>
      </c>
      <c r="J1316" s="31">
        <f>[2]Emissions!J2159</f>
        <v>1.151544580556783E-2</v>
      </c>
      <c r="K1316" s="31">
        <f>[2]Emissions!K2159</f>
        <v>6.7459867837501519E-2</v>
      </c>
      <c r="L1316" s="31">
        <f>[2]Emissions!L2159</f>
        <v>0.37390333063054487</v>
      </c>
      <c r="M1316" s="31">
        <f>[2]Emissions!M2159</f>
        <v>0.83125566162036868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1">
        <f>[2]Emissions!E2152</f>
        <v>329.21503706293709</v>
      </c>
      <c r="F1317" s="31">
        <f>[2]Emissions!F2152</f>
        <v>164.60751853146849</v>
      </c>
      <c r="G1317" s="31">
        <f>[2]Emissions!G2152</f>
        <v>0</v>
      </c>
      <c r="H1317" s="31">
        <f>[2]Emissions!H2152</f>
        <v>0</v>
      </c>
      <c r="I1317" s="31">
        <f>[2]Emissions!I2152</f>
        <v>0</v>
      </c>
      <c r="J1317" s="31">
        <f>[2]Emissions!J2152</f>
        <v>0</v>
      </c>
      <c r="K1317" s="31">
        <f>[2]Emissions!K2152</f>
        <v>0</v>
      </c>
      <c r="L1317" s="31">
        <f>[2]Emissions!L2152</f>
        <v>0</v>
      </c>
      <c r="M1317" s="31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1">
        <f>[2]Emissions!E2145</f>
        <v>4240.1167000895366</v>
      </c>
      <c r="F1318" s="31">
        <f>[2]Emissions!F2145</f>
        <v>6884.0199535360443</v>
      </c>
      <c r="G1318" s="31">
        <f>[2]Emissions!G2145</f>
        <v>9168.7646780860432</v>
      </c>
      <c r="H1318" s="31">
        <f>[2]Emissions!H2145</f>
        <v>5765.4451686130114</v>
      </c>
      <c r="I1318" s="31">
        <f>[2]Emissions!I2145</f>
        <v>3121.5419151665042</v>
      </c>
      <c r="J1318" s="31">
        <f>[2]Emissions!J2145</f>
        <v>836.79719061650462</v>
      </c>
      <c r="K1318" s="31">
        <f>[2]Emissions!K2145</f>
        <v>0</v>
      </c>
      <c r="L1318" s="31">
        <f>[2]Emissions!L2145</f>
        <v>0</v>
      </c>
      <c r="M1318" s="31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1">
        <f>[2]Emissions!E1355</f>
        <v>121.3390666666666</v>
      </c>
      <c r="F1319" s="31">
        <f>[2]Emissions!F1355</f>
        <v>77.983071941111234</v>
      </c>
      <c r="G1319" s="31">
        <f>[2]Emissions!G1355</f>
        <v>42.575111111111113</v>
      </c>
      <c r="H1319" s="31">
        <f>[2]Emissions!H1355</f>
        <v>31.931333333333331</v>
      </c>
      <c r="I1319" s="31">
        <f>[2]Emissions!I1355</f>
        <v>21.287555555555549</v>
      </c>
      <c r="J1319" s="31">
        <f>[2]Emissions!J1355</f>
        <v>10.643777777777769</v>
      </c>
      <c r="K1319" s="31">
        <f>[2]Emissions!K1355</f>
        <v>0</v>
      </c>
      <c r="L1319" s="31">
        <f>[2]Emissions!L1355</f>
        <v>0</v>
      </c>
      <c r="M1319" s="31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1">
        <f>[2]Emissions!E432</f>
        <v>0</v>
      </c>
      <c r="F1320" s="31">
        <f>[2]Emissions!F432</f>
        <v>0</v>
      </c>
      <c r="G1320" s="31">
        <f>[2]Emissions!G432</f>
        <v>0</v>
      </c>
      <c r="H1320" s="31">
        <f>[2]Emissions!H432</f>
        <v>0</v>
      </c>
      <c r="I1320" s="31">
        <f>[2]Emissions!I432</f>
        <v>0</v>
      </c>
      <c r="J1320" s="31">
        <f>[2]Emissions!J432</f>
        <v>0</v>
      </c>
      <c r="K1320" s="31">
        <f>[2]Emissions!K432</f>
        <v>0</v>
      </c>
      <c r="L1320" s="31">
        <f>[2]Emissions!L432</f>
        <v>0</v>
      </c>
      <c r="M1320" s="31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1">
        <f>[2]Emissions!E643</f>
        <v>0</v>
      </c>
      <c r="F1321" s="31">
        <f>[2]Emissions!F643</f>
        <v>0</v>
      </c>
      <c r="G1321" s="31">
        <f>[2]Emissions!G643</f>
        <v>0</v>
      </c>
      <c r="H1321" s="31">
        <f>[2]Emissions!H643</f>
        <v>0</v>
      </c>
      <c r="I1321" s="31">
        <f>[2]Emissions!I643</f>
        <v>0</v>
      </c>
      <c r="J1321" s="31">
        <f>[2]Emissions!J643</f>
        <v>0</v>
      </c>
      <c r="K1321" s="31">
        <f>[2]Emissions!K643</f>
        <v>0</v>
      </c>
      <c r="L1321" s="31">
        <f>[2]Emissions!L643</f>
        <v>0</v>
      </c>
      <c r="M1321" s="31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1">
        <f>[2]Emissions!E338</f>
        <v>0</v>
      </c>
      <c r="F1322" s="31">
        <f>[2]Emissions!F338</f>
        <v>0</v>
      </c>
      <c r="G1322" s="31">
        <f>[2]Emissions!G338</f>
        <v>0</v>
      </c>
      <c r="H1322" s="31">
        <f>[2]Emissions!H338</f>
        <v>0</v>
      </c>
      <c r="I1322" s="31">
        <f>[2]Emissions!I338</f>
        <v>0</v>
      </c>
      <c r="J1322" s="31">
        <f>[2]Emissions!J338</f>
        <v>0</v>
      </c>
      <c r="K1322" s="31">
        <f>[2]Emissions!K338</f>
        <v>0</v>
      </c>
      <c r="L1322" s="31">
        <f>[2]Emissions!L338</f>
        <v>0</v>
      </c>
      <c r="M1322" s="31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1">
        <f>[2]Emissions!E1853</f>
        <v>63781.227201930058</v>
      </c>
      <c r="F1323" s="31">
        <f>[2]Emissions!F1853</f>
        <v>0</v>
      </c>
      <c r="G1323" s="31">
        <f>[2]Emissions!G1853</f>
        <v>0</v>
      </c>
      <c r="H1323" s="31">
        <f>[2]Emissions!H1853</f>
        <v>0</v>
      </c>
      <c r="I1323" s="31">
        <f>[2]Emissions!I1853</f>
        <v>0</v>
      </c>
      <c r="J1323" s="31">
        <f>[2]Emissions!J1853</f>
        <v>0</v>
      </c>
      <c r="K1323" s="31">
        <f>[2]Emissions!K1853</f>
        <v>0</v>
      </c>
      <c r="L1323" s="31">
        <f>[2]Emissions!L1853</f>
        <v>0</v>
      </c>
      <c r="M1323" s="31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1">
        <f>[2]Emissions!E1804</f>
        <v>0</v>
      </c>
      <c r="F1324" s="31">
        <f>[2]Emissions!F1804</f>
        <v>0</v>
      </c>
      <c r="G1324" s="31">
        <f>[2]Emissions!G1804</f>
        <v>0</v>
      </c>
      <c r="H1324" s="31">
        <f>[2]Emissions!H1804</f>
        <v>0</v>
      </c>
      <c r="I1324" s="31">
        <f>[2]Emissions!I1804</f>
        <v>0</v>
      </c>
      <c r="J1324" s="31">
        <f>[2]Emissions!J1804</f>
        <v>0</v>
      </c>
      <c r="K1324" s="31">
        <f>[2]Emissions!K1804</f>
        <v>0</v>
      </c>
      <c r="L1324" s="31">
        <f>[2]Emissions!L1804</f>
        <v>0</v>
      </c>
      <c r="M1324" s="31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1">
        <f>[2]Emissions!E2052</f>
        <v>0</v>
      </c>
      <c r="F1325" s="31">
        <f>[2]Emissions!F2052</f>
        <v>0</v>
      </c>
      <c r="G1325" s="31">
        <f>[2]Emissions!G2052</f>
        <v>0</v>
      </c>
      <c r="H1325" s="31">
        <f>[2]Emissions!H2052</f>
        <v>0</v>
      </c>
      <c r="I1325" s="31">
        <f>[2]Emissions!I2052</f>
        <v>0</v>
      </c>
      <c r="J1325" s="31">
        <f>[2]Emissions!J2052</f>
        <v>0</v>
      </c>
      <c r="K1325" s="31">
        <f>[2]Emissions!K2052</f>
        <v>0</v>
      </c>
      <c r="L1325" s="31">
        <f>[2]Emissions!L2052</f>
        <v>0</v>
      </c>
      <c r="M1325" s="31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1">
        <f>[2]Emissions!E1961</f>
        <v>0</v>
      </c>
      <c r="F1326" s="31">
        <f>[2]Emissions!F1961</f>
        <v>3541.8475063552251</v>
      </c>
      <c r="G1326" s="31">
        <f>[2]Emissions!G1961</f>
        <v>0</v>
      </c>
      <c r="H1326" s="31">
        <f>[2]Emissions!H1961</f>
        <v>8588.0451113241543</v>
      </c>
      <c r="I1326" s="31">
        <f>[2]Emissions!I1961</f>
        <v>22261.64261684829</v>
      </c>
      <c r="J1326" s="31">
        <f>[2]Emissions!J1961</f>
        <v>160877.79536188711</v>
      </c>
      <c r="K1326" s="31">
        <f>[2]Emissions!K1961</f>
        <v>161340.16767235441</v>
      </c>
      <c r="L1326" s="31">
        <f>[2]Emissions!L1961</f>
        <v>161340.16767235441</v>
      </c>
      <c r="M1326" s="31">
        <f>[2]Emissions!M1961</f>
        <v>137584.03688859969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1">
        <f>[2]Emissions!E1813</f>
        <v>1341.7546028615379</v>
      </c>
      <c r="F1327" s="31">
        <f>[2]Emissions!F1813</f>
        <v>1006.315952146154</v>
      </c>
      <c r="G1327" s="31">
        <f>[2]Emissions!G1813</f>
        <v>1006.315952146154</v>
      </c>
      <c r="H1327" s="31">
        <f>[2]Emissions!H1813</f>
        <v>335.43865071538448</v>
      </c>
      <c r="I1327" s="31">
        <f>[2]Emissions!I1813</f>
        <v>0</v>
      </c>
      <c r="J1327" s="31">
        <f>[2]Emissions!J1813</f>
        <v>0</v>
      </c>
      <c r="K1327" s="31">
        <f>[2]Emissions!K1813</f>
        <v>0</v>
      </c>
      <c r="L1327" s="31">
        <f>[2]Emissions!L1813</f>
        <v>0</v>
      </c>
      <c r="M1327" s="31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1">
        <f>[2]Emissions!E1808</f>
        <v>17.871312132352941</v>
      </c>
      <c r="F1328" s="31">
        <f>[2]Emissions!F1808</f>
        <v>13.403484099264711</v>
      </c>
      <c r="G1328" s="31">
        <f>[2]Emissions!G1808</f>
        <v>13.40348409926459</v>
      </c>
      <c r="H1328" s="31">
        <f>[2]Emissions!H1808</f>
        <v>13.403484099375319</v>
      </c>
      <c r="I1328" s="31">
        <f>[2]Emissions!I1808</f>
        <v>0</v>
      </c>
      <c r="J1328" s="31">
        <f>[2]Emissions!J1808</f>
        <v>0</v>
      </c>
      <c r="K1328" s="31">
        <f>[2]Emissions!K1808</f>
        <v>0</v>
      </c>
      <c r="L1328" s="31">
        <f>[2]Emissions!L1808</f>
        <v>0</v>
      </c>
      <c r="M1328" s="31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1">
        <f>[2]Emissions!E1042</f>
        <v>0</v>
      </c>
      <c r="F1329" s="31">
        <f>[2]Emissions!F1042</f>
        <v>0</v>
      </c>
      <c r="G1329" s="31">
        <f>[2]Emissions!G1042</f>
        <v>0</v>
      </c>
      <c r="H1329" s="31">
        <f>[2]Emissions!H1042</f>
        <v>0</v>
      </c>
      <c r="I1329" s="31">
        <f>[2]Emissions!I1042</f>
        <v>0</v>
      </c>
      <c r="J1329" s="31">
        <f>[2]Emissions!J1042</f>
        <v>0</v>
      </c>
      <c r="K1329" s="31">
        <f>[2]Emissions!K1042</f>
        <v>0</v>
      </c>
      <c r="L1329" s="31">
        <f>[2]Emissions!L1042</f>
        <v>0</v>
      </c>
      <c r="M1329" s="31">
        <f>[2]Emissions!M1042</f>
        <v>957.38258976247039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1">
        <f>[2]Emissions!E1442</f>
        <v>121.5008333333333</v>
      </c>
      <c r="F1330" s="31">
        <f>[2]Emissions!F1442</f>
        <v>101.25069444444441</v>
      </c>
      <c r="G1330" s="31">
        <f>[2]Emissions!G1442</f>
        <v>81.000555555555536</v>
      </c>
      <c r="H1330" s="31">
        <f>[2]Emissions!H1442</f>
        <v>81.00055555555555</v>
      </c>
      <c r="I1330" s="31">
        <f>[2]Emissions!I1442</f>
        <v>40.500277777777761</v>
      </c>
      <c r="J1330" s="31">
        <f>[2]Emissions!J1442</f>
        <v>20.25013888888888</v>
      </c>
      <c r="K1330" s="31">
        <f>[2]Emissions!K1442</f>
        <v>0</v>
      </c>
      <c r="L1330" s="31">
        <f>[2]Emissions!L1442</f>
        <v>0</v>
      </c>
      <c r="M1330" s="31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1">
        <f>[2]Emissions!E1186</f>
        <v>7.3184984906902346E-3</v>
      </c>
      <c r="F1331" s="31">
        <f>[2]Emissions!F1186</f>
        <v>5.2781021351911888E-3</v>
      </c>
      <c r="G1331" s="31">
        <f>[2]Emissions!G1186</f>
        <v>4.8789989937934883E-3</v>
      </c>
      <c r="H1331" s="31">
        <f>[2]Emissions!H1186</f>
        <v>3.6592492453451199E-3</v>
      </c>
      <c r="I1331" s="31">
        <f>[2]Emissions!I1186</f>
        <v>2.4394994968967442E-3</v>
      </c>
      <c r="J1331" s="31">
        <f>[2]Emissions!J1186</f>
        <v>1.2197497484483729E-3</v>
      </c>
      <c r="K1331" s="31">
        <f>[2]Emissions!K1186</f>
        <v>0</v>
      </c>
      <c r="L1331" s="31">
        <f>[2]Emissions!L1186</f>
        <v>0</v>
      </c>
      <c r="M1331" s="31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1">
        <f>[2]Emissions!E1179</f>
        <v>0</v>
      </c>
      <c r="F1332" s="31">
        <f>[2]Emissions!F1179</f>
        <v>0</v>
      </c>
      <c r="G1332" s="31">
        <f>[2]Emissions!G1179</f>
        <v>0</v>
      </c>
      <c r="H1332" s="31">
        <f>[2]Emissions!H1179</f>
        <v>0</v>
      </c>
      <c r="I1332" s="31">
        <f>[2]Emissions!I1179</f>
        <v>0</v>
      </c>
      <c r="J1332" s="31">
        <f>[2]Emissions!J1179</f>
        <v>0</v>
      </c>
      <c r="K1332" s="31">
        <f>[2]Emissions!K1179</f>
        <v>0</v>
      </c>
      <c r="L1332" s="31">
        <f>[2]Emissions!L1179</f>
        <v>0</v>
      </c>
      <c r="M1332" s="31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1">
        <f>[2]Emissions!E1601</f>
        <v>8.972613616046619</v>
      </c>
      <c r="F1333" s="31">
        <f>[2]Emissions!F1601</f>
        <v>8.2265137411794491</v>
      </c>
      <c r="G1333" s="31">
        <f>[2]Emissions!G1601</f>
        <v>8.2265137411794491</v>
      </c>
      <c r="H1333" s="31">
        <f>[2]Emissions!H1601</f>
        <v>11.53750560540475</v>
      </c>
      <c r="I1333" s="31">
        <f>[2]Emissions!I1601</f>
        <v>11.53750560540475</v>
      </c>
      <c r="J1333" s="31">
        <f>[2]Emissions!J1601</f>
        <v>3.3109918642253029</v>
      </c>
      <c r="K1333" s="31">
        <f>[2]Emissions!K1601</f>
        <v>3.3109918642253029</v>
      </c>
      <c r="L1333" s="31">
        <f>[2]Emissions!L1601</f>
        <v>0</v>
      </c>
      <c r="M1333" s="31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1">
        <f>[2]Emissions!E1531</f>
        <v>30.6989175</v>
      </c>
      <c r="F1334" s="31">
        <f>[2]Emissions!F1531</f>
        <v>12.92586</v>
      </c>
      <c r="G1334" s="31">
        <f>[2]Emissions!G1531</f>
        <v>9.7349070000000086</v>
      </c>
      <c r="H1334" s="31">
        <f>[2]Emissions!H1531</f>
        <v>6.462929999999993</v>
      </c>
      <c r="I1334" s="31">
        <f>[2]Emissions!I1531</f>
        <v>3.2314649999999978</v>
      </c>
      <c r="J1334" s="31">
        <f>[2]Emissions!J1531</f>
        <v>0</v>
      </c>
      <c r="K1334" s="31">
        <f>[2]Emissions!K1531</f>
        <v>0</v>
      </c>
      <c r="L1334" s="31">
        <f>[2]Emissions!L1531</f>
        <v>0</v>
      </c>
      <c r="M1334" s="31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1">
        <f>[2]Emissions!E1524</f>
        <v>638.64804800000002</v>
      </c>
      <c r="F1335" s="31">
        <f>[2]Emissions!F1524</f>
        <v>510.91843839999967</v>
      </c>
      <c r="G1335" s="31">
        <f>[2]Emissions!G1524</f>
        <v>383.18882880000012</v>
      </c>
      <c r="H1335" s="31">
        <f>[2]Emissions!H1524</f>
        <v>255.45921920000001</v>
      </c>
      <c r="I1335" s="31">
        <f>[2]Emissions!I1524</f>
        <v>127.7296096000001</v>
      </c>
      <c r="J1335" s="31">
        <f>[2]Emissions!J1524</f>
        <v>0</v>
      </c>
      <c r="K1335" s="31">
        <f>[2]Emissions!K1524</f>
        <v>0</v>
      </c>
      <c r="L1335" s="31">
        <f>[2]Emissions!L1524</f>
        <v>0</v>
      </c>
      <c r="M1335" s="31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1">
        <f>[2]Emissions!E1511</f>
        <v>0</v>
      </c>
      <c r="F1336" s="31">
        <f>[2]Emissions!F1511</f>
        <v>0</v>
      </c>
      <c r="G1336" s="31">
        <f>[2]Emissions!G1511</f>
        <v>0</v>
      </c>
      <c r="H1336" s="31">
        <f>[2]Emissions!H1511</f>
        <v>0</v>
      </c>
      <c r="I1336" s="31">
        <f>[2]Emissions!I1511</f>
        <v>0</v>
      </c>
      <c r="J1336" s="31">
        <f>[2]Emissions!J1511</f>
        <v>0</v>
      </c>
      <c r="K1336" s="31">
        <f>[2]Emissions!K1511</f>
        <v>0</v>
      </c>
      <c r="L1336" s="31">
        <f>[2]Emissions!L1511</f>
        <v>0</v>
      </c>
      <c r="M1336" s="31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1">
        <f>[2]Emissions!E686</f>
        <v>75.149848619998906</v>
      </c>
      <c r="F1337" s="31">
        <f>[2]Emissions!F686</f>
        <v>62.88389806055612</v>
      </c>
      <c r="G1337" s="31">
        <f>[2]Emissions!G686</f>
        <v>266.11121867894752</v>
      </c>
      <c r="H1337" s="31">
        <f>[2]Emissions!H686</f>
        <v>256.8053377107866</v>
      </c>
      <c r="I1337" s="31">
        <f>[2]Emissions!I686</f>
        <v>0</v>
      </c>
      <c r="J1337" s="31">
        <f>[2]Emissions!J686</f>
        <v>0</v>
      </c>
      <c r="K1337" s="31">
        <f>[2]Emissions!K686</f>
        <v>0</v>
      </c>
      <c r="L1337" s="31">
        <f>[2]Emissions!L686</f>
        <v>0</v>
      </c>
      <c r="M1337" s="31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1">
        <f>[2]Emissions!E1348</f>
        <v>52.933648148148137</v>
      </c>
      <c r="F1338" s="31">
        <f>[2]Emissions!F1348</f>
        <v>44.111373456790119</v>
      </c>
      <c r="G1338" s="31">
        <f>[2]Emissions!G1348</f>
        <v>35.289098765432087</v>
      </c>
      <c r="H1338" s="31">
        <f>[2]Emissions!H1348</f>
        <v>13.929907407407409</v>
      </c>
      <c r="I1338" s="31">
        <f>[2]Emissions!I1348</f>
        <v>9.2866049382716032</v>
      </c>
      <c r="J1338" s="31">
        <f>[2]Emissions!J1348</f>
        <v>4.6433024691358016</v>
      </c>
      <c r="K1338" s="31">
        <f>[2]Emissions!K1348</f>
        <v>0</v>
      </c>
      <c r="L1338" s="31">
        <f>[2]Emissions!L1348</f>
        <v>0</v>
      </c>
      <c r="M1338" s="31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1">
        <f>[2]Emissions!E1341</f>
        <v>4364.50335</v>
      </c>
      <c r="F1339" s="31">
        <f>[2]Emissions!F1341</f>
        <v>3637.0861249999998</v>
      </c>
      <c r="G1339" s="31">
        <f>[2]Emissions!G1341</f>
        <v>2909.668900000001</v>
      </c>
      <c r="H1339" s="31">
        <f>[2]Emissions!H1341</f>
        <v>2182.251675</v>
      </c>
      <c r="I1339" s="31">
        <f>[2]Emissions!I1341</f>
        <v>1454.8344500000001</v>
      </c>
      <c r="J1339" s="31">
        <f>[2]Emissions!J1341</f>
        <v>727.41722500000014</v>
      </c>
      <c r="K1339" s="31">
        <f>[2]Emissions!K1341</f>
        <v>0</v>
      </c>
      <c r="L1339" s="31">
        <f>[2]Emissions!L1341</f>
        <v>0</v>
      </c>
      <c r="M1339" s="31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1">
        <f>[2]Emissions!E692</f>
        <v>0</v>
      </c>
      <c r="F1340" s="31">
        <f>[2]Emissions!F692</f>
        <v>0</v>
      </c>
      <c r="G1340" s="31">
        <f>[2]Emissions!G692</f>
        <v>0</v>
      </c>
      <c r="H1340" s="31">
        <f>[2]Emissions!H692</f>
        <v>0</v>
      </c>
      <c r="I1340" s="31">
        <f>[2]Emissions!I692</f>
        <v>0</v>
      </c>
      <c r="J1340" s="31">
        <f>[2]Emissions!J692</f>
        <v>0</v>
      </c>
      <c r="K1340" s="31">
        <f>[2]Emissions!K692</f>
        <v>0</v>
      </c>
      <c r="L1340" s="31">
        <f>[2]Emissions!L692</f>
        <v>0</v>
      </c>
      <c r="M1340" s="31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1">
        <f>[2]Emissions!E1271</f>
        <v>1231.947648039052</v>
      </c>
      <c r="F1341" s="31">
        <f>[2]Emissions!F1271</f>
        <v>5240.4757334818478</v>
      </c>
      <c r="G1341" s="31">
        <f>[2]Emissions!G1271</f>
        <v>8169.5532945686682</v>
      </c>
      <c r="H1341" s="31">
        <f>[2]Emissions!H1271</f>
        <v>12828.30856759233</v>
      </c>
      <c r="I1341" s="31">
        <f>[2]Emissions!I1271</f>
        <v>16181.413989627459</v>
      </c>
      <c r="J1341" s="31">
        <f>[2]Emissions!J1271</f>
        <v>19688.180623910612</v>
      </c>
      <c r="K1341" s="31">
        <f>[2]Emissions!K1271</f>
        <v>22660.63041238693</v>
      </c>
      <c r="L1341" s="31">
        <f>[2]Emissions!L1271</f>
        <v>22829.681845380921</v>
      </c>
      <c r="M1341" s="31">
        <f>[2]Emissions!M1271</f>
        <v>23070.82035987273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1">
        <f>[2]Emissions!E1166</f>
        <v>8.3674460838500462</v>
      </c>
      <c r="F1342" s="31">
        <f>[2]Emissions!F1166</f>
        <v>51.678858891669393</v>
      </c>
      <c r="G1342" s="31">
        <f>[2]Emissions!G1166</f>
        <v>10.717436548297661</v>
      </c>
      <c r="H1342" s="31">
        <f>[2]Emissions!H1166</f>
        <v>68.859039393541735</v>
      </c>
      <c r="I1342" s="31">
        <f>[2]Emissions!I1166</f>
        <v>75.780241468855976</v>
      </c>
      <c r="J1342" s="31">
        <f>[2]Emissions!J1166</f>
        <v>83.604506067978647</v>
      </c>
      <c r="K1342" s="31">
        <f>[2]Emissions!K1166</f>
        <v>78.797927558629766</v>
      </c>
      <c r="L1342" s="31">
        <f>[2]Emissions!L1166</f>
        <v>12.964585342938109</v>
      </c>
      <c r="M1342" s="31">
        <f>[2]Emissions!M1166</f>
        <v>12.87175627284924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1">
        <f>[2]Emissions!E1009</f>
        <v>0</v>
      </c>
      <c r="F1343" s="31">
        <f>[2]Emissions!F1009</f>
        <v>0</v>
      </c>
      <c r="G1343" s="31">
        <f>[2]Emissions!G1009</f>
        <v>0</v>
      </c>
      <c r="H1343" s="31">
        <f>[2]Emissions!H1009</f>
        <v>0</v>
      </c>
      <c r="I1343" s="31">
        <f>[2]Emissions!I1009</f>
        <v>0</v>
      </c>
      <c r="J1343" s="31">
        <f>[2]Emissions!J1009</f>
        <v>0</v>
      </c>
      <c r="K1343" s="31">
        <f>[2]Emissions!K1009</f>
        <v>0</v>
      </c>
      <c r="L1343" s="31">
        <f>[2]Emissions!L1009</f>
        <v>0</v>
      </c>
      <c r="M1343" s="31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1">
        <f>[2]Emissions!E1402</f>
        <v>639.29249997365821</v>
      </c>
      <c r="F1344" s="31">
        <f>[2]Emissions!F1402</f>
        <v>740.21867282419237</v>
      </c>
      <c r="G1344" s="31">
        <f>[2]Emissions!G1402</f>
        <v>801.65398884775391</v>
      </c>
      <c r="H1344" s="31">
        <f>[2]Emissions!H1402</f>
        <v>947.78126145399563</v>
      </c>
      <c r="I1344" s="31">
        <f>[2]Emissions!I1402</f>
        <v>947.78126145399563</v>
      </c>
      <c r="J1344" s="31">
        <f>[2]Emissions!J1402</f>
        <v>0</v>
      </c>
      <c r="K1344" s="31">
        <f>[2]Emissions!K1402</f>
        <v>0</v>
      </c>
      <c r="L1344" s="31">
        <f>[2]Emissions!L1402</f>
        <v>0</v>
      </c>
      <c r="M1344" s="31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1">
        <f>[2]Emissions!E1504</f>
        <v>0</v>
      </c>
      <c r="F1345" s="31">
        <f>[2]Emissions!F1504</f>
        <v>0</v>
      </c>
      <c r="G1345" s="31">
        <f>[2]Emissions!G1504</f>
        <v>0</v>
      </c>
      <c r="H1345" s="31">
        <f>[2]Emissions!H1504</f>
        <v>0</v>
      </c>
      <c r="I1345" s="31">
        <f>[2]Emissions!I1504</f>
        <v>0</v>
      </c>
      <c r="J1345" s="31">
        <f>[2]Emissions!J1504</f>
        <v>0</v>
      </c>
      <c r="K1345" s="31">
        <f>[2]Emissions!K1504</f>
        <v>0</v>
      </c>
      <c r="L1345" s="31">
        <f>[2]Emissions!L1504</f>
        <v>0</v>
      </c>
      <c r="M1345" s="31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1">
        <f>[2]Emissions!E856</f>
        <v>3.5029536180358618</v>
      </c>
      <c r="F1346" s="31">
        <f>[2]Emissions!F856</f>
        <v>36.034704936367682</v>
      </c>
      <c r="G1346" s="31">
        <f>[2]Emissions!G856</f>
        <v>61.347819219365192</v>
      </c>
      <c r="H1346" s="31">
        <f>[2]Emissions!H856</f>
        <v>61.347819219365178</v>
      </c>
      <c r="I1346" s="31">
        <f>[2]Emissions!I856</f>
        <v>0</v>
      </c>
      <c r="J1346" s="31">
        <f>[2]Emissions!J856</f>
        <v>0</v>
      </c>
      <c r="K1346" s="31">
        <f>[2]Emissions!K856</f>
        <v>0</v>
      </c>
      <c r="L1346" s="31">
        <f>[2]Emissions!L856</f>
        <v>0</v>
      </c>
      <c r="M1346" s="31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1">
        <f>[2]Emissions!E787</f>
        <v>37.86951521542904</v>
      </c>
      <c r="F1347" s="31">
        <f>[2]Emissions!F787</f>
        <v>198.1003313929921</v>
      </c>
      <c r="G1347" s="31">
        <f>[2]Emissions!G787</f>
        <v>305.21962397045507</v>
      </c>
      <c r="H1347" s="31">
        <f>[2]Emissions!H787</f>
        <v>585.62324375248409</v>
      </c>
      <c r="I1347" s="31">
        <f>[2]Emissions!I787</f>
        <v>722.36810824967279</v>
      </c>
      <c r="J1347" s="31">
        <f>[2]Emissions!J787</f>
        <v>752.39831617570542</v>
      </c>
      <c r="K1347" s="31">
        <f>[2]Emissions!K787</f>
        <v>762.22057971598065</v>
      </c>
      <c r="L1347" s="31">
        <f>[2]Emissions!L787</f>
        <v>607.6014701379529</v>
      </c>
      <c r="M1347" s="31">
        <f>[2]Emissions!M787</f>
        <v>152.1989409486915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1">
        <f>[2]Emissions!E1584</f>
        <v>1128.6413791985669</v>
      </c>
      <c r="F1348" s="31">
        <f>[2]Emissions!F1584</f>
        <v>36481.566267426191</v>
      </c>
      <c r="G1348" s="31">
        <f>[2]Emissions!G1584</f>
        <v>38117.888306908157</v>
      </c>
      <c r="H1348" s="31">
        <f>[2]Emissions!H1584</f>
        <v>44922.526501339838</v>
      </c>
      <c r="I1348" s="31">
        <f>[2]Emissions!I1584</f>
        <v>45438.662604614619</v>
      </c>
      <c r="J1348" s="31">
        <f>[2]Emissions!J1584</f>
        <v>58208.146009338423</v>
      </c>
      <c r="K1348" s="31">
        <f>[2]Emissions!K1584</f>
        <v>0</v>
      </c>
      <c r="L1348" s="31">
        <f>[2]Emissions!L1584</f>
        <v>0</v>
      </c>
      <c r="M1348" s="31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1">
        <f>[2]Emissions!E1702</f>
        <v>0</v>
      </c>
      <c r="F1349" s="31">
        <f>[2]Emissions!F1702</f>
        <v>0</v>
      </c>
      <c r="G1349" s="31">
        <f>[2]Emissions!G1702</f>
        <v>0</v>
      </c>
      <c r="H1349" s="31">
        <f>[2]Emissions!H1702</f>
        <v>0</v>
      </c>
      <c r="I1349" s="31">
        <f>[2]Emissions!I1702</f>
        <v>0</v>
      </c>
      <c r="J1349" s="31">
        <f>[2]Emissions!J1702</f>
        <v>0</v>
      </c>
      <c r="K1349" s="31">
        <f>[2]Emissions!K1702</f>
        <v>0</v>
      </c>
      <c r="L1349" s="31">
        <f>[2]Emissions!L1702</f>
        <v>0</v>
      </c>
      <c r="M1349" s="31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1">
        <f>[2]Emissions!E1425</f>
        <v>315.19753086419752</v>
      </c>
      <c r="F1350" s="31">
        <f>[2]Emissions!F1425</f>
        <v>262.66460905349788</v>
      </c>
      <c r="G1350" s="31">
        <f>[2]Emissions!G1425</f>
        <v>210.13168724279839</v>
      </c>
      <c r="H1350" s="31">
        <f>[2]Emissions!H1425</f>
        <v>299.43765432098758</v>
      </c>
      <c r="I1350" s="31">
        <f>[2]Emissions!I1425</f>
        <v>105.0658436213992</v>
      </c>
      <c r="J1350" s="31">
        <f>[2]Emissions!J1425</f>
        <v>52.532921810699591</v>
      </c>
      <c r="K1350" s="31">
        <f>[2]Emissions!K1425</f>
        <v>0</v>
      </c>
      <c r="L1350" s="31">
        <f>[2]Emissions!L1425</f>
        <v>0</v>
      </c>
      <c r="M1350" s="31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1">
        <f>[2]Emissions!E780</f>
        <v>9172.1844007500003</v>
      </c>
      <c r="F1351" s="31">
        <f>[2]Emissions!F780</f>
        <v>7643.4870006249994</v>
      </c>
      <c r="G1351" s="31">
        <f>[2]Emissions!G780</f>
        <v>6114.7896004999993</v>
      </c>
      <c r="H1351" s="31">
        <f>[2]Emissions!H780</f>
        <v>4586.0922003749993</v>
      </c>
      <c r="I1351" s="31">
        <f>[2]Emissions!I780</f>
        <v>14054.67914691602</v>
      </c>
      <c r="J1351" s="31">
        <f>[2]Emissions!J780</f>
        <v>1528.6974001250001</v>
      </c>
      <c r="K1351" s="31">
        <f>[2]Emissions!K780</f>
        <v>10535.14399361146</v>
      </c>
      <c r="L1351" s="31">
        <f>[2]Emissions!L780</f>
        <v>10573.64587760185</v>
      </c>
      <c r="M1351" s="31">
        <f>[2]Emissions!M780</f>
        <v>10693.800192836459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1">
        <f>[2]Emissions!E849</f>
        <v>16.986385314685311</v>
      </c>
      <c r="F1352" s="31">
        <f>[2]Emissions!F849</f>
        <v>13.58910825174825</v>
      </c>
      <c r="G1352" s="31">
        <f>[2]Emissions!G849</f>
        <v>10.191831188811181</v>
      </c>
      <c r="H1352" s="31">
        <f>[2]Emissions!H849</f>
        <v>6.7945541258741242</v>
      </c>
      <c r="I1352" s="31">
        <f>[2]Emissions!I849</f>
        <v>1.78804055944056</v>
      </c>
      <c r="J1352" s="31">
        <f>[2]Emissions!J849</f>
        <v>0</v>
      </c>
      <c r="K1352" s="31">
        <f>[2]Emissions!K849</f>
        <v>0</v>
      </c>
      <c r="L1352" s="31">
        <f>[2]Emissions!L849</f>
        <v>0</v>
      </c>
      <c r="M1352" s="31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1">
        <f>[2]Emissions!E588</f>
        <v>0</v>
      </c>
      <c r="F1353" s="31">
        <f>[2]Emissions!F588</f>
        <v>0</v>
      </c>
      <c r="G1353" s="31">
        <f>[2]Emissions!G588</f>
        <v>0</v>
      </c>
      <c r="H1353" s="31">
        <f>[2]Emissions!H588</f>
        <v>0</v>
      </c>
      <c r="I1353" s="31">
        <f>[2]Emissions!I588</f>
        <v>0</v>
      </c>
      <c r="J1353" s="31">
        <f>[2]Emissions!J588</f>
        <v>0</v>
      </c>
      <c r="K1353" s="31">
        <f>[2]Emissions!K588</f>
        <v>0</v>
      </c>
      <c r="L1353" s="31">
        <f>[2]Emissions!L588</f>
        <v>0</v>
      </c>
      <c r="M1353" s="31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1">
        <f>[2]Emissions!E565</f>
        <v>0</v>
      </c>
      <c r="F1354" s="31">
        <f>[2]Emissions!F565</f>
        <v>0</v>
      </c>
      <c r="G1354" s="31">
        <f>[2]Emissions!G565</f>
        <v>0</v>
      </c>
      <c r="H1354" s="31">
        <f>[2]Emissions!H565</f>
        <v>0</v>
      </c>
      <c r="I1354" s="31">
        <f>[2]Emissions!I565</f>
        <v>0</v>
      </c>
      <c r="J1354" s="31">
        <f>[2]Emissions!J565</f>
        <v>0</v>
      </c>
      <c r="K1354" s="31">
        <f>[2]Emissions!K565</f>
        <v>0</v>
      </c>
      <c r="L1354" s="31">
        <f>[2]Emissions!L565</f>
        <v>0</v>
      </c>
      <c r="M1354" s="31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1">
        <f>[2]Emissions!E438</f>
        <v>192943.7540250879</v>
      </c>
      <c r="F1355" s="31">
        <f>[2]Emissions!F438</f>
        <v>204011.5487480195</v>
      </c>
      <c r="G1355" s="31">
        <f>[2]Emissions!G438</f>
        <v>147782.5152298825</v>
      </c>
      <c r="H1355" s="31">
        <f>[2]Emissions!H438</f>
        <v>12482.29522517521</v>
      </c>
      <c r="I1355" s="31">
        <f>[2]Emissions!I438</f>
        <v>0</v>
      </c>
      <c r="J1355" s="31">
        <f>[2]Emissions!J438</f>
        <v>0</v>
      </c>
      <c r="K1355" s="31">
        <f>[2]Emissions!K438</f>
        <v>0</v>
      </c>
      <c r="L1355" s="31">
        <f>[2]Emissions!L438</f>
        <v>0</v>
      </c>
      <c r="M1355" s="31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1">
        <f>[2]Emissions!E426</f>
        <v>0</v>
      </c>
      <c r="F1356" s="31">
        <f>[2]Emissions!F426</f>
        <v>0</v>
      </c>
      <c r="G1356" s="31">
        <f>[2]Emissions!G426</f>
        <v>0</v>
      </c>
      <c r="H1356" s="31">
        <f>[2]Emissions!H426</f>
        <v>0</v>
      </c>
      <c r="I1356" s="31">
        <f>[2]Emissions!I426</f>
        <v>0</v>
      </c>
      <c r="J1356" s="31">
        <f>[2]Emissions!J426</f>
        <v>0</v>
      </c>
      <c r="K1356" s="31">
        <f>[2]Emissions!K426</f>
        <v>0</v>
      </c>
      <c r="L1356" s="31">
        <f>[2]Emissions!L426</f>
        <v>0</v>
      </c>
      <c r="M1356" s="31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1">
        <f>[2]Emissions!E344</f>
        <v>0</v>
      </c>
      <c r="F1357" s="31">
        <f>[2]Emissions!F344</f>
        <v>0</v>
      </c>
      <c r="G1357" s="31">
        <f>[2]Emissions!G344</f>
        <v>0</v>
      </c>
      <c r="H1357" s="31">
        <f>[2]Emissions!H344</f>
        <v>0</v>
      </c>
      <c r="I1357" s="31">
        <f>[2]Emissions!I344</f>
        <v>0</v>
      </c>
      <c r="J1357" s="31">
        <f>[2]Emissions!J344</f>
        <v>0</v>
      </c>
      <c r="K1357" s="31">
        <f>[2]Emissions!K344</f>
        <v>0</v>
      </c>
      <c r="L1357" s="31">
        <f>[2]Emissions!L344</f>
        <v>0</v>
      </c>
      <c r="M1357" s="31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1">
        <f>[2]Emissions!E527</f>
        <v>967.6998090623332</v>
      </c>
      <c r="F1358" s="31">
        <f>[2]Emissions!F527</f>
        <v>1508.7589460230949</v>
      </c>
      <c r="G1358" s="31">
        <f>[2]Emissions!G527</f>
        <v>1808.371174592224</v>
      </c>
      <c r="H1358" s="31">
        <f>[2]Emissions!H527</f>
        <v>1808.371174592223</v>
      </c>
      <c r="I1358" s="31">
        <f>[2]Emissions!I527</f>
        <v>1808.371174592223</v>
      </c>
      <c r="J1358" s="31">
        <f>[2]Emissions!J527</f>
        <v>1808.371174592224</v>
      </c>
      <c r="K1358" s="31">
        <f>[2]Emissions!K527</f>
        <v>840.67136552989064</v>
      </c>
      <c r="L1358" s="31">
        <f>[2]Emissions!L527</f>
        <v>1136.7743218326791</v>
      </c>
      <c r="M1358" s="31">
        <f>[2]Emissions!M527</f>
        <v>1558.7374924372459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1">
        <f>[2]Emissions!E457</f>
        <v>0</v>
      </c>
      <c r="F1359" s="31">
        <f>[2]Emissions!F457</f>
        <v>0</v>
      </c>
      <c r="G1359" s="31">
        <f>[2]Emissions!G457</f>
        <v>0</v>
      </c>
      <c r="H1359" s="31">
        <f>[2]Emissions!H457</f>
        <v>0</v>
      </c>
      <c r="I1359" s="31">
        <f>[2]Emissions!I457</f>
        <v>0</v>
      </c>
      <c r="J1359" s="31">
        <f>[2]Emissions!J457</f>
        <v>0</v>
      </c>
      <c r="K1359" s="31">
        <f>[2]Emissions!K457</f>
        <v>0</v>
      </c>
      <c r="L1359" s="31">
        <f>[2]Emissions!L457</f>
        <v>0</v>
      </c>
      <c r="M1359" s="31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1">
        <f>[2]Emissions!E331</f>
        <v>0</v>
      </c>
      <c r="F1360" s="31">
        <f>[2]Emissions!F331</f>
        <v>0</v>
      </c>
      <c r="G1360" s="31">
        <f>[2]Emissions!G331</f>
        <v>0</v>
      </c>
      <c r="H1360" s="31">
        <f>[2]Emissions!H331</f>
        <v>0</v>
      </c>
      <c r="I1360" s="31">
        <f>[2]Emissions!I331</f>
        <v>-182.23021470006219</v>
      </c>
      <c r="J1360" s="31">
        <f>[2]Emissions!J331</f>
        <v>-1214.868098000414</v>
      </c>
      <c r="K1360" s="31">
        <f>[2]Emissions!K331</f>
        <v>-7532.1822076025746</v>
      </c>
      <c r="L1360" s="31">
        <f>[2]Emissions!L331</f>
        <v>-46893.908582816002</v>
      </c>
      <c r="M1360" s="31">
        <f>[2]Emissions!M331</f>
        <v>-276503.9791048945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1">
        <f>[2]Emissions!E522</f>
        <v>2.844477666967189</v>
      </c>
      <c r="F1361" s="31">
        <f>[2]Emissions!F522</f>
        <v>2.3703980558059912</v>
      </c>
      <c r="G1361" s="31">
        <f>[2]Emissions!G522</f>
        <v>1.8963184446447929</v>
      </c>
      <c r="H1361" s="31">
        <f>[2]Emissions!H522</f>
        <v>1.4222388334835949</v>
      </c>
      <c r="I1361" s="31">
        <f>[2]Emissions!I522</f>
        <v>0.94815922232239636</v>
      </c>
      <c r="J1361" s="31">
        <f>[2]Emissions!J522</f>
        <v>0.47407961116119818</v>
      </c>
      <c r="K1361" s="31">
        <f>[2]Emissions!K522</f>
        <v>0</v>
      </c>
      <c r="L1361" s="31">
        <f>[2]Emissions!L522</f>
        <v>0</v>
      </c>
      <c r="M1361" s="31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1">
        <f>[2]Emissions!E451</f>
        <v>0</v>
      </c>
      <c r="F1362" s="31">
        <f>[2]Emissions!F451</f>
        <v>0</v>
      </c>
      <c r="G1362" s="31">
        <f>[2]Emissions!G451</f>
        <v>0</v>
      </c>
      <c r="H1362" s="31">
        <f>[2]Emissions!H451</f>
        <v>0</v>
      </c>
      <c r="I1362" s="31">
        <f>[2]Emissions!I451</f>
        <v>0</v>
      </c>
      <c r="J1362" s="31">
        <f>[2]Emissions!J451</f>
        <v>0</v>
      </c>
      <c r="K1362" s="31">
        <f>[2]Emissions!K451</f>
        <v>0</v>
      </c>
      <c r="L1362" s="31">
        <f>[2]Emissions!L451</f>
        <v>0</v>
      </c>
      <c r="M1362" s="31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1">
        <f>[2]Emissions!E370</f>
        <v>0</v>
      </c>
      <c r="F1363" s="31">
        <f>[2]Emissions!F370</f>
        <v>0</v>
      </c>
      <c r="G1363" s="31">
        <f>[2]Emissions!G370</f>
        <v>0</v>
      </c>
      <c r="H1363" s="31">
        <f>[2]Emissions!H370</f>
        <v>0</v>
      </c>
      <c r="I1363" s="31">
        <f>[2]Emissions!I370</f>
        <v>0</v>
      </c>
      <c r="J1363" s="31">
        <f>[2]Emissions!J370</f>
        <v>0</v>
      </c>
      <c r="K1363" s="31">
        <f>[2]Emissions!K370</f>
        <v>0</v>
      </c>
      <c r="L1363" s="31">
        <f>[2]Emissions!L370</f>
        <v>0</v>
      </c>
      <c r="M1363" s="31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1">
        <f>[2]Emissions!E349</f>
        <v>1123.9926534000001</v>
      </c>
      <c r="F1364" s="31">
        <f>[2]Emissions!F349</f>
        <v>2680.0640412056218</v>
      </c>
      <c r="G1364" s="31">
        <f>[2]Emissions!G349</f>
        <v>3322.2146821568372</v>
      </c>
      <c r="H1364" s="31">
        <f>[2]Emissions!H349</f>
        <v>4545.1694151713345</v>
      </c>
      <c r="I1364" s="31">
        <f>[2]Emissions!I349</f>
        <v>2713.4020251724519</v>
      </c>
      <c r="J1364" s="31">
        <f>[2]Emissions!J349</f>
        <v>2311.1898423295711</v>
      </c>
      <c r="K1364" s="31">
        <f>[2]Emissions!K349</f>
        <v>1418.498265578047</v>
      </c>
      <c r="L1364" s="31">
        <f>[2]Emissions!L349</f>
        <v>0</v>
      </c>
      <c r="M1364" s="31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1">
        <f>[2]Emissions!E560</f>
        <v>0</v>
      </c>
      <c r="F1365" s="31">
        <f>[2]Emissions!F560</f>
        <v>0</v>
      </c>
      <c r="G1365" s="31">
        <f>[2]Emissions!G560</f>
        <v>0</v>
      </c>
      <c r="H1365" s="31">
        <f>[2]Emissions!H560</f>
        <v>0</v>
      </c>
      <c r="I1365" s="31">
        <f>[2]Emissions!I560</f>
        <v>0</v>
      </c>
      <c r="J1365" s="31">
        <f>[2]Emissions!J560</f>
        <v>0</v>
      </c>
      <c r="K1365" s="31">
        <f>[2]Emissions!K560</f>
        <v>0</v>
      </c>
      <c r="L1365" s="31">
        <f>[2]Emissions!L560</f>
        <v>0</v>
      </c>
      <c r="M1365" s="31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1">
        <f>[2]Emissions!E462</f>
        <v>0</v>
      </c>
      <c r="F1366" s="31">
        <f>[2]Emissions!F462</f>
        <v>0</v>
      </c>
      <c r="G1366" s="31">
        <f>[2]Emissions!G462</f>
        <v>0</v>
      </c>
      <c r="H1366" s="31">
        <f>[2]Emissions!H462</f>
        <v>0</v>
      </c>
      <c r="I1366" s="31">
        <f>[2]Emissions!I462</f>
        <v>0</v>
      </c>
      <c r="J1366" s="31">
        <f>[2]Emissions!J462</f>
        <v>0</v>
      </c>
      <c r="K1366" s="31">
        <f>[2]Emissions!K462</f>
        <v>0</v>
      </c>
      <c r="L1366" s="31">
        <f>[2]Emissions!L462</f>
        <v>0</v>
      </c>
      <c r="M1366" s="31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1">
        <f>[2]Emissions!E318</f>
        <v>0</v>
      </c>
      <c r="F1367" s="31">
        <f>[2]Emissions!F318</f>
        <v>0</v>
      </c>
      <c r="G1367" s="31">
        <f>[2]Emissions!G318</f>
        <v>0</v>
      </c>
      <c r="H1367" s="31">
        <f>[2]Emissions!H318</f>
        <v>0</v>
      </c>
      <c r="I1367" s="31">
        <f>[2]Emissions!I318</f>
        <v>0</v>
      </c>
      <c r="J1367" s="31">
        <f>[2]Emissions!J318</f>
        <v>0</v>
      </c>
      <c r="K1367" s="31">
        <f>[2]Emissions!K318</f>
        <v>0</v>
      </c>
      <c r="L1367" s="31">
        <f>[2]Emissions!L318</f>
        <v>0</v>
      </c>
      <c r="M1367" s="31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1">
        <f>[2]Emissions!E444</f>
        <v>521068.67918566387</v>
      </c>
      <c r="F1368" s="31">
        <f>[2]Emissions!F444</f>
        <v>521068.67918566387</v>
      </c>
      <c r="G1368" s="31">
        <f>[2]Emissions!G444</f>
        <v>231568.0815326572</v>
      </c>
      <c r="H1368" s="31">
        <f>[2]Emissions!H444</f>
        <v>154378.72102177149</v>
      </c>
      <c r="I1368" s="31">
        <f>[2]Emissions!I444</f>
        <v>77189.360510885715</v>
      </c>
      <c r="J1368" s="31">
        <f>[2]Emissions!J444</f>
        <v>0</v>
      </c>
      <c r="K1368" s="31">
        <f>[2]Emissions!K444</f>
        <v>0</v>
      </c>
      <c r="L1368" s="31">
        <f>[2]Emissions!L444</f>
        <v>0</v>
      </c>
      <c r="M1368" s="31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1">
        <f>[2]Emissions!E554</f>
        <v>2499.5400983544978</v>
      </c>
      <c r="F1369" s="31">
        <f>[2]Emissions!F554</f>
        <v>0</v>
      </c>
      <c r="G1369" s="31">
        <f>[2]Emissions!G554</f>
        <v>0</v>
      </c>
      <c r="H1369" s="31">
        <f>[2]Emissions!H554</f>
        <v>0</v>
      </c>
      <c r="I1369" s="31">
        <f>[2]Emissions!I554</f>
        <v>0</v>
      </c>
      <c r="J1369" s="31">
        <f>[2]Emissions!J554</f>
        <v>0</v>
      </c>
      <c r="K1369" s="31">
        <f>[2]Emissions!K554</f>
        <v>0</v>
      </c>
      <c r="L1369" s="31">
        <f>[2]Emissions!L554</f>
        <v>0</v>
      </c>
      <c r="M1369" s="31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1">
        <f>[2]Emissions!E419</f>
        <v>0</v>
      </c>
      <c r="F1370" s="31">
        <f>[2]Emissions!F419</f>
        <v>0</v>
      </c>
      <c r="G1370" s="31">
        <f>[2]Emissions!G419</f>
        <v>0</v>
      </c>
      <c r="H1370" s="31">
        <f>[2]Emissions!H419</f>
        <v>0</v>
      </c>
      <c r="I1370" s="31">
        <f>[2]Emissions!I419</f>
        <v>0</v>
      </c>
      <c r="J1370" s="31">
        <f>[2]Emissions!J419</f>
        <v>0</v>
      </c>
      <c r="K1370" s="31">
        <f>[2]Emissions!K419</f>
        <v>0</v>
      </c>
      <c r="L1370" s="31">
        <f>[2]Emissions!L419</f>
        <v>0</v>
      </c>
      <c r="M1370" s="31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1">
        <f>[2]Emissions!E397</f>
        <v>151850.02397230739</v>
      </c>
      <c r="F1371" s="31">
        <f>[2]Emissions!F397</f>
        <v>99024.038141915356</v>
      </c>
      <c r="G1371" s="31">
        <f>[2]Emissions!G397</f>
        <v>71942.7348708153</v>
      </c>
      <c r="H1371" s="31">
        <f>[2]Emissions!H397</f>
        <v>47961.823247210181</v>
      </c>
      <c r="I1371" s="31">
        <f>[2]Emissions!I397</f>
        <v>23980.911623605101</v>
      </c>
      <c r="J1371" s="31">
        <f>[2]Emissions!J397</f>
        <v>0</v>
      </c>
      <c r="K1371" s="31">
        <f>[2]Emissions!K397</f>
        <v>0</v>
      </c>
      <c r="L1371" s="31">
        <f>[2]Emissions!L397</f>
        <v>0</v>
      </c>
      <c r="M1371" s="31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1">
        <f>[2]Emissions!E325</f>
        <v>0</v>
      </c>
      <c r="F1372" s="31">
        <f>[2]Emissions!F325</f>
        <v>0</v>
      </c>
      <c r="G1372" s="31">
        <f>[2]Emissions!G325</f>
        <v>0</v>
      </c>
      <c r="H1372" s="31">
        <f>[2]Emissions!H325</f>
        <v>0</v>
      </c>
      <c r="I1372" s="31">
        <f>[2]Emissions!I325</f>
        <v>63.295059512195117</v>
      </c>
      <c r="J1372" s="31">
        <f>[2]Emissions!J325</f>
        <v>421.96706341463369</v>
      </c>
      <c r="K1372" s="31">
        <f>[2]Emissions!K325</f>
        <v>2616.195793170732</v>
      </c>
      <c r="L1372" s="31">
        <f>[2]Emissions!L325</f>
        <v>16287.928647804871</v>
      </c>
      <c r="M1372" s="31">
        <f>[2]Emissions!M325</f>
        <v>96039.703633170735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1">
        <f>[2]Emissions!E229</f>
        <v>4.1250109915966378E-4</v>
      </c>
      <c r="F1373" s="31">
        <f>[2]Emissions!F229</f>
        <v>2.3064520538772469E-3</v>
      </c>
      <c r="G1373" s="31">
        <f>[2]Emissions!G229</f>
        <v>1.5577760965466449E-2</v>
      </c>
      <c r="H1373" s="31">
        <f>[2]Emissions!H229</f>
        <v>0</v>
      </c>
      <c r="I1373" s="31">
        <f>[2]Emissions!I229</f>
        <v>0</v>
      </c>
      <c r="J1373" s="31">
        <f>[2]Emissions!J229</f>
        <v>0</v>
      </c>
      <c r="K1373" s="31">
        <f>[2]Emissions!K229</f>
        <v>0</v>
      </c>
      <c r="L1373" s="31">
        <f>[2]Emissions!L229</f>
        <v>0</v>
      </c>
      <c r="M1373" s="31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1">
        <f>[2]Emissions!E145</f>
        <v>2851.146022776923</v>
      </c>
      <c r="F1374" s="31">
        <f>[2]Emissions!F145</f>
        <v>2138.359517082692</v>
      </c>
      <c r="G1374" s="31">
        <f>[2]Emissions!G145</f>
        <v>3105.8484008116611</v>
      </c>
      <c r="H1374" s="31">
        <f>[2]Emissions!H145</f>
        <v>712.78650569423053</v>
      </c>
      <c r="I1374" s="31">
        <f>[2]Emissions!I145</f>
        <v>0</v>
      </c>
      <c r="J1374" s="31">
        <f>[2]Emissions!J145</f>
        <v>0</v>
      </c>
      <c r="K1374" s="31">
        <f>[2]Emissions!K145</f>
        <v>0</v>
      </c>
      <c r="L1374" s="31">
        <f>[2]Emissions!L145</f>
        <v>0</v>
      </c>
      <c r="M1374" s="31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1">
        <f>[2]Emissions!E136</f>
        <v>0.26654364000000003</v>
      </c>
      <c r="F1375" s="31">
        <f>[2]Emissions!F136</f>
        <v>1.5140713474601659</v>
      </c>
      <c r="G1375" s="31">
        <f>[2]Emissions!G136</f>
        <v>13.955425341221449</v>
      </c>
      <c r="H1375" s="31">
        <f>[2]Emissions!H136</f>
        <v>16.664646002732791</v>
      </c>
      <c r="I1375" s="31">
        <f>[2]Emissions!I136</f>
        <v>206.92130658939541</v>
      </c>
      <c r="J1375" s="31">
        <f>[2]Emissions!J136</f>
        <v>230.197250980354</v>
      </c>
      <c r="K1375" s="31">
        <f>[2]Emissions!K136</f>
        <v>486.3172354636223</v>
      </c>
      <c r="L1375" s="31">
        <f>[2]Emissions!L136</f>
        <v>486.34861132369531</v>
      </c>
      <c r="M1375" s="31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1">
        <f>[2]Emissions!E313</f>
        <v>0</v>
      </c>
      <c r="F1376" s="31">
        <f>[2]Emissions!F313</f>
        <v>0</v>
      </c>
      <c r="G1376" s="31">
        <f>[2]Emissions!G313</f>
        <v>0</v>
      </c>
      <c r="H1376" s="31">
        <f>[2]Emissions!H313</f>
        <v>0</v>
      </c>
      <c r="I1376" s="31">
        <f>[2]Emissions!I313</f>
        <v>0</v>
      </c>
      <c r="J1376" s="31">
        <f>[2]Emissions!J313</f>
        <v>0</v>
      </c>
      <c r="K1376" s="31">
        <f>[2]Emissions!K313</f>
        <v>0</v>
      </c>
      <c r="L1376" s="31">
        <f>[2]Emissions!L313</f>
        <v>0</v>
      </c>
      <c r="M1376" s="31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1">
        <f>[2]Emissions!E140</f>
        <v>0.201327365008</v>
      </c>
      <c r="F1377" s="31">
        <f>[2]Emissions!F140</f>
        <v>2.8209623861721451</v>
      </c>
      <c r="G1377" s="31">
        <f>[2]Emissions!G140</f>
        <v>17.358642317074231</v>
      </c>
      <c r="H1377" s="31">
        <f>[2]Emissions!H140</f>
        <v>46.851913608159677</v>
      </c>
      <c r="I1377" s="31">
        <f>[2]Emissions!I140</f>
        <v>272.96878965963072</v>
      </c>
      <c r="J1377" s="31">
        <f>[2]Emissions!J140</f>
        <v>381.87314912699622</v>
      </c>
      <c r="K1377" s="31">
        <f>[2]Emissions!K140</f>
        <v>381.99237785493318</v>
      </c>
      <c r="L1377" s="31">
        <f>[2]Emissions!L140</f>
        <v>0</v>
      </c>
      <c r="M1377" s="31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1">
        <f>[2]Emissions!E307</f>
        <v>0</v>
      </c>
      <c r="F1378" s="31">
        <f>[2]Emissions!F307</f>
        <v>0</v>
      </c>
      <c r="G1378" s="31">
        <f>[2]Emissions!G307</f>
        <v>0</v>
      </c>
      <c r="H1378" s="31">
        <f>[2]Emissions!H307</f>
        <v>0</v>
      </c>
      <c r="I1378" s="31">
        <f>[2]Emissions!I307</f>
        <v>0</v>
      </c>
      <c r="J1378" s="31">
        <f>[2]Emissions!J307</f>
        <v>0</v>
      </c>
      <c r="K1378" s="31">
        <f>[2]Emissions!K307</f>
        <v>0</v>
      </c>
      <c r="L1378" s="31">
        <f>[2]Emissions!L307</f>
        <v>0</v>
      </c>
      <c r="M1378" s="31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1">
        <f>[2]Emissions!E629</f>
        <v>0</v>
      </c>
      <c r="F1379" s="31">
        <f>[2]Emissions!F629</f>
        <v>0</v>
      </c>
      <c r="G1379" s="31">
        <f>[2]Emissions!G629</f>
        <v>0</v>
      </c>
      <c r="H1379" s="31">
        <f>[2]Emissions!H629</f>
        <v>0</v>
      </c>
      <c r="I1379" s="31">
        <f>[2]Emissions!I629</f>
        <v>0</v>
      </c>
      <c r="J1379" s="31">
        <f>[2]Emissions!J629</f>
        <v>0</v>
      </c>
      <c r="K1379" s="31">
        <f>[2]Emissions!K629</f>
        <v>0.8545721445171196</v>
      </c>
      <c r="L1379" s="31">
        <f>[2]Emissions!L629</f>
        <v>6.1782881044016653</v>
      </c>
      <c r="M1379" s="31">
        <f>[2]Emissions!M629</f>
        <v>37.230365968851743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1">
        <f>[2]Emissions!E623</f>
        <v>0</v>
      </c>
      <c r="F1380" s="31">
        <f>[2]Emissions!F623</f>
        <v>0</v>
      </c>
      <c r="G1380" s="31">
        <f>[2]Emissions!G623</f>
        <v>0</v>
      </c>
      <c r="H1380" s="31">
        <f>[2]Emissions!H623</f>
        <v>0</v>
      </c>
      <c r="I1380" s="31">
        <f>[2]Emissions!I623</f>
        <v>6.8281751216572081E-5</v>
      </c>
      <c r="J1380" s="31">
        <f>[2]Emissions!J623</f>
        <v>4.2391587213621841E-4</v>
      </c>
      <c r="K1380" s="31">
        <f>[2]Emissions!K623</f>
        <v>4.2391587213621808E-4</v>
      </c>
      <c r="L1380" s="31">
        <f>[2]Emissions!L623</f>
        <v>1.477871539575978E-2</v>
      </c>
      <c r="M1380" s="31">
        <f>[2]Emissions!M623</f>
        <v>9.8673227312375739E-2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1">
        <f>[2]Emissions!E324</f>
        <v>0</v>
      </c>
      <c r="F1381" s="31">
        <f>[2]Emissions!F324</f>
        <v>0</v>
      </c>
      <c r="G1381" s="31">
        <f>[2]Emissions!G324</f>
        <v>0</v>
      </c>
      <c r="H1381" s="31">
        <f>[2]Emissions!H324</f>
        <v>0</v>
      </c>
      <c r="I1381" s="31">
        <f>[2]Emissions!I324</f>
        <v>0</v>
      </c>
      <c r="J1381" s="31">
        <f>[2]Emissions!J324</f>
        <v>0</v>
      </c>
      <c r="K1381" s="31">
        <f>[2]Emissions!K324</f>
        <v>0</v>
      </c>
      <c r="L1381" s="31">
        <f>[2]Emissions!L324</f>
        <v>0</v>
      </c>
      <c r="M1381" s="31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1">
        <f>[2]Emissions!E306</f>
        <v>0</v>
      </c>
      <c r="F1382" s="31">
        <f>[2]Emissions!F306</f>
        <v>0</v>
      </c>
      <c r="G1382" s="31">
        <f>[2]Emissions!G306</f>
        <v>0</v>
      </c>
      <c r="H1382" s="31">
        <f>[2]Emissions!H306</f>
        <v>0</v>
      </c>
      <c r="I1382" s="31">
        <f>[2]Emissions!I306</f>
        <v>0</v>
      </c>
      <c r="J1382" s="31">
        <f>[2]Emissions!J306</f>
        <v>0</v>
      </c>
      <c r="K1382" s="31">
        <f>[2]Emissions!K306</f>
        <v>0</v>
      </c>
      <c r="L1382" s="31">
        <f>[2]Emissions!L306</f>
        <v>0</v>
      </c>
      <c r="M1382" s="31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1">
        <f>[2]Emissions!E553</f>
        <v>2491.0583354682381</v>
      </c>
      <c r="F1383" s="31">
        <f>[2]Emissions!F553</f>
        <v>0</v>
      </c>
      <c r="G1383" s="31">
        <f>[2]Emissions!G553</f>
        <v>0</v>
      </c>
      <c r="H1383" s="31">
        <f>[2]Emissions!H553</f>
        <v>0</v>
      </c>
      <c r="I1383" s="31">
        <f>[2]Emissions!I553</f>
        <v>0</v>
      </c>
      <c r="J1383" s="31">
        <f>[2]Emissions!J553</f>
        <v>0</v>
      </c>
      <c r="K1383" s="31">
        <f>[2]Emissions!K553</f>
        <v>0</v>
      </c>
      <c r="L1383" s="31">
        <f>[2]Emissions!L553</f>
        <v>0</v>
      </c>
      <c r="M1383" s="31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1">
        <f>[2]Emissions!E482</f>
        <v>0</v>
      </c>
      <c r="F1384" s="31">
        <f>[2]Emissions!F482</f>
        <v>0</v>
      </c>
      <c r="G1384" s="31">
        <f>[2]Emissions!G482</f>
        <v>0</v>
      </c>
      <c r="H1384" s="31">
        <f>[2]Emissions!H482</f>
        <v>0</v>
      </c>
      <c r="I1384" s="31">
        <f>[2]Emissions!I482</f>
        <v>0</v>
      </c>
      <c r="J1384" s="31">
        <f>[2]Emissions!J482</f>
        <v>0</v>
      </c>
      <c r="K1384" s="31">
        <f>[2]Emissions!K482</f>
        <v>0</v>
      </c>
      <c r="L1384" s="31">
        <f>[2]Emissions!L482</f>
        <v>0</v>
      </c>
      <c r="M1384" s="31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1">
        <f>[2]Emissions!E418</f>
        <v>17131.415300074968</v>
      </c>
      <c r="F1385" s="31">
        <f>[2]Emissions!F418</f>
        <v>13164.02739839612</v>
      </c>
      <c r="G1385" s="31">
        <f>[2]Emissions!G418</f>
        <v>9873.0205487970888</v>
      </c>
      <c r="H1385" s="31">
        <f>[2]Emissions!H418</f>
        <v>6582.0136991980607</v>
      </c>
      <c r="I1385" s="31">
        <f>[2]Emissions!I418</f>
        <v>3291.0068495990308</v>
      </c>
      <c r="J1385" s="31">
        <f>[2]Emissions!J418</f>
        <v>0</v>
      </c>
      <c r="K1385" s="31">
        <f>[2]Emissions!K418</f>
        <v>0</v>
      </c>
      <c r="L1385" s="31">
        <f>[2]Emissions!L418</f>
        <v>0</v>
      </c>
      <c r="M1385" s="31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1">
        <f>[2]Emissions!E580</f>
        <v>0</v>
      </c>
      <c r="F1386" s="31">
        <f>[2]Emissions!F580</f>
        <v>0</v>
      </c>
      <c r="G1386" s="31">
        <f>[2]Emissions!G580</f>
        <v>0</v>
      </c>
      <c r="H1386" s="31">
        <f>[2]Emissions!H580</f>
        <v>0</v>
      </c>
      <c r="I1386" s="31">
        <f>[2]Emissions!I580</f>
        <v>0</v>
      </c>
      <c r="J1386" s="31">
        <f>[2]Emissions!J580</f>
        <v>0</v>
      </c>
      <c r="K1386" s="31">
        <f>[2]Emissions!K580</f>
        <v>0</v>
      </c>
      <c r="L1386" s="31">
        <f>[2]Emissions!L580</f>
        <v>0</v>
      </c>
      <c r="M1386" s="31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1">
        <f>[2]Emissions!E1064</f>
        <v>0</v>
      </c>
      <c r="F1387" s="31">
        <f>[2]Emissions!F1064</f>
        <v>0</v>
      </c>
      <c r="G1387" s="31">
        <f>[2]Emissions!G1064</f>
        <v>0</v>
      </c>
      <c r="H1387" s="31">
        <f>[2]Emissions!H1064</f>
        <v>0</v>
      </c>
      <c r="I1387" s="31">
        <f>[2]Emissions!I1064</f>
        <v>0</v>
      </c>
      <c r="J1387" s="31">
        <f>[2]Emissions!J1064</f>
        <v>0</v>
      </c>
      <c r="K1387" s="31">
        <f>[2]Emissions!K1064</f>
        <v>0</v>
      </c>
      <c r="L1387" s="31">
        <f>[2]Emissions!L1064</f>
        <v>0</v>
      </c>
      <c r="M1387" s="31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1">
        <f>[2]Emissions!E1302</f>
        <v>240.5839583333333</v>
      </c>
      <c r="F1388" s="31">
        <f>[2]Emissions!F1302</f>
        <v>200.4866319444445</v>
      </c>
      <c r="G1388" s="31">
        <f>[2]Emissions!G1302</f>
        <v>160.38930555555561</v>
      </c>
      <c r="H1388" s="31">
        <f>[2]Emissions!H1302</f>
        <v>160.38930555555561</v>
      </c>
      <c r="I1388" s="31">
        <f>[2]Emissions!I1302</f>
        <v>80.194652777777776</v>
      </c>
      <c r="J1388" s="31">
        <f>[2]Emissions!J1302</f>
        <v>40.097326388888867</v>
      </c>
      <c r="K1388" s="31">
        <f>[2]Emissions!K1302</f>
        <v>0</v>
      </c>
      <c r="L1388" s="31">
        <f>[2]Emissions!L1302</f>
        <v>0</v>
      </c>
      <c r="M1388" s="31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1">
        <f>[2]Emissions!E1088</f>
        <v>0</v>
      </c>
      <c r="F1389" s="31">
        <f>[2]Emissions!F1088</f>
        <v>0</v>
      </c>
      <c r="G1389" s="31">
        <f>[2]Emissions!G1088</f>
        <v>0</v>
      </c>
      <c r="H1389" s="31">
        <f>[2]Emissions!H1088</f>
        <v>0</v>
      </c>
      <c r="I1389" s="31">
        <f>[2]Emissions!I1088</f>
        <v>0</v>
      </c>
      <c r="J1389" s="31">
        <f>[2]Emissions!J1088</f>
        <v>0</v>
      </c>
      <c r="K1389" s="31">
        <f>[2]Emissions!K1088</f>
        <v>0</v>
      </c>
      <c r="L1389" s="31">
        <f>[2]Emissions!L1088</f>
        <v>0</v>
      </c>
      <c r="M1389" s="31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1">
        <f>[2]Emissions!E1111</f>
        <v>1030.1740406090221</v>
      </c>
      <c r="F1390" s="31">
        <f>[2]Emissions!F1111</f>
        <v>5895.5583028999399</v>
      </c>
      <c r="G1390" s="31">
        <f>[2]Emissions!G1111</f>
        <v>9470.7041337507235</v>
      </c>
      <c r="H1390" s="31">
        <f>[2]Emissions!H1111</f>
        <v>14771.45548427482</v>
      </c>
      <c r="I1390" s="31">
        <f>[2]Emissions!I1111</f>
        <v>14893.00797507937</v>
      </c>
      <c r="J1390" s="31">
        <f>[2]Emissions!J1111</f>
        <v>18890.065954103709</v>
      </c>
      <c r="K1390" s="31">
        <f>[2]Emissions!K1111</f>
        <v>21712.125441519911</v>
      </c>
      <c r="L1390" s="31">
        <f>[2]Emissions!L1111</f>
        <v>22725.561745290401</v>
      </c>
      <c r="M1390" s="31">
        <f>[2]Emissions!M1111</f>
        <v>22874.601109898322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1">
        <f>[2]Emissions!E1294</f>
        <v>38.178616412915467</v>
      </c>
      <c r="F1391" s="31">
        <f>[2]Emissions!F1294</f>
        <v>57.139392641126321</v>
      </c>
      <c r="G1391" s="31">
        <f>[2]Emissions!G1294</f>
        <v>68.278791740888792</v>
      </c>
      <c r="H1391" s="31">
        <f>[2]Emissions!H1294</f>
        <v>68.278791740888792</v>
      </c>
      <c r="I1391" s="31">
        <f>[2]Emissions!I1294</f>
        <v>0</v>
      </c>
      <c r="J1391" s="31">
        <f>[2]Emissions!J1294</f>
        <v>0</v>
      </c>
      <c r="K1391" s="31">
        <f>[2]Emissions!K1294</f>
        <v>0</v>
      </c>
      <c r="L1391" s="31">
        <f>[2]Emissions!L1294</f>
        <v>0</v>
      </c>
      <c r="M1391" s="31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1">
        <f>[2]Emissions!E673</f>
        <v>0</v>
      </c>
      <c r="F1392" s="31">
        <f>[2]Emissions!F673</f>
        <v>0</v>
      </c>
      <c r="G1392" s="31">
        <f>[2]Emissions!G673</f>
        <v>1293.5101889115761</v>
      </c>
      <c r="H1392" s="31">
        <f>[2]Emissions!H673</f>
        <v>9717.8729020393366</v>
      </c>
      <c r="I1392" s="31">
        <f>[2]Emissions!I673</f>
        <v>0</v>
      </c>
      <c r="J1392" s="31">
        <f>[2]Emissions!J673</f>
        <v>0</v>
      </c>
      <c r="K1392" s="31">
        <f>[2]Emissions!K673</f>
        <v>0</v>
      </c>
      <c r="L1392" s="31">
        <f>[2]Emissions!L673</f>
        <v>0</v>
      </c>
      <c r="M1392" s="31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1">
        <f>[2]Emissions!E358</f>
        <v>0</v>
      </c>
      <c r="F1393" s="31">
        <f>[2]Emissions!F358</f>
        <v>0</v>
      </c>
      <c r="G1393" s="31">
        <f>[2]Emissions!G358</f>
        <v>0</v>
      </c>
      <c r="H1393" s="31">
        <f>[2]Emissions!H358</f>
        <v>0</v>
      </c>
      <c r="I1393" s="31">
        <f>[2]Emissions!I358</f>
        <v>0</v>
      </c>
      <c r="J1393" s="31">
        <f>[2]Emissions!J358</f>
        <v>0</v>
      </c>
      <c r="K1393" s="31">
        <f>[2]Emissions!K358</f>
        <v>0</v>
      </c>
      <c r="L1393" s="31">
        <f>[2]Emissions!L358</f>
        <v>0</v>
      </c>
      <c r="M1393" s="31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1">
        <f>[2]Emissions!E1140</f>
        <v>11.1980856814655</v>
      </c>
      <c r="F1394" s="31">
        <f>[2]Emissions!F1140</f>
        <v>13.093146170145991</v>
      </c>
      <c r="G1394" s="31">
        <f>[2]Emissions!G1140</f>
        <v>13.996980991089339</v>
      </c>
      <c r="H1394" s="31">
        <f>[2]Emissions!H1140</f>
        <v>15.49135805106688</v>
      </c>
      <c r="I1394" s="31">
        <f>[2]Emissions!I1140</f>
        <v>14.131244159717641</v>
      </c>
      <c r="J1394" s="31">
        <f>[2]Emissions!J1140</f>
        <v>13.912970652235581</v>
      </c>
      <c r="K1394" s="31">
        <f>[2]Emissions!K1140</f>
        <v>13.78348019780679</v>
      </c>
      <c r="L1394" s="31">
        <f>[2]Emissions!L1140</f>
        <v>13.719590476744189</v>
      </c>
      <c r="M1394" s="31">
        <f>[2]Emissions!M1140</f>
        <v>3.0432251960287089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1">
        <f>[2]Emissions!E1041</f>
        <v>0</v>
      </c>
      <c r="F1395" s="31">
        <f>[2]Emissions!F1041</f>
        <v>0</v>
      </c>
      <c r="G1395" s="31">
        <f>[2]Emissions!G1041</f>
        <v>0</v>
      </c>
      <c r="H1395" s="31">
        <f>[2]Emissions!H1041</f>
        <v>0</v>
      </c>
      <c r="I1395" s="31">
        <f>[2]Emissions!I1041</f>
        <v>0</v>
      </c>
      <c r="J1395" s="31">
        <f>[2]Emissions!J1041</f>
        <v>0</v>
      </c>
      <c r="K1395" s="31">
        <f>[2]Emissions!K1041</f>
        <v>0</v>
      </c>
      <c r="L1395" s="31">
        <f>[2]Emissions!L1041</f>
        <v>0</v>
      </c>
      <c r="M1395" s="31">
        <f>[2]Emissions!M1041</f>
        <v>408.60148778812533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1">
        <f>[2]Emissions!E587</f>
        <v>0</v>
      </c>
      <c r="F1396" s="31">
        <f>[2]Emissions!F587</f>
        <v>0</v>
      </c>
      <c r="G1396" s="31">
        <f>[2]Emissions!G587</f>
        <v>0</v>
      </c>
      <c r="H1396" s="31">
        <f>[2]Emissions!H587</f>
        <v>0</v>
      </c>
      <c r="I1396" s="31">
        <f>[2]Emissions!I587</f>
        <v>0</v>
      </c>
      <c r="J1396" s="31">
        <f>[2]Emissions!J587</f>
        <v>0</v>
      </c>
      <c r="K1396" s="31">
        <f>[2]Emissions!K587</f>
        <v>0</v>
      </c>
      <c r="L1396" s="31">
        <f>[2]Emissions!L587</f>
        <v>0</v>
      </c>
      <c r="M1396" s="31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1">
        <f>[2]Emissions!E337</f>
        <v>0</v>
      </c>
      <c r="F1397" s="31">
        <f>[2]Emissions!F337</f>
        <v>0</v>
      </c>
      <c r="G1397" s="31">
        <f>[2]Emissions!G337</f>
        <v>0.13316573689273381</v>
      </c>
      <c r="H1397" s="31">
        <f>[2]Emissions!H337</f>
        <v>0.24219881840971019</v>
      </c>
      <c r="I1397" s="31">
        <f>[2]Emissions!I337</f>
        <v>4.3903987490835829E-2</v>
      </c>
      <c r="J1397" s="31">
        <f>[2]Emissions!J337</f>
        <v>9.1587788474260162E-2</v>
      </c>
      <c r="K1397" s="31">
        <f>[2]Emissions!K337</f>
        <v>9.1587788474260162E-2</v>
      </c>
      <c r="L1397" s="31">
        <f>[2]Emissions!L337</f>
        <v>0</v>
      </c>
      <c r="M1397" s="31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1">
        <f>[2]Emissions!E425</f>
        <v>0</v>
      </c>
      <c r="F1398" s="31">
        <f>[2]Emissions!F425</f>
        <v>0</v>
      </c>
      <c r="G1398" s="31">
        <f>[2]Emissions!G425</f>
        <v>0</v>
      </c>
      <c r="H1398" s="31">
        <f>[2]Emissions!H425</f>
        <v>0</v>
      </c>
      <c r="I1398" s="31">
        <f>[2]Emissions!I425</f>
        <v>0</v>
      </c>
      <c r="J1398" s="31">
        <f>[2]Emissions!J425</f>
        <v>0</v>
      </c>
      <c r="K1398" s="31">
        <f>[2]Emissions!K425</f>
        <v>0</v>
      </c>
      <c r="L1398" s="31">
        <f>[2]Emissions!L425</f>
        <v>0</v>
      </c>
      <c r="M1398" s="31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1">
        <f>[2]Emissions!E450</f>
        <v>0</v>
      </c>
      <c r="F1399" s="31">
        <f>[2]Emissions!F450</f>
        <v>0</v>
      </c>
      <c r="G1399" s="31">
        <f>[2]Emissions!G450</f>
        <v>0</v>
      </c>
      <c r="H1399" s="31">
        <f>[2]Emissions!H450</f>
        <v>0</v>
      </c>
      <c r="I1399" s="31">
        <f>[2]Emissions!I450</f>
        <v>0</v>
      </c>
      <c r="J1399" s="31">
        <f>[2]Emissions!J450</f>
        <v>0</v>
      </c>
      <c r="K1399" s="31">
        <f>[2]Emissions!K450</f>
        <v>0</v>
      </c>
      <c r="L1399" s="31">
        <f>[2]Emissions!L450</f>
        <v>0</v>
      </c>
      <c r="M1399" s="31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1">
        <f>[2]Emissions!E488</f>
        <v>0</v>
      </c>
      <c r="F1400" s="31">
        <f>[2]Emissions!F488</f>
        <v>0</v>
      </c>
      <c r="G1400" s="31">
        <f>[2]Emissions!G488</f>
        <v>0</v>
      </c>
      <c r="H1400" s="31">
        <f>[2]Emissions!H488</f>
        <v>0</v>
      </c>
      <c r="I1400" s="31">
        <f>[2]Emissions!I488</f>
        <v>0</v>
      </c>
      <c r="J1400" s="31">
        <f>[2]Emissions!J488</f>
        <v>0</v>
      </c>
      <c r="K1400" s="31">
        <f>[2]Emissions!K488</f>
        <v>0</v>
      </c>
      <c r="L1400" s="31">
        <f>[2]Emissions!L488</f>
        <v>0</v>
      </c>
      <c r="M1400" s="31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1">
        <f>[2]Emissions!E1988</f>
        <v>3.9168690737161391</v>
      </c>
      <c r="F1401" s="31">
        <f>[2]Emissions!F1988</f>
        <v>3.1334952589729119</v>
      </c>
      <c r="G1401" s="31">
        <f>[2]Emissions!G1988</f>
        <v>1.1750607221148419</v>
      </c>
      <c r="H1401" s="31">
        <f>[2]Emissions!H1988</f>
        <v>0.78337381474322798</v>
      </c>
      <c r="I1401" s="31">
        <f>[2]Emissions!I1988</f>
        <v>0.3916869073716141</v>
      </c>
      <c r="J1401" s="31">
        <f>[2]Emissions!J1988</f>
        <v>0</v>
      </c>
      <c r="K1401" s="31">
        <f>[2]Emissions!K1988</f>
        <v>0</v>
      </c>
      <c r="L1401" s="31">
        <f>[2]Emissions!L1988</f>
        <v>0</v>
      </c>
      <c r="M1401" s="31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1">
        <f>[2]Emissions!E1834</f>
        <v>0</v>
      </c>
      <c r="F1402" s="31">
        <f>[2]Emissions!F1834</f>
        <v>0</v>
      </c>
      <c r="G1402" s="31">
        <f>[2]Emissions!G1834</f>
        <v>0</v>
      </c>
      <c r="H1402" s="31">
        <f>[2]Emissions!H1834</f>
        <v>0</v>
      </c>
      <c r="I1402" s="31">
        <f>[2]Emissions!I1834</f>
        <v>0</v>
      </c>
      <c r="J1402" s="31">
        <f>[2]Emissions!J1834</f>
        <v>0</v>
      </c>
      <c r="K1402" s="31">
        <f>[2]Emissions!K1834</f>
        <v>0</v>
      </c>
      <c r="L1402" s="31">
        <f>[2]Emissions!L1834</f>
        <v>0</v>
      </c>
      <c r="M1402" s="31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1">
        <f>[2]Emissions!E1824</f>
        <v>2473.3423935149999</v>
      </c>
      <c r="F1403" s="31">
        <f>[2]Emissions!F1824</f>
        <v>1855.00679513625</v>
      </c>
      <c r="G1403" s="31">
        <f>[2]Emissions!G1824</f>
        <v>1236.6711967575</v>
      </c>
      <c r="H1403" s="31">
        <f>[2]Emissions!H1824</f>
        <v>1236.671196757499</v>
      </c>
      <c r="I1403" s="31">
        <f>[2]Emissions!I1824</f>
        <v>0</v>
      </c>
      <c r="J1403" s="31">
        <f>[2]Emissions!J1824</f>
        <v>0</v>
      </c>
      <c r="K1403" s="31">
        <f>[2]Emissions!K1824</f>
        <v>0</v>
      </c>
      <c r="L1403" s="31">
        <f>[2]Emissions!L1824</f>
        <v>0</v>
      </c>
      <c r="M1403" s="31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1">
        <f>[2]Emissions!E1761</f>
        <v>0</v>
      </c>
      <c r="F1404" s="31">
        <f>[2]Emissions!F1761</f>
        <v>0</v>
      </c>
      <c r="G1404" s="31">
        <f>[2]Emissions!G1761</f>
        <v>0</v>
      </c>
      <c r="H1404" s="31">
        <f>[2]Emissions!H1761</f>
        <v>0</v>
      </c>
      <c r="I1404" s="31">
        <f>[2]Emissions!I1761</f>
        <v>0</v>
      </c>
      <c r="J1404" s="31">
        <f>[2]Emissions!J1761</f>
        <v>0</v>
      </c>
      <c r="K1404" s="31">
        <f>[2]Emissions!K1761</f>
        <v>0</v>
      </c>
      <c r="L1404" s="31">
        <f>[2]Emissions!L1761</f>
        <v>0</v>
      </c>
      <c r="M1404" s="31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1">
        <f>[2]Emissions!E2028</f>
        <v>0</v>
      </c>
      <c r="F1405" s="31">
        <f>[2]Emissions!F2028</f>
        <v>690.3722970871014</v>
      </c>
      <c r="G1405" s="31">
        <f>[2]Emissions!G2028</f>
        <v>690.3722970871014</v>
      </c>
      <c r="H1405" s="31">
        <f>[2]Emissions!H2028</f>
        <v>0</v>
      </c>
      <c r="I1405" s="31">
        <f>[2]Emissions!I2028</f>
        <v>0</v>
      </c>
      <c r="J1405" s="31">
        <f>[2]Emissions!J2028</f>
        <v>0</v>
      </c>
      <c r="K1405" s="31">
        <f>[2]Emissions!K2028</f>
        <v>0</v>
      </c>
      <c r="L1405" s="31">
        <f>[2]Emissions!L2028</f>
        <v>0</v>
      </c>
      <c r="M1405" s="31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1">
        <f>[2]Emissions!E1993</f>
        <v>3.1546887324259032E-2</v>
      </c>
      <c r="F1406" s="31">
        <f>[2]Emissions!F1993</f>
        <v>4.0505858218107843E-2</v>
      </c>
      <c r="G1406" s="31">
        <f>[2]Emissions!G1993</f>
        <v>1.8897734266506771E-2</v>
      </c>
      <c r="H1406" s="31">
        <f>[2]Emissions!H1993</f>
        <v>1.259848951100451E-2</v>
      </c>
      <c r="I1406" s="31">
        <f>[2]Emissions!I1993</f>
        <v>6.2992447555022604E-3</v>
      </c>
      <c r="J1406" s="31">
        <f>[2]Emissions!J1993</f>
        <v>0</v>
      </c>
      <c r="K1406" s="31">
        <f>[2]Emissions!K1993</f>
        <v>0</v>
      </c>
      <c r="L1406" s="31">
        <f>[2]Emissions!L1993</f>
        <v>0</v>
      </c>
      <c r="M1406" s="31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1">
        <f>[2]Emissions!E1972</f>
        <v>2956.6430862329798</v>
      </c>
      <c r="F1407" s="31">
        <f>[2]Emissions!F1972</f>
        <v>3658.6083504273511</v>
      </c>
      <c r="G1407" s="31">
        <f>[2]Emissions!G1972</f>
        <v>3943.3211366543428</v>
      </c>
      <c r="H1407" s="31">
        <f>[2]Emissions!H1972</f>
        <v>4769.272675213675</v>
      </c>
      <c r="I1407" s="31">
        <f>[2]Emissions!I1972</f>
        <v>4957.5986813932732</v>
      </c>
      <c r="J1407" s="31">
        <f>[2]Emissions!J1972</f>
        <v>0</v>
      </c>
      <c r="K1407" s="31">
        <f>[2]Emissions!K1972</f>
        <v>0</v>
      </c>
      <c r="L1407" s="31">
        <f>[2]Emissions!L1972</f>
        <v>0</v>
      </c>
      <c r="M1407" s="31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1">
        <f>[2]Emissions!E1937</f>
        <v>3.2580274330503111E-4</v>
      </c>
      <c r="F1408" s="31">
        <f>[2]Emissions!F1937</f>
        <v>3.1310641896006519E-2</v>
      </c>
      <c r="G1408" s="31">
        <f>[2]Emissions!G1937</f>
        <v>5.232053645641687E-2</v>
      </c>
      <c r="H1408" s="31">
        <f>[2]Emissions!H1937</f>
        <v>5.6528469124214158E-2</v>
      </c>
      <c r="I1408" s="31">
        <f>[2]Emissions!I1937</f>
        <v>0</v>
      </c>
      <c r="J1408" s="31">
        <f>[2]Emissions!J1937</f>
        <v>0</v>
      </c>
      <c r="K1408" s="31">
        <f>[2]Emissions!K1937</f>
        <v>0</v>
      </c>
      <c r="L1408" s="31">
        <f>[2]Emissions!L1937</f>
        <v>0</v>
      </c>
      <c r="M1408" s="31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1">
        <f>[2]Emissions!E1902</f>
        <v>0.137774526934378</v>
      </c>
      <c r="F1409" s="31">
        <f>[2]Emissions!F1902</f>
        <v>0.11021962154750239</v>
      </c>
      <c r="G1409" s="31">
        <f>[2]Emissions!G1902</f>
        <v>4.1332358080313408E-2</v>
      </c>
      <c r="H1409" s="31">
        <f>[2]Emissions!H1902</f>
        <v>2.7554905386875599E-2</v>
      </c>
      <c r="I1409" s="31">
        <f>[2]Emissions!I1902</f>
        <v>1.377745269343781E-2</v>
      </c>
      <c r="J1409" s="31">
        <f>[2]Emissions!J1902</f>
        <v>0</v>
      </c>
      <c r="K1409" s="31">
        <f>[2]Emissions!K1902</f>
        <v>0</v>
      </c>
      <c r="L1409" s="31">
        <f>[2]Emissions!L1902</f>
        <v>0</v>
      </c>
      <c r="M1409" s="31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1">
        <f>[2]Emissions!E1839</f>
        <v>0</v>
      </c>
      <c r="F1410" s="31">
        <f>[2]Emissions!F1839</f>
        <v>0</v>
      </c>
      <c r="G1410" s="31">
        <f>[2]Emissions!G1839</f>
        <v>0</v>
      </c>
      <c r="H1410" s="31">
        <f>[2]Emissions!H1839</f>
        <v>0</v>
      </c>
      <c r="I1410" s="31">
        <f>[2]Emissions!I1839</f>
        <v>0</v>
      </c>
      <c r="J1410" s="31">
        <f>[2]Emissions!J1839</f>
        <v>32301.122357341701</v>
      </c>
      <c r="K1410" s="31">
        <f>[2]Emissions!K1839</f>
        <v>0</v>
      </c>
      <c r="L1410" s="31">
        <f>[2]Emissions!L1839</f>
        <v>0</v>
      </c>
      <c r="M1410" s="31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1">
        <f>[2]Emissions!E2043</f>
        <v>66.979718080149155</v>
      </c>
      <c r="F1411" s="31">
        <f>[2]Emissions!F2043</f>
        <v>364.46351579352728</v>
      </c>
      <c r="G1411" s="31">
        <f>[2]Emissions!G2043</f>
        <v>615.02370791479325</v>
      </c>
      <c r="H1411" s="31">
        <f>[2]Emissions!H2043</f>
        <v>632.33620746771885</v>
      </c>
      <c r="I1411" s="31">
        <f>[2]Emissions!I2043</f>
        <v>633.79714923017423</v>
      </c>
      <c r="J1411" s="31">
        <f>[2]Emissions!J2043</f>
        <v>635.58679117733232</v>
      </c>
      <c r="K1411" s="31">
        <f>[2]Emissions!K2043</f>
        <v>636.34293460972674</v>
      </c>
      <c r="L1411" s="31">
        <f>[2]Emissions!L2043</f>
        <v>319.75699539626493</v>
      </c>
      <c r="M1411" s="31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1">
        <f>[2]Emissions!E2008</f>
        <v>6.2989968721783294</v>
      </c>
      <c r="F1412" s="31">
        <f>[2]Emissions!F2008</f>
        <v>4.7305044977426629</v>
      </c>
      <c r="G1412" s="31">
        <f>[2]Emissions!G2008</f>
        <v>4.1457110616534978</v>
      </c>
      <c r="H1412" s="31">
        <f>[2]Emissions!H2008</f>
        <v>1.5192530595138301</v>
      </c>
      <c r="I1412" s="31">
        <f>[2]Emissions!I2008</f>
        <v>0.75962652975691558</v>
      </c>
      <c r="J1412" s="31">
        <f>[2]Emissions!J2008</f>
        <v>0</v>
      </c>
      <c r="K1412" s="31">
        <f>[2]Emissions!K2008</f>
        <v>0</v>
      </c>
      <c r="L1412" s="31">
        <f>[2]Emissions!L2008</f>
        <v>0</v>
      </c>
      <c r="M1412" s="31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1">
        <f>[2]Emissions!E1952</f>
        <v>0</v>
      </c>
      <c r="F1413" s="31">
        <f>[2]Emissions!F1952</f>
        <v>0</v>
      </c>
      <c r="G1413" s="31">
        <f>[2]Emissions!G1952</f>
        <v>0</v>
      </c>
      <c r="H1413" s="31">
        <f>[2]Emissions!H1952</f>
        <v>0</v>
      </c>
      <c r="I1413" s="31">
        <f>[2]Emissions!I1952</f>
        <v>0</v>
      </c>
      <c r="J1413" s="31">
        <f>[2]Emissions!J1952</f>
        <v>0</v>
      </c>
      <c r="K1413" s="31">
        <f>[2]Emissions!K1952</f>
        <v>0</v>
      </c>
      <c r="L1413" s="31">
        <f>[2]Emissions!L1952</f>
        <v>0</v>
      </c>
      <c r="M1413" s="31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1">
        <f>[2]Emissions!E1917</f>
        <v>0</v>
      </c>
      <c r="F1414" s="31">
        <f>[2]Emissions!F1917</f>
        <v>0</v>
      </c>
      <c r="G1414" s="31">
        <f>[2]Emissions!G1917</f>
        <v>2.480731548007839E-2</v>
      </c>
      <c r="H1414" s="31">
        <f>[2]Emissions!H1917</f>
        <v>0</v>
      </c>
      <c r="I1414" s="31">
        <f>[2]Emissions!I1917</f>
        <v>0.95818256041802763</v>
      </c>
      <c r="J1414" s="31">
        <f>[2]Emissions!J1917</f>
        <v>0</v>
      </c>
      <c r="K1414" s="31">
        <f>[2]Emissions!K1917</f>
        <v>35.143696930111027</v>
      </c>
      <c r="L1414" s="31">
        <f>[2]Emissions!L1917</f>
        <v>82.07086871325933</v>
      </c>
      <c r="M1414" s="31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1">
        <f>[2]Emissions!E1882</f>
        <v>0</v>
      </c>
      <c r="F1415" s="31">
        <f>[2]Emissions!F1882</f>
        <v>0</v>
      </c>
      <c r="G1415" s="31">
        <f>[2]Emissions!G1882</f>
        <v>0</v>
      </c>
      <c r="H1415" s="31">
        <f>[2]Emissions!H1882</f>
        <v>0</v>
      </c>
      <c r="I1415" s="31">
        <f>[2]Emissions!I1882</f>
        <v>0</v>
      </c>
      <c r="J1415" s="31">
        <f>[2]Emissions!J1882</f>
        <v>0</v>
      </c>
      <c r="K1415" s="31">
        <f>[2]Emissions!K1882</f>
        <v>0</v>
      </c>
      <c r="L1415" s="31">
        <f>[2]Emissions!L1882</f>
        <v>0</v>
      </c>
      <c r="M1415" s="31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1">
        <f>[2]Emissions!E1756</f>
        <v>0</v>
      </c>
      <c r="F1416" s="31">
        <f>[2]Emissions!F1756</f>
        <v>0</v>
      </c>
      <c r="G1416" s="31">
        <f>[2]Emissions!G1756</f>
        <v>0</v>
      </c>
      <c r="H1416" s="31">
        <f>[2]Emissions!H1756</f>
        <v>12.652944342974131</v>
      </c>
      <c r="I1416" s="31">
        <f>[2]Emissions!I1756</f>
        <v>18.81761877329501</v>
      </c>
      <c r="J1416" s="31">
        <f>[2]Emissions!J1756</f>
        <v>18.81761877329501</v>
      </c>
      <c r="K1416" s="31">
        <f>[2]Emissions!K1756</f>
        <v>18.81761877329501</v>
      </c>
      <c r="L1416" s="31">
        <f>[2]Emissions!L1756</f>
        <v>0</v>
      </c>
      <c r="M1416" s="31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1">
        <f>[2]Emissions!E2023</f>
        <v>0</v>
      </c>
      <c r="F1417" s="31">
        <f>[2]Emissions!F2023</f>
        <v>0</v>
      </c>
      <c r="G1417" s="31">
        <f>[2]Emissions!G2023</f>
        <v>0</v>
      </c>
      <c r="H1417" s="31">
        <f>[2]Emissions!H2023</f>
        <v>0</v>
      </c>
      <c r="I1417" s="31">
        <f>[2]Emissions!I2023</f>
        <v>0</v>
      </c>
      <c r="J1417" s="31">
        <f>[2]Emissions!J2023</f>
        <v>0</v>
      </c>
      <c r="K1417" s="31">
        <f>[2]Emissions!K2023</f>
        <v>0</v>
      </c>
      <c r="L1417" s="31">
        <f>[2]Emissions!L2023</f>
        <v>0</v>
      </c>
      <c r="M1417" s="31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1">
        <f>[2]Emissions!E1932</f>
        <v>5248.1100442703228</v>
      </c>
      <c r="F1418" s="31">
        <f>[2]Emissions!F1932</f>
        <v>4198.4880354162588</v>
      </c>
      <c r="G1418" s="31">
        <f>[2]Emissions!G1932</f>
        <v>1574.4330132810969</v>
      </c>
      <c r="H1418" s="31">
        <f>[2]Emissions!H1932</f>
        <v>1049.6220088540649</v>
      </c>
      <c r="I1418" s="31">
        <f>[2]Emissions!I1932</f>
        <v>524.81100442703223</v>
      </c>
      <c r="J1418" s="31">
        <f>[2]Emissions!J1932</f>
        <v>0</v>
      </c>
      <c r="K1418" s="31">
        <f>[2]Emissions!K1932</f>
        <v>0</v>
      </c>
      <c r="L1418" s="31">
        <f>[2]Emissions!L1932</f>
        <v>0</v>
      </c>
      <c r="M1418" s="31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1">
        <f>[2]Emissions!E1897</f>
        <v>-28.82489093081676</v>
      </c>
      <c r="F1419" s="31">
        <f>[2]Emissions!F1897</f>
        <v>0</v>
      </c>
      <c r="G1419" s="31">
        <f>[2]Emissions!G1897</f>
        <v>0</v>
      </c>
      <c r="H1419" s="31">
        <f>[2]Emissions!H1897</f>
        <v>-486.54472416666761</v>
      </c>
      <c r="I1419" s="31">
        <f>[2]Emissions!I1897</f>
        <v>-19951.369697756971</v>
      </c>
      <c r="J1419" s="31">
        <f>[2]Emissions!J1897</f>
        <v>-59980.636847297632</v>
      </c>
      <c r="K1419" s="31">
        <f>[2]Emissions!K1897</f>
        <v>-73674.89477576538</v>
      </c>
      <c r="L1419" s="31">
        <f>[2]Emissions!L1897</f>
        <v>-95912.689110836873</v>
      </c>
      <c r="M1419" s="31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1">
        <f>[2]Emissions!E1771</f>
        <v>0</v>
      </c>
      <c r="F1420" s="31">
        <f>[2]Emissions!F1771</f>
        <v>0</v>
      </c>
      <c r="G1420" s="31">
        <f>[2]Emissions!G1771</f>
        <v>0</v>
      </c>
      <c r="H1420" s="31">
        <f>[2]Emissions!H1771</f>
        <v>0</v>
      </c>
      <c r="I1420" s="31">
        <f>[2]Emissions!I1771</f>
        <v>0</v>
      </c>
      <c r="J1420" s="31">
        <f>[2]Emissions!J1771</f>
        <v>0</v>
      </c>
      <c r="K1420" s="31">
        <f>[2]Emissions!K1771</f>
        <v>0</v>
      </c>
      <c r="L1420" s="31">
        <f>[2]Emissions!L1771</f>
        <v>0</v>
      </c>
      <c r="M1420" s="31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1">
        <f>[2]Emissions!E2038</f>
        <v>185.09555677948191</v>
      </c>
      <c r="F1421" s="31">
        <f>[2]Emissions!F2038</f>
        <v>185.09555677948191</v>
      </c>
      <c r="G1421" s="31">
        <f>[2]Emissions!G2038</f>
        <v>848.11639481192151</v>
      </c>
      <c r="H1421" s="31">
        <f>[2]Emissions!H2038</f>
        <v>1659.3861703268331</v>
      </c>
      <c r="I1421" s="31">
        <f>[2]Emissions!I2038</f>
        <v>1656.619998050855</v>
      </c>
      <c r="J1421" s="31">
        <f>[2]Emissions!J2038</f>
        <v>1655.7863764875699</v>
      </c>
      <c r="K1421" s="31">
        <f>[2]Emissions!K2038</f>
        <v>1651.173681020847</v>
      </c>
      <c r="L1421" s="31">
        <f>[2]Emissions!L2038</f>
        <v>840.73752706921982</v>
      </c>
      <c r="M1421" s="31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1">
        <f>[2]Emissions!E2003</f>
        <v>0</v>
      </c>
      <c r="F1422" s="31">
        <f>[2]Emissions!F2003</f>
        <v>0</v>
      </c>
      <c r="G1422" s="31">
        <f>[2]Emissions!G2003</f>
        <v>0</v>
      </c>
      <c r="H1422" s="31">
        <f>[2]Emissions!H2003</f>
        <v>0</v>
      </c>
      <c r="I1422" s="31">
        <f>[2]Emissions!I2003</f>
        <v>0</v>
      </c>
      <c r="J1422" s="31">
        <f>[2]Emissions!J2003</f>
        <v>0</v>
      </c>
      <c r="K1422" s="31">
        <f>[2]Emissions!K2003</f>
        <v>0</v>
      </c>
      <c r="L1422" s="31">
        <f>[2]Emissions!L2003</f>
        <v>0</v>
      </c>
      <c r="M1422" s="31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1">
        <f>[2]Emissions!E1947</f>
        <v>0</v>
      </c>
      <c r="F1423" s="31">
        <f>[2]Emissions!F1947</f>
        <v>0</v>
      </c>
      <c r="G1423" s="31">
        <f>[2]Emissions!G1947</f>
        <v>0</v>
      </c>
      <c r="H1423" s="31">
        <f>[2]Emissions!H1947</f>
        <v>1.026747224036577E-2</v>
      </c>
      <c r="I1423" s="31">
        <f>[2]Emissions!I1947</f>
        <v>6.3878837361201826E-2</v>
      </c>
      <c r="J1423" s="31">
        <f>[2]Emissions!J1947</f>
        <v>6.3878837361201826E-2</v>
      </c>
      <c r="K1423" s="31">
        <f>[2]Emissions!K1947</f>
        <v>2.342913128674069</v>
      </c>
      <c r="L1423" s="31">
        <f>[2]Emissions!L1947</f>
        <v>5.4713912475506197</v>
      </c>
      <c r="M1423" s="31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1">
        <f>[2]Emissions!E1912</f>
        <v>0</v>
      </c>
      <c r="F1424" s="31">
        <f>[2]Emissions!F1912</f>
        <v>0</v>
      </c>
      <c r="G1424" s="31">
        <f>[2]Emissions!G1912</f>
        <v>32.411831483769937</v>
      </c>
      <c r="H1424" s="31">
        <f>[2]Emissions!H1912</f>
        <v>53.69614360114771</v>
      </c>
      <c r="I1424" s="31">
        <f>[2]Emissions!I1912</f>
        <v>125.7852483150633</v>
      </c>
      <c r="J1424" s="31">
        <f>[2]Emissions!J1912</f>
        <v>141.85033197986641</v>
      </c>
      <c r="K1424" s="31">
        <f>[2]Emissions!K1912</f>
        <v>116.1302040252523</v>
      </c>
      <c r="L1424" s="31">
        <f>[2]Emissions!L1912</f>
        <v>76.935948952269143</v>
      </c>
      <c r="M1424" s="31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1">
        <f>[2]Emissions!E1877</f>
        <v>-681.43246053781377</v>
      </c>
      <c r="F1425" s="31">
        <f>[2]Emissions!F1877</f>
        <v>0</v>
      </c>
      <c r="G1425" s="31">
        <f>[2]Emissions!G1877</f>
        <v>0</v>
      </c>
      <c r="H1425" s="31">
        <f>[2]Emissions!H1877</f>
        <v>-1169.5855167942241</v>
      </c>
      <c r="I1425" s="31">
        <f>[2]Emissions!I1877</f>
        <v>-5004.5223329122418</v>
      </c>
      <c r="J1425" s="31">
        <f>[2]Emissions!J1877</f>
        <v>-5539.468784765887</v>
      </c>
      <c r="K1425" s="31">
        <f>[2]Emissions!K1877</f>
        <v>-4290.2898578166923</v>
      </c>
      <c r="L1425" s="31">
        <f>[2]Emissions!L1877</f>
        <v>-5477.058906232397</v>
      </c>
      <c r="M1425" s="31">
        <f>[2]Emissions!M1877</f>
        <v>-5858.3464803109027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1">
        <f>[2]Emissions!E2018</f>
        <v>0</v>
      </c>
      <c r="F1426" s="31">
        <f>[2]Emissions!F2018</f>
        <v>0</v>
      </c>
      <c r="G1426" s="31">
        <f>[2]Emissions!G2018</f>
        <v>0</v>
      </c>
      <c r="H1426" s="31">
        <f>[2]Emissions!H2018</f>
        <v>0</v>
      </c>
      <c r="I1426" s="31">
        <f>[2]Emissions!I2018</f>
        <v>0</v>
      </c>
      <c r="J1426" s="31">
        <f>[2]Emissions!J2018</f>
        <v>0</v>
      </c>
      <c r="K1426" s="31">
        <f>[2]Emissions!K2018</f>
        <v>0</v>
      </c>
      <c r="L1426" s="31">
        <f>[2]Emissions!L2018</f>
        <v>0</v>
      </c>
      <c r="M1426" s="31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1">
        <f>[2]Emissions!E1927</f>
        <v>0.2101485602350637</v>
      </c>
      <c r="F1427" s="31">
        <f>[2]Emissions!F1927</f>
        <v>0.16811884818805101</v>
      </c>
      <c r="G1427" s="31">
        <f>[2]Emissions!G1927</f>
        <v>6.30445680705191E-2</v>
      </c>
      <c r="H1427" s="31">
        <f>[2]Emissions!H1927</f>
        <v>4.2029712047012738E-2</v>
      </c>
      <c r="I1427" s="31">
        <f>[2]Emissions!I1927</f>
        <v>2.1014856023506358E-2</v>
      </c>
      <c r="J1427" s="31">
        <f>[2]Emissions!J1927</f>
        <v>0</v>
      </c>
      <c r="K1427" s="31">
        <f>[2]Emissions!K1927</f>
        <v>0</v>
      </c>
      <c r="L1427" s="31">
        <f>[2]Emissions!L1927</f>
        <v>0</v>
      </c>
      <c r="M1427" s="31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1">
        <f>[2]Emissions!E1892</f>
        <v>0</v>
      </c>
      <c r="F1428" s="31">
        <f>[2]Emissions!F1892</f>
        <v>0</v>
      </c>
      <c r="G1428" s="31">
        <f>[2]Emissions!G1892</f>
        <v>0</v>
      </c>
      <c r="H1428" s="31">
        <f>[2]Emissions!H1892</f>
        <v>0</v>
      </c>
      <c r="I1428" s="31">
        <f>[2]Emissions!I1892</f>
        <v>-835.77803229208212</v>
      </c>
      <c r="J1428" s="31">
        <f>[2]Emissions!J1892</f>
        <v>-1874.345047429882</v>
      </c>
      <c r="K1428" s="31">
        <f>[2]Emissions!K1892</f>
        <v>-4091.9068617167281</v>
      </c>
      <c r="L1428" s="31">
        <f>[2]Emissions!L1892</f>
        <v>-3004.1167949508922</v>
      </c>
      <c r="M1428" s="31">
        <f>[2]Emissions!M1892</f>
        <v>-32236.743861528459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1">
        <f>[2]Emissions!E1766</f>
        <v>0</v>
      </c>
      <c r="F1429" s="31">
        <f>[2]Emissions!F1766</f>
        <v>0</v>
      </c>
      <c r="G1429" s="31">
        <f>[2]Emissions!G1766</f>
        <v>1.562164616334385</v>
      </c>
      <c r="H1429" s="31">
        <f>[2]Emissions!H1766</f>
        <v>3.9817943663723501</v>
      </c>
      <c r="I1429" s="31">
        <f>[2]Emissions!I1766</f>
        <v>8.2729443388301735</v>
      </c>
      <c r="J1429" s="31">
        <f>[2]Emissions!J1766</f>
        <v>8.2729443388301718</v>
      </c>
      <c r="K1429" s="31">
        <f>[2]Emissions!K1766</f>
        <v>0</v>
      </c>
      <c r="L1429" s="31">
        <f>[2]Emissions!L1766</f>
        <v>0</v>
      </c>
      <c r="M1429" s="31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1">
        <f>[2]Emissions!E1745</f>
        <v>7578.1175151577154</v>
      </c>
      <c r="F1430" s="31">
        <f>[2]Emissions!F1745</f>
        <v>129552.7874933978</v>
      </c>
      <c r="G1430" s="31">
        <f>[2]Emissions!G1745</f>
        <v>162227.6729321969</v>
      </c>
      <c r="H1430" s="31">
        <f>[2]Emissions!H1745</f>
        <v>196500.09953545549</v>
      </c>
      <c r="I1430" s="31">
        <f>[2]Emissions!I1745</f>
        <v>232251.3452289605</v>
      </c>
      <c r="J1430" s="31">
        <f>[2]Emissions!J1745</f>
        <v>194749.69379018611</v>
      </c>
      <c r="K1430" s="31">
        <f>[2]Emissions!K1745</f>
        <v>82211.642744707118</v>
      </c>
      <c r="L1430" s="31">
        <f>[2]Emissions!L1745</f>
        <v>0</v>
      </c>
      <c r="M1430" s="31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1">
        <f>[2]Emissions!E2033</f>
        <v>0</v>
      </c>
      <c r="F1431" s="31">
        <f>[2]Emissions!F2033</f>
        <v>0</v>
      </c>
      <c r="G1431" s="31">
        <f>[2]Emissions!G2033</f>
        <v>0</v>
      </c>
      <c r="H1431" s="31">
        <f>[2]Emissions!H2033</f>
        <v>0</v>
      </c>
      <c r="I1431" s="31">
        <f>[2]Emissions!I2033</f>
        <v>0</v>
      </c>
      <c r="J1431" s="31">
        <f>[2]Emissions!J2033</f>
        <v>0</v>
      </c>
      <c r="K1431" s="31">
        <f>[2]Emissions!K2033</f>
        <v>0</v>
      </c>
      <c r="L1431" s="31">
        <f>[2]Emissions!L2033</f>
        <v>0</v>
      </c>
      <c r="M1431" s="31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1">
        <f>[2]Emissions!E1998</f>
        <v>0</v>
      </c>
      <c r="F1432" s="31">
        <f>[2]Emissions!F1998</f>
        <v>0</v>
      </c>
      <c r="G1432" s="31">
        <f>[2]Emissions!G1998</f>
        <v>0</v>
      </c>
      <c r="H1432" s="31">
        <f>[2]Emissions!H1998</f>
        <v>0</v>
      </c>
      <c r="I1432" s="31">
        <f>[2]Emissions!I1998</f>
        <v>0</v>
      </c>
      <c r="J1432" s="31">
        <f>[2]Emissions!J1998</f>
        <v>0</v>
      </c>
      <c r="K1432" s="31">
        <f>[2]Emissions!K1998</f>
        <v>0</v>
      </c>
      <c r="L1432" s="31">
        <f>[2]Emissions!L1998</f>
        <v>0</v>
      </c>
      <c r="M1432" s="31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1">
        <f>[2]Emissions!E1942</f>
        <v>0</v>
      </c>
      <c r="F1433" s="31">
        <f>[2]Emissions!F1942</f>
        <v>0</v>
      </c>
      <c r="G1433" s="31">
        <f>[2]Emissions!G1942</f>
        <v>0</v>
      </c>
      <c r="H1433" s="31">
        <f>[2]Emissions!H1942</f>
        <v>5.4479207707380786</v>
      </c>
      <c r="I1433" s="31">
        <f>[2]Emissions!I1942</f>
        <v>33.894111103853689</v>
      </c>
      <c r="J1433" s="31">
        <f>[2]Emissions!J1942</f>
        <v>33.894111103853689</v>
      </c>
      <c r="K1433" s="31">
        <f>[2]Emissions!K1942</f>
        <v>1243.1497060744609</v>
      </c>
      <c r="L1433" s="31">
        <f>[2]Emissions!L1942</f>
        <v>2903.1201959503592</v>
      </c>
      <c r="M1433" s="31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1">
        <f>[2]Emissions!E1907</f>
        <v>0</v>
      </c>
      <c r="F1434" s="31">
        <f>[2]Emissions!F1907</f>
        <v>0</v>
      </c>
      <c r="G1434" s="31">
        <f>[2]Emissions!G1907</f>
        <v>3956.9444269769142</v>
      </c>
      <c r="H1434" s="31">
        <f>[2]Emissions!H1907</f>
        <v>6555.4041979734502</v>
      </c>
      <c r="I1434" s="31">
        <f>[2]Emissions!I1907</f>
        <v>15356.28239846398</v>
      </c>
      <c r="J1434" s="31">
        <f>[2]Emissions!J1907</f>
        <v>17317.56136254203</v>
      </c>
      <c r="K1434" s="31">
        <f>[2]Emissions!K1907</f>
        <v>14177.562408082889</v>
      </c>
      <c r="L1434" s="31">
        <f>[2]Emissions!L1907</f>
        <v>9392.5971012561931</v>
      </c>
      <c r="M1434" s="31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1">
        <f>[2]Emissions!E1844</f>
        <v>47731.52896418875</v>
      </c>
      <c r="F1435" s="31">
        <f>[2]Emissions!F1844</f>
        <v>43950.45679792072</v>
      </c>
      <c r="G1435" s="31">
        <f>[2]Emissions!G1844</f>
        <v>28273.848889236251</v>
      </c>
      <c r="H1435" s="31">
        <f>[2]Emissions!H1844</f>
        <v>6767.7971578888646</v>
      </c>
      <c r="I1435" s="31">
        <f>[2]Emissions!I1844</f>
        <v>0</v>
      </c>
      <c r="J1435" s="31">
        <f>[2]Emissions!J1844</f>
        <v>0</v>
      </c>
      <c r="K1435" s="31">
        <f>[2]Emissions!K1844</f>
        <v>0</v>
      </c>
      <c r="L1435" s="31">
        <f>[2]Emissions!L1844</f>
        <v>0</v>
      </c>
      <c r="M1435" s="31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1">
        <f>[2]Emissions!E1795</f>
        <v>0</v>
      </c>
      <c r="F1436" s="31">
        <f>[2]Emissions!F1795</f>
        <v>0</v>
      </c>
      <c r="G1436" s="31">
        <f>[2]Emissions!G1795</f>
        <v>0</v>
      </c>
      <c r="H1436" s="31">
        <f>[2]Emissions!H1795</f>
        <v>0</v>
      </c>
      <c r="I1436" s="31">
        <f>[2]Emissions!I1795</f>
        <v>0</v>
      </c>
      <c r="J1436" s="31">
        <f>[2]Emissions!J1795</f>
        <v>0</v>
      </c>
      <c r="K1436" s="31">
        <f>[2]Emissions!K1795</f>
        <v>0</v>
      </c>
      <c r="L1436" s="31">
        <f>[2]Emissions!L1795</f>
        <v>0</v>
      </c>
      <c r="M1436" s="31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1">
        <f>[2]Emissions!E2013</f>
        <v>1167.468218102515</v>
      </c>
      <c r="F1437" s="31">
        <f>[2]Emissions!F2013</f>
        <v>933.97457448201203</v>
      </c>
      <c r="G1437" s="31">
        <f>[2]Emissions!G2013</f>
        <v>700.4809308615088</v>
      </c>
      <c r="H1437" s="31">
        <f>[2]Emissions!H2013</f>
        <v>466.9872872410059</v>
      </c>
      <c r="I1437" s="31">
        <f>[2]Emissions!I2013</f>
        <v>233.49364362050289</v>
      </c>
      <c r="J1437" s="31">
        <f>[2]Emissions!J2013</f>
        <v>0</v>
      </c>
      <c r="K1437" s="31">
        <f>[2]Emissions!K2013</f>
        <v>0</v>
      </c>
      <c r="L1437" s="31">
        <f>[2]Emissions!L2013</f>
        <v>0</v>
      </c>
      <c r="M1437" s="31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1">
        <f>[2]Emissions!E1922</f>
        <v>1018.323631984329</v>
      </c>
      <c r="F1438" s="31">
        <f>[2]Emissions!F1922</f>
        <v>814.65890558746321</v>
      </c>
      <c r="G1438" s="31">
        <f>[2]Emissions!G1922</f>
        <v>305.49708959529869</v>
      </c>
      <c r="H1438" s="31">
        <f>[2]Emissions!H1922</f>
        <v>203.6647263968658</v>
      </c>
      <c r="I1438" s="31">
        <f>[2]Emissions!I1922</f>
        <v>101.8323631984329</v>
      </c>
      <c r="J1438" s="31">
        <f>[2]Emissions!J1922</f>
        <v>0</v>
      </c>
      <c r="K1438" s="31">
        <f>[2]Emissions!K1922</f>
        <v>0</v>
      </c>
      <c r="L1438" s="31">
        <f>[2]Emissions!L1922</f>
        <v>0</v>
      </c>
      <c r="M1438" s="31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1">
        <f>[2]Emissions!E1887</f>
        <v>-18141.54283634758</v>
      </c>
      <c r="F1439" s="31">
        <f>[2]Emissions!F1887</f>
        <v>-16195.750246912539</v>
      </c>
      <c r="G1439" s="31">
        <f>[2]Emissions!G1887</f>
        <v>-14441.87315360498</v>
      </c>
      <c r="H1439" s="31">
        <f>[2]Emissions!H1887</f>
        <v>-15979.53884285552</v>
      </c>
      <c r="I1439" s="31">
        <f>[2]Emissions!I1887</f>
        <v>-26604.18210809103</v>
      </c>
      <c r="J1439" s="31">
        <f>[2]Emissions!J1887</f>
        <v>-10983.02164633016</v>
      </c>
      <c r="K1439" s="31">
        <f>[2]Emissions!K1887</f>
        <v>-2173.505826855042</v>
      </c>
      <c r="L1439" s="31">
        <f>[2]Emissions!L1887</f>
        <v>-160.42202314976379</v>
      </c>
      <c r="M1439" s="31">
        <f>[2]Emissions!M1887</f>
        <v>-38.95912136595463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1">
        <f>[2]Emissions!E1790</f>
        <v>612.27218892857138</v>
      </c>
      <c r="F1440" s="31">
        <f>[2]Emissions!F1790</f>
        <v>459.20414169642862</v>
      </c>
      <c r="G1440" s="31">
        <f>[2]Emissions!G1790</f>
        <v>306.13609446428569</v>
      </c>
      <c r="H1440" s="31">
        <f>[2]Emissions!H1790</f>
        <v>153.06804723214279</v>
      </c>
      <c r="I1440" s="31">
        <f>[2]Emissions!I1790</f>
        <v>0</v>
      </c>
      <c r="J1440" s="31">
        <f>[2]Emissions!J1790</f>
        <v>0</v>
      </c>
      <c r="K1440" s="31">
        <f>[2]Emissions!K1790</f>
        <v>0</v>
      </c>
      <c r="L1440" s="31">
        <f>[2]Emissions!L1790</f>
        <v>0</v>
      </c>
      <c r="M1440" s="31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1">
        <f>[2]Emissions!E1872</f>
        <v>518.65610561056121</v>
      </c>
      <c r="F1441" s="31">
        <f>[2]Emissions!F1872</f>
        <v>705.44588939827827</v>
      </c>
      <c r="G1441" s="31">
        <f>[2]Emissions!G1872</f>
        <v>352.7055550276184</v>
      </c>
      <c r="H1441" s="31">
        <f>[2]Emissions!H1872</f>
        <v>949.5201229936996</v>
      </c>
      <c r="I1441" s="31">
        <f>[2]Emissions!I1872</f>
        <v>1109.749230248503</v>
      </c>
      <c r="J1441" s="31">
        <f>[2]Emissions!J1872</f>
        <v>1262.5657572629459</v>
      </c>
      <c r="K1441" s="31">
        <f>[2]Emissions!K1872</f>
        <v>1317.390531028042</v>
      </c>
      <c r="L1441" s="31">
        <f>[2]Emissions!L1872</f>
        <v>1366.753985508908</v>
      </c>
      <c r="M1441" s="31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1">
        <f>[2]Emissions!E1867</f>
        <v>98.790074172642363</v>
      </c>
      <c r="F1442" s="31">
        <f>[2]Emissions!F1867</f>
        <v>79.032059338113882</v>
      </c>
      <c r="G1442" s="31">
        <f>[2]Emissions!G1867</f>
        <v>59.274044503585422</v>
      </c>
      <c r="H1442" s="31">
        <f>[2]Emissions!H1867</f>
        <v>39.516029669056941</v>
      </c>
      <c r="I1442" s="31">
        <f>[2]Emissions!I1867</f>
        <v>19.758014834528471</v>
      </c>
      <c r="J1442" s="31">
        <f>[2]Emissions!J1867</f>
        <v>0</v>
      </c>
      <c r="K1442" s="31">
        <f>[2]Emissions!K1867</f>
        <v>0</v>
      </c>
      <c r="L1442" s="31">
        <f>[2]Emissions!L1867</f>
        <v>0</v>
      </c>
      <c r="M1442" s="31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1">
        <f>[2]Emissions!E1818</f>
        <v>0</v>
      </c>
      <c r="F1443" s="31">
        <f>[2]Emissions!F1818</f>
        <v>0</v>
      </c>
      <c r="G1443" s="31">
        <f>[2]Emissions!G1818</f>
        <v>0</v>
      </c>
      <c r="H1443" s="31">
        <f>[2]Emissions!H1818</f>
        <v>0</v>
      </c>
      <c r="I1443" s="31">
        <f>[2]Emissions!I1818</f>
        <v>0</v>
      </c>
      <c r="J1443" s="31">
        <f>[2]Emissions!J1818</f>
        <v>0</v>
      </c>
      <c r="K1443" s="31">
        <f>[2]Emissions!K1818</f>
        <v>0</v>
      </c>
      <c r="L1443" s="31">
        <f>[2]Emissions!L1818</f>
        <v>0</v>
      </c>
      <c r="M1443" s="31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1">
        <f>[2]Emissions!E1966</f>
        <v>0</v>
      </c>
      <c r="F1444" s="31">
        <f>[2]Emissions!F1966</f>
        <v>0</v>
      </c>
      <c r="G1444" s="31">
        <f>[2]Emissions!G1966</f>
        <v>4.5487897125567313E-2</v>
      </c>
      <c r="H1444" s="31">
        <f>[2]Emissions!H1966</f>
        <v>0</v>
      </c>
      <c r="I1444" s="31">
        <f>[2]Emissions!I1966</f>
        <v>0</v>
      </c>
      <c r="J1444" s="31">
        <f>[2]Emissions!J1966</f>
        <v>0</v>
      </c>
      <c r="K1444" s="31">
        <f>[2]Emissions!K1966</f>
        <v>7.4584463441366076</v>
      </c>
      <c r="L1444" s="31">
        <f>[2]Emissions!L1966</f>
        <v>0</v>
      </c>
      <c r="M1444" s="31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1">
        <f>[2]Emissions!E1848</f>
        <v>0</v>
      </c>
      <c r="F1445" s="31">
        <f>[2]Emissions!F1848</f>
        <v>0</v>
      </c>
      <c r="G1445" s="31">
        <f>[2]Emissions!G1848</f>
        <v>6943.8793326639661</v>
      </c>
      <c r="H1445" s="31">
        <f>[2]Emissions!H1848</f>
        <v>6943.8793326639661</v>
      </c>
      <c r="I1445" s="31">
        <f>[2]Emissions!I1848</f>
        <v>0</v>
      </c>
      <c r="J1445" s="31">
        <f>[2]Emissions!J1848</f>
        <v>7628.0276802583849</v>
      </c>
      <c r="K1445" s="31">
        <f>[2]Emissions!K1848</f>
        <v>0</v>
      </c>
      <c r="L1445" s="31">
        <f>[2]Emissions!L1848</f>
        <v>0</v>
      </c>
      <c r="M1445" s="31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1">
        <f>[2]Emissions!E1799</f>
        <v>0</v>
      </c>
      <c r="F1446" s="31">
        <f>[2]Emissions!F1799</f>
        <v>0</v>
      </c>
      <c r="G1446" s="31">
        <f>[2]Emissions!G1799</f>
        <v>0</v>
      </c>
      <c r="H1446" s="31">
        <f>[2]Emissions!H1799</f>
        <v>0</v>
      </c>
      <c r="I1446" s="31">
        <f>[2]Emissions!I1799</f>
        <v>0</v>
      </c>
      <c r="J1446" s="31">
        <f>[2]Emissions!J1799</f>
        <v>0</v>
      </c>
      <c r="K1446" s="31">
        <f>[2]Emissions!K1799</f>
        <v>0</v>
      </c>
      <c r="L1446" s="31">
        <f>[2]Emissions!L1799</f>
        <v>0</v>
      </c>
      <c r="M1446" s="31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1">
        <f>[2]Emissions!E1785</f>
        <v>0</v>
      </c>
      <c r="F1447" s="31">
        <f>[2]Emissions!F1785</f>
        <v>0</v>
      </c>
      <c r="G1447" s="31">
        <f>[2]Emissions!G1785</f>
        <v>0</v>
      </c>
      <c r="H1447" s="31">
        <f>[2]Emissions!H1785</f>
        <v>0</v>
      </c>
      <c r="I1447" s="31">
        <f>[2]Emissions!I1785</f>
        <v>0</v>
      </c>
      <c r="J1447" s="31">
        <f>[2]Emissions!J1785</f>
        <v>0</v>
      </c>
      <c r="K1447" s="31">
        <f>[2]Emissions!K1785</f>
        <v>0</v>
      </c>
      <c r="L1447" s="31">
        <f>[2]Emissions!L1785</f>
        <v>0</v>
      </c>
      <c r="M1447" s="31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1">
        <f>[2]Emissions!E1780</f>
        <v>0</v>
      </c>
      <c r="F1448" s="31">
        <f>[2]Emissions!F1780</f>
        <v>0</v>
      </c>
      <c r="G1448" s="31">
        <f>[2]Emissions!G1780</f>
        <v>0</v>
      </c>
      <c r="H1448" s="31">
        <f>[2]Emissions!H1780</f>
        <v>19329.370752155981</v>
      </c>
      <c r="I1448" s="31">
        <f>[2]Emissions!I1780</f>
        <v>0</v>
      </c>
      <c r="J1448" s="31">
        <f>[2]Emissions!J1780</f>
        <v>0</v>
      </c>
      <c r="K1448" s="31">
        <f>[2]Emissions!K1780</f>
        <v>0</v>
      </c>
      <c r="L1448" s="31">
        <f>[2]Emissions!L1780</f>
        <v>0</v>
      </c>
      <c r="M1448" s="31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1">
        <f>[2]Emissions!E1956</f>
        <v>478.51012820512818</v>
      </c>
      <c r="F1449" s="31">
        <f>[2]Emissions!F1956</f>
        <v>382.80810256410263</v>
      </c>
      <c r="G1449" s="31">
        <f>[2]Emissions!G1956</f>
        <v>287.10607692307701</v>
      </c>
      <c r="H1449" s="31">
        <f>[2]Emissions!H1956</f>
        <v>191.40405128205131</v>
      </c>
      <c r="I1449" s="31">
        <f>[2]Emissions!I1956</f>
        <v>95.7020256410256</v>
      </c>
      <c r="J1449" s="31">
        <f>[2]Emissions!J1956</f>
        <v>0</v>
      </c>
      <c r="K1449" s="31">
        <f>[2]Emissions!K1956</f>
        <v>0</v>
      </c>
      <c r="L1449" s="31">
        <f>[2]Emissions!L1956</f>
        <v>0</v>
      </c>
      <c r="M1449" s="31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1">
        <f>[2]Emissions!E1775</f>
        <v>26.889980666666659</v>
      </c>
      <c r="F1450" s="31">
        <f>[2]Emissions!F1775</f>
        <v>186.64682548225809</v>
      </c>
      <c r="G1450" s="31">
        <f>[2]Emissions!G1775</f>
        <v>124.431216988172</v>
      </c>
      <c r="H1450" s="31">
        <f>[2]Emissions!H1775</f>
        <v>62.215608494086027</v>
      </c>
      <c r="I1450" s="31">
        <f>[2]Emissions!I1775</f>
        <v>0</v>
      </c>
      <c r="J1450" s="31">
        <f>[2]Emissions!J1775</f>
        <v>0</v>
      </c>
      <c r="K1450" s="31">
        <f>[2]Emissions!K1775</f>
        <v>0</v>
      </c>
      <c r="L1450" s="31">
        <f>[2]Emissions!L1775</f>
        <v>0</v>
      </c>
      <c r="M1450" s="31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1">
        <f>[2]Emissions!E1960</f>
        <v>0</v>
      </c>
      <c r="F1451" s="31">
        <f>[2]Emissions!F1960</f>
        <v>145.0586009428761</v>
      </c>
      <c r="G1451" s="31">
        <f>[2]Emissions!G1960</f>
        <v>0</v>
      </c>
      <c r="H1451" s="31">
        <f>[2]Emissions!H1960</f>
        <v>351.72881002010189</v>
      </c>
      <c r="I1451" s="31">
        <f>[2]Emissions!I1960</f>
        <v>911.73962935897453</v>
      </c>
      <c r="J1451" s="31">
        <f>[2]Emissions!J1960</f>
        <v>6588.851687176264</v>
      </c>
      <c r="K1451" s="31">
        <f>[2]Emissions!K1960</f>
        <v>6607.7884370930115</v>
      </c>
      <c r="L1451" s="31">
        <f>[2]Emissions!L1960</f>
        <v>6607.7884370930115</v>
      </c>
      <c r="M1451" s="31">
        <f>[2]Emissions!M1960</f>
        <v>5634.8411012395763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1">
        <f>[2]Emissions!E1862</f>
        <v>11891.03192791372</v>
      </c>
      <c r="F1452" s="31">
        <f>[2]Emissions!F1862</f>
        <v>9512.8255423309765</v>
      </c>
      <c r="G1452" s="31">
        <f>[2]Emissions!G1862</f>
        <v>7134.619156748231</v>
      </c>
      <c r="H1452" s="31">
        <f>[2]Emissions!H1862</f>
        <v>4756.4127711654874</v>
      </c>
      <c r="I1452" s="31">
        <f>[2]Emissions!I1862</f>
        <v>2378.2063855827441</v>
      </c>
      <c r="J1452" s="31">
        <f>[2]Emissions!J1862</f>
        <v>0</v>
      </c>
      <c r="K1452" s="31">
        <f>[2]Emissions!K1862</f>
        <v>0</v>
      </c>
      <c r="L1452" s="31">
        <f>[2]Emissions!L1862</f>
        <v>0</v>
      </c>
      <c r="M1452" s="31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1">
        <f>[2]Emissions!E1857</f>
        <v>0</v>
      </c>
      <c r="F1453" s="31">
        <f>[2]Emissions!F1857</f>
        <v>0</v>
      </c>
      <c r="G1453" s="31">
        <f>[2]Emissions!G1857</f>
        <v>0</v>
      </c>
      <c r="H1453" s="31">
        <f>[2]Emissions!H1857</f>
        <v>0</v>
      </c>
      <c r="I1453" s="31">
        <f>[2]Emissions!I1857</f>
        <v>0</v>
      </c>
      <c r="J1453" s="31">
        <f>[2]Emissions!J1857</f>
        <v>0</v>
      </c>
      <c r="K1453" s="31">
        <f>[2]Emissions!K1857</f>
        <v>0</v>
      </c>
      <c r="L1453" s="31">
        <f>[2]Emissions!L1857</f>
        <v>0</v>
      </c>
      <c r="M1453" s="31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1">
        <f>[2]Emissions!E1852</f>
        <v>120.2058560156993</v>
      </c>
      <c r="F1454" s="31">
        <f>[2]Emissions!F1852</f>
        <v>0</v>
      </c>
      <c r="G1454" s="31">
        <f>[2]Emissions!G1852</f>
        <v>0</v>
      </c>
      <c r="H1454" s="31">
        <f>[2]Emissions!H1852</f>
        <v>0</v>
      </c>
      <c r="I1454" s="31">
        <f>[2]Emissions!I1852</f>
        <v>0</v>
      </c>
      <c r="J1454" s="31">
        <f>[2]Emissions!J1852</f>
        <v>0</v>
      </c>
      <c r="K1454" s="31">
        <f>[2]Emissions!K1852</f>
        <v>0</v>
      </c>
      <c r="L1454" s="31">
        <f>[2]Emissions!L1852</f>
        <v>0</v>
      </c>
      <c r="M1454" s="31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1">
        <f>[2]Emissions!E1803</f>
        <v>0</v>
      </c>
      <c r="F1455" s="31">
        <f>[2]Emissions!F1803</f>
        <v>0</v>
      </c>
      <c r="G1455" s="31">
        <f>[2]Emissions!G1803</f>
        <v>0</v>
      </c>
      <c r="H1455" s="31">
        <f>[2]Emissions!H1803</f>
        <v>0</v>
      </c>
      <c r="I1455" s="31">
        <f>[2]Emissions!I1803</f>
        <v>0</v>
      </c>
      <c r="J1455" s="31">
        <f>[2]Emissions!J1803</f>
        <v>0</v>
      </c>
      <c r="K1455" s="31">
        <f>[2]Emissions!K1803</f>
        <v>0</v>
      </c>
      <c r="L1455" s="31">
        <f>[2]Emissions!L1803</f>
        <v>0</v>
      </c>
      <c r="M1455" s="31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1">
        <f>[2]Emissions!E1812</f>
        <v>11.14722738461538</v>
      </c>
      <c r="F1456" s="31">
        <f>[2]Emissions!F1812</f>
        <v>8.3604205384615398</v>
      </c>
      <c r="G1456" s="31">
        <f>[2]Emissions!G1812</f>
        <v>8.3604205384615398</v>
      </c>
      <c r="H1456" s="31">
        <f>[2]Emissions!H1812</f>
        <v>2.7868068461538451</v>
      </c>
      <c r="I1456" s="31">
        <f>[2]Emissions!I1812</f>
        <v>0</v>
      </c>
      <c r="J1456" s="31">
        <f>[2]Emissions!J1812</f>
        <v>0</v>
      </c>
      <c r="K1456" s="31">
        <f>[2]Emissions!K1812</f>
        <v>0</v>
      </c>
      <c r="L1456" s="31">
        <f>[2]Emissions!L1812</f>
        <v>0</v>
      </c>
      <c r="M1456" s="31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1">
        <f>[2]Emissions!E1807</f>
        <v>0.14312316176470591</v>
      </c>
      <c r="F1457" s="31">
        <f>[2]Emissions!F1807</f>
        <v>0.1073423713235294</v>
      </c>
      <c r="G1457" s="31">
        <f>[2]Emissions!G1807</f>
        <v>0.1073423713235285</v>
      </c>
      <c r="H1457" s="31">
        <f>[2]Emissions!H1807</f>
        <v>0.10734237132441531</v>
      </c>
      <c r="I1457" s="31">
        <f>[2]Emissions!I1807</f>
        <v>0</v>
      </c>
      <c r="J1457" s="31">
        <f>[2]Emissions!J1807</f>
        <v>0</v>
      </c>
      <c r="K1457" s="31">
        <f>[2]Emissions!K1807</f>
        <v>0</v>
      </c>
      <c r="L1457" s="31">
        <f>[2]Emissions!L1807</f>
        <v>0</v>
      </c>
      <c r="M1457" s="31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1">
        <f>[2]Emissions!E1983</f>
        <v>4.5511312782167039E-4</v>
      </c>
      <c r="F1458" s="31">
        <f>[2]Emissions!F1983</f>
        <v>3.6409050225733622E-4</v>
      </c>
      <c r="G1458" s="31">
        <f>[2]Emissions!G1983</f>
        <v>1.365339383465011E-4</v>
      </c>
      <c r="H1458" s="31">
        <f>[2]Emissions!H1983</f>
        <v>9.1022625564334082E-5</v>
      </c>
      <c r="I1458" s="31">
        <f>[2]Emissions!I1983</f>
        <v>4.5511312782167048E-5</v>
      </c>
      <c r="J1458" s="31">
        <f>[2]Emissions!J1983</f>
        <v>0</v>
      </c>
      <c r="K1458" s="31">
        <f>[2]Emissions!K1983</f>
        <v>0</v>
      </c>
      <c r="L1458" s="31">
        <f>[2]Emissions!L1983</f>
        <v>0</v>
      </c>
      <c r="M1458" s="31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1">
        <f>[2]Emissions!E1829</f>
        <v>0</v>
      </c>
      <c r="F1459" s="31">
        <f>[2]Emissions!F1829</f>
        <v>0</v>
      </c>
      <c r="G1459" s="31">
        <f>[2]Emissions!G1829</f>
        <v>0</v>
      </c>
      <c r="H1459" s="31">
        <f>[2]Emissions!H1829</f>
        <v>0</v>
      </c>
      <c r="I1459" s="31">
        <f>[2]Emissions!I1829</f>
        <v>0</v>
      </c>
      <c r="J1459" s="31">
        <f>[2]Emissions!J1829</f>
        <v>0</v>
      </c>
      <c r="K1459" s="31">
        <f>[2]Emissions!K1829</f>
        <v>0</v>
      </c>
      <c r="L1459" s="31">
        <f>[2]Emissions!L1829</f>
        <v>0</v>
      </c>
      <c r="M1459" s="31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1">
        <f>[2]Emissions!E1978</f>
        <v>0</v>
      </c>
      <c r="F1460" s="31">
        <f>[2]Emissions!F1978</f>
        <v>0</v>
      </c>
      <c r="G1460" s="31">
        <f>[2]Emissions!G1978</f>
        <v>0</v>
      </c>
      <c r="H1460" s="31">
        <f>[2]Emissions!H1978</f>
        <v>0</v>
      </c>
      <c r="I1460" s="31">
        <f>[2]Emissions!I1978</f>
        <v>0</v>
      </c>
      <c r="J1460" s="31">
        <f>[2]Emissions!J1978</f>
        <v>0</v>
      </c>
      <c r="K1460" s="31">
        <f>[2]Emissions!K1978</f>
        <v>0</v>
      </c>
      <c r="L1460" s="31">
        <f>[2]Emissions!L1978</f>
        <v>0</v>
      </c>
      <c r="M1460" s="31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1">
        <f>[2]Emissions!E1750</f>
        <v>3982.2213630345991</v>
      </c>
      <c r="F1461" s="31">
        <f>[2]Emissions!F1750</f>
        <v>2790.067862927915</v>
      </c>
      <c r="G1461" s="31">
        <f>[2]Emissions!G1750</f>
        <v>1860.045241951944</v>
      </c>
      <c r="H1461" s="31">
        <f>[2]Emissions!H1750</f>
        <v>930.02262097597156</v>
      </c>
      <c r="I1461" s="31">
        <f>[2]Emissions!I1750</f>
        <v>0</v>
      </c>
      <c r="J1461" s="31">
        <f>[2]Emissions!J1750</f>
        <v>0</v>
      </c>
      <c r="K1461" s="31">
        <f>[2]Emissions!K1750</f>
        <v>0</v>
      </c>
      <c r="L1461" s="31">
        <f>[2]Emissions!L1750</f>
        <v>0</v>
      </c>
      <c r="M1461" s="31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1">
        <f>[2]Emissions!E1741</f>
        <v>316.1131435194394</v>
      </c>
      <c r="F1462" s="31">
        <f>[2]Emissions!F1741</f>
        <v>142.84287129807689</v>
      </c>
      <c r="G1462" s="31">
        <f>[2]Emissions!G1741</f>
        <v>95.228580865384643</v>
      </c>
      <c r="H1462" s="31">
        <f>[2]Emissions!H1741</f>
        <v>47.614290432692293</v>
      </c>
      <c r="I1462" s="31">
        <f>[2]Emissions!I1741</f>
        <v>0</v>
      </c>
      <c r="J1462" s="31">
        <f>[2]Emissions!J1741</f>
        <v>0</v>
      </c>
      <c r="K1462" s="31">
        <f>[2]Emissions!K1741</f>
        <v>0</v>
      </c>
      <c r="L1462" s="31">
        <f>[2]Emissions!L1741</f>
        <v>0</v>
      </c>
      <c r="M1462" s="31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1">
        <f>[2]Emissions!E1982</f>
        <v>0</v>
      </c>
      <c r="F1463" s="31">
        <f>[2]Emissions!F1982</f>
        <v>0</v>
      </c>
      <c r="G1463" s="31">
        <f>[2]Emissions!G1982</f>
        <v>0</v>
      </c>
      <c r="H1463" s="31">
        <f>[2]Emissions!H1982</f>
        <v>0</v>
      </c>
      <c r="I1463" s="31">
        <f>[2]Emissions!I1982</f>
        <v>0</v>
      </c>
      <c r="J1463" s="31">
        <f>[2]Emissions!J1982</f>
        <v>0</v>
      </c>
      <c r="K1463" s="31">
        <f>[2]Emissions!K1982</f>
        <v>0</v>
      </c>
      <c r="L1463" s="31">
        <f>[2]Emissions!L1982</f>
        <v>0</v>
      </c>
      <c r="M1463" s="31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1">
        <f>[2]Emissions!E1811</f>
        <v>1341.7546028615379</v>
      </c>
      <c r="F1464" s="31">
        <f>[2]Emissions!F1811</f>
        <v>1006.315952146154</v>
      </c>
      <c r="G1464" s="31">
        <f>[2]Emissions!G1811</f>
        <v>1006.315952146154</v>
      </c>
      <c r="H1464" s="31">
        <f>[2]Emissions!H1811</f>
        <v>335.43865071538448</v>
      </c>
      <c r="I1464" s="31">
        <f>[2]Emissions!I1811</f>
        <v>0</v>
      </c>
      <c r="J1464" s="31">
        <f>[2]Emissions!J1811</f>
        <v>0</v>
      </c>
      <c r="K1464" s="31">
        <f>[2]Emissions!K1811</f>
        <v>0</v>
      </c>
      <c r="L1464" s="31">
        <f>[2]Emissions!L1811</f>
        <v>0</v>
      </c>
      <c r="M1464" s="31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1">
        <f>[2]Emissions!E1828</f>
        <v>0</v>
      </c>
      <c r="F1465" s="31">
        <f>[2]Emissions!F1828</f>
        <v>0</v>
      </c>
      <c r="G1465" s="31">
        <f>[2]Emissions!G1828</f>
        <v>0</v>
      </c>
      <c r="H1465" s="31">
        <f>[2]Emissions!H1828</f>
        <v>0</v>
      </c>
      <c r="I1465" s="31">
        <f>[2]Emissions!I1828</f>
        <v>0</v>
      </c>
      <c r="J1465" s="31">
        <f>[2]Emissions!J1828</f>
        <v>0</v>
      </c>
      <c r="K1465" s="31">
        <f>[2]Emissions!K1828</f>
        <v>0</v>
      </c>
      <c r="L1465" s="31">
        <f>[2]Emissions!L1828</f>
        <v>0</v>
      </c>
      <c r="M1465" s="31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1">
        <f>[2]Emissions!E1977</f>
        <v>0</v>
      </c>
      <c r="F1466" s="31">
        <f>[2]Emissions!F1977</f>
        <v>0</v>
      </c>
      <c r="G1466" s="31">
        <f>[2]Emissions!G1977</f>
        <v>0</v>
      </c>
      <c r="H1466" s="31">
        <f>[2]Emissions!H1977</f>
        <v>0</v>
      </c>
      <c r="I1466" s="31">
        <f>[2]Emissions!I1977</f>
        <v>0</v>
      </c>
      <c r="J1466" s="31">
        <f>[2]Emissions!J1977</f>
        <v>0</v>
      </c>
      <c r="K1466" s="31">
        <f>[2]Emissions!K1977</f>
        <v>0</v>
      </c>
      <c r="L1466" s="31">
        <f>[2]Emissions!L1977</f>
        <v>0</v>
      </c>
      <c r="M1466" s="31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1">
        <f>[2]Emissions!E1740</f>
        <v>167729.63395141449</v>
      </c>
      <c r="F1467" s="31">
        <f>[2]Emissions!F1740</f>
        <v>75792.427510759604</v>
      </c>
      <c r="G1467" s="31">
        <f>[2]Emissions!G1740</f>
        <v>50528.285007173079</v>
      </c>
      <c r="H1467" s="31">
        <f>[2]Emissions!H1740</f>
        <v>25264.142503586521</v>
      </c>
      <c r="I1467" s="31">
        <f>[2]Emissions!I1740</f>
        <v>0</v>
      </c>
      <c r="J1467" s="31">
        <f>[2]Emissions!J1740</f>
        <v>0</v>
      </c>
      <c r="K1467" s="31">
        <f>[2]Emissions!K1740</f>
        <v>0</v>
      </c>
      <c r="L1467" s="31">
        <f>[2]Emissions!L1740</f>
        <v>0</v>
      </c>
      <c r="M1467" s="31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1">
        <f>[2]Emissions!E1987</f>
        <v>0.4551131278216704</v>
      </c>
      <c r="F1468" s="31">
        <f>[2]Emissions!F1987</f>
        <v>0.36409050225733619</v>
      </c>
      <c r="G1468" s="31">
        <f>[2]Emissions!G1987</f>
        <v>0.1365339383465011</v>
      </c>
      <c r="H1468" s="31">
        <f>[2]Emissions!H1987</f>
        <v>9.1022625564334061E-2</v>
      </c>
      <c r="I1468" s="31">
        <f>[2]Emissions!I1987</f>
        <v>4.5511312782167052E-2</v>
      </c>
      <c r="J1468" s="31">
        <f>[2]Emissions!J1987</f>
        <v>0</v>
      </c>
      <c r="K1468" s="31">
        <f>[2]Emissions!K1987</f>
        <v>0</v>
      </c>
      <c r="L1468" s="31">
        <f>[2]Emissions!L1987</f>
        <v>0</v>
      </c>
      <c r="M1468" s="31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1">
        <f>[2]Emissions!E1833</f>
        <v>0</v>
      </c>
      <c r="F1469" s="31">
        <f>[2]Emissions!F1833</f>
        <v>0</v>
      </c>
      <c r="G1469" s="31">
        <f>[2]Emissions!G1833</f>
        <v>0</v>
      </c>
      <c r="H1469" s="31">
        <f>[2]Emissions!H1833</f>
        <v>0</v>
      </c>
      <c r="I1469" s="31">
        <f>[2]Emissions!I1833</f>
        <v>0</v>
      </c>
      <c r="J1469" s="31">
        <f>[2]Emissions!J1833</f>
        <v>0</v>
      </c>
      <c r="K1469" s="31">
        <f>[2]Emissions!K1833</f>
        <v>0</v>
      </c>
      <c r="L1469" s="31">
        <f>[2]Emissions!L1833</f>
        <v>0</v>
      </c>
      <c r="M1469" s="31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1">
        <f>[2]Emissions!E1765</f>
        <v>0</v>
      </c>
      <c r="F1470" s="31">
        <f>[2]Emissions!F1765</f>
        <v>0</v>
      </c>
      <c r="G1470" s="31">
        <f>[2]Emissions!G1765</f>
        <v>781.08230816719242</v>
      </c>
      <c r="H1470" s="31">
        <f>[2]Emissions!H1765</f>
        <v>1990.897183186175</v>
      </c>
      <c r="I1470" s="31">
        <f>[2]Emissions!I1765</f>
        <v>4136.4721694150867</v>
      </c>
      <c r="J1470" s="31">
        <f>[2]Emissions!J1765</f>
        <v>4136.4721694150867</v>
      </c>
      <c r="K1470" s="31">
        <f>[2]Emissions!K1765</f>
        <v>0</v>
      </c>
      <c r="L1470" s="31">
        <f>[2]Emissions!L1765</f>
        <v>0</v>
      </c>
      <c r="M1470" s="31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1">
        <f>[2]Emissions!E1823</f>
        <v>2463.2117317500001</v>
      </c>
      <c r="F1471" s="31">
        <f>[2]Emissions!F1823</f>
        <v>1847.4087988125</v>
      </c>
      <c r="G1471" s="31">
        <f>[2]Emissions!G1823</f>
        <v>1231.6058658750001</v>
      </c>
      <c r="H1471" s="31">
        <f>[2]Emissions!H1823</f>
        <v>1231.6058658749989</v>
      </c>
      <c r="I1471" s="31">
        <f>[2]Emissions!I1823</f>
        <v>0</v>
      </c>
      <c r="J1471" s="31">
        <f>[2]Emissions!J1823</f>
        <v>0</v>
      </c>
      <c r="K1471" s="31">
        <f>[2]Emissions!K1823</f>
        <v>0</v>
      </c>
      <c r="L1471" s="31">
        <f>[2]Emissions!L1823</f>
        <v>0</v>
      </c>
      <c r="M1471" s="31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1">
        <f>[2]Emissions!E1760</f>
        <v>0</v>
      </c>
      <c r="F1472" s="31">
        <f>[2]Emissions!F1760</f>
        <v>0</v>
      </c>
      <c r="G1472" s="31">
        <f>[2]Emissions!G1760</f>
        <v>0</v>
      </c>
      <c r="H1472" s="31">
        <f>[2]Emissions!H1760</f>
        <v>0</v>
      </c>
      <c r="I1472" s="31">
        <f>[2]Emissions!I1760</f>
        <v>0</v>
      </c>
      <c r="J1472" s="31">
        <f>[2]Emissions!J1760</f>
        <v>0</v>
      </c>
      <c r="K1472" s="31">
        <f>[2]Emissions!K1760</f>
        <v>0</v>
      </c>
      <c r="L1472" s="31">
        <f>[2]Emissions!L1760</f>
        <v>0</v>
      </c>
      <c r="M1472" s="31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1">
        <f>[2]Emissions!E1992</f>
        <v>3864.693494174785</v>
      </c>
      <c r="F1473" s="31">
        <f>[2]Emissions!F1992</f>
        <v>4962.2241688202594</v>
      </c>
      <c r="G1473" s="31">
        <f>[2]Emissions!G1992</f>
        <v>2315.0921332974349</v>
      </c>
      <c r="H1473" s="31">
        <f>[2]Emissions!H1992</f>
        <v>1543.3947555316231</v>
      </c>
      <c r="I1473" s="31">
        <f>[2]Emissions!I1992</f>
        <v>771.69737776581212</v>
      </c>
      <c r="J1473" s="31">
        <f>[2]Emissions!J1992</f>
        <v>0</v>
      </c>
      <c r="K1473" s="31">
        <f>[2]Emissions!K1992</f>
        <v>0</v>
      </c>
      <c r="L1473" s="31">
        <f>[2]Emissions!L1992</f>
        <v>0</v>
      </c>
      <c r="M1473" s="31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1">
        <f>[2]Emissions!E1838</f>
        <v>0</v>
      </c>
      <c r="F1474" s="31">
        <f>[2]Emissions!F1838</f>
        <v>0</v>
      </c>
      <c r="G1474" s="31">
        <f>[2]Emissions!G1838</f>
        <v>0</v>
      </c>
      <c r="H1474" s="31">
        <f>[2]Emissions!H1838</f>
        <v>0</v>
      </c>
      <c r="I1474" s="31">
        <f>[2]Emissions!I1838</f>
        <v>0</v>
      </c>
      <c r="J1474" s="31">
        <f>[2]Emissions!J1838</f>
        <v>32267.796401013471</v>
      </c>
      <c r="K1474" s="31">
        <f>[2]Emissions!K1838</f>
        <v>0</v>
      </c>
      <c r="L1474" s="31">
        <f>[2]Emissions!L1838</f>
        <v>0</v>
      </c>
      <c r="M1474" s="31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1">
        <f>[2]Emissions!E2042</f>
        <v>2.7431966449207832</v>
      </c>
      <c r="F1475" s="31">
        <f>[2]Emissions!F2042</f>
        <v>14.926833411339</v>
      </c>
      <c r="G1475" s="31">
        <f>[2]Emissions!G2042</f>
        <v>25.18868428319972</v>
      </c>
      <c r="H1475" s="31">
        <f>[2]Emissions!H2042</f>
        <v>25.897728633490189</v>
      </c>
      <c r="I1475" s="31">
        <f>[2]Emissions!I2042</f>
        <v>25.957562425809179</v>
      </c>
      <c r="J1475" s="31">
        <f>[2]Emissions!J2042</f>
        <v>26.030858341733751</v>
      </c>
      <c r="K1475" s="31">
        <f>[2]Emissions!K2042</f>
        <v>26.06182667343591</v>
      </c>
      <c r="L1475" s="31">
        <f>[2]Emissions!L2042</f>
        <v>13.09584964080266</v>
      </c>
      <c r="M1475" s="31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1">
        <f>[2]Emissions!E2007</f>
        <v>9.1621772686230243E-4</v>
      </c>
      <c r="F1476" s="31">
        <f>[2]Emissions!F2007</f>
        <v>6.8807338148984187E-4</v>
      </c>
      <c r="G1476" s="31">
        <f>[2]Emissions!G2007</f>
        <v>6.0301251805869067E-4</v>
      </c>
      <c r="H1476" s="31">
        <f>[2]Emissions!H2007</f>
        <v>2.2098226320201169E-4</v>
      </c>
      <c r="I1476" s="31">
        <f>[2]Emissions!I2007</f>
        <v>1.104911316010059E-4</v>
      </c>
      <c r="J1476" s="31">
        <f>[2]Emissions!J2007</f>
        <v>0</v>
      </c>
      <c r="K1476" s="31">
        <f>[2]Emissions!K2007</f>
        <v>0</v>
      </c>
      <c r="L1476" s="31">
        <f>[2]Emissions!L2007</f>
        <v>0</v>
      </c>
      <c r="M1476" s="31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1">
        <f>[2]Emissions!E1951</f>
        <v>0</v>
      </c>
      <c r="F1477" s="31">
        <f>[2]Emissions!F1951</f>
        <v>0</v>
      </c>
      <c r="G1477" s="31">
        <f>[2]Emissions!G1951</f>
        <v>0</v>
      </c>
      <c r="H1477" s="31">
        <f>[2]Emissions!H1951</f>
        <v>0</v>
      </c>
      <c r="I1477" s="31">
        <f>[2]Emissions!I1951</f>
        <v>0</v>
      </c>
      <c r="J1477" s="31">
        <f>[2]Emissions!J1951</f>
        <v>0</v>
      </c>
      <c r="K1477" s="31">
        <f>[2]Emissions!K1951</f>
        <v>0</v>
      </c>
      <c r="L1477" s="31">
        <f>[2]Emissions!L1951</f>
        <v>0</v>
      </c>
      <c r="M1477" s="31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1">
        <f>[2]Emissions!E1916</f>
        <v>0</v>
      </c>
      <c r="F1478" s="31">
        <f>[2]Emissions!F1916</f>
        <v>0</v>
      </c>
      <c r="G1478" s="31">
        <f>[2]Emissions!G1916</f>
        <v>4.9614630960156758E-6</v>
      </c>
      <c r="H1478" s="31">
        <f>[2]Emissions!H1916</f>
        <v>0</v>
      </c>
      <c r="I1478" s="31">
        <f>[2]Emissions!I1916</f>
        <v>1.9163651208360541E-4</v>
      </c>
      <c r="J1478" s="31">
        <f>[2]Emissions!J1916</f>
        <v>0</v>
      </c>
      <c r="K1478" s="31">
        <f>[2]Emissions!K1916</f>
        <v>7.0287393860222072E-3</v>
      </c>
      <c r="L1478" s="31">
        <f>[2]Emissions!L1916</f>
        <v>1.6414173742651861E-2</v>
      </c>
      <c r="M1478" s="31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1">
        <f>[2]Emissions!E1881</f>
        <v>0</v>
      </c>
      <c r="F1479" s="31">
        <f>[2]Emissions!F1881</f>
        <v>0</v>
      </c>
      <c r="G1479" s="31">
        <f>[2]Emissions!G1881</f>
        <v>0</v>
      </c>
      <c r="H1479" s="31">
        <f>[2]Emissions!H1881</f>
        <v>0</v>
      </c>
      <c r="I1479" s="31">
        <f>[2]Emissions!I1881</f>
        <v>0</v>
      </c>
      <c r="J1479" s="31">
        <f>[2]Emissions!J1881</f>
        <v>0</v>
      </c>
      <c r="K1479" s="31">
        <f>[2]Emissions!K1881</f>
        <v>0</v>
      </c>
      <c r="L1479" s="31">
        <f>[2]Emissions!L1881</f>
        <v>0</v>
      </c>
      <c r="M1479" s="31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1">
        <f>[2]Emissions!E1755</f>
        <v>0</v>
      </c>
      <c r="F1480" s="31">
        <f>[2]Emissions!F1755</f>
        <v>0</v>
      </c>
      <c r="G1480" s="31">
        <f>[2]Emissions!G1755</f>
        <v>0</v>
      </c>
      <c r="H1480" s="31">
        <f>[2]Emissions!H1755</f>
        <v>6713.6522683820713</v>
      </c>
      <c r="I1480" s="31">
        <f>[2]Emissions!I1755</f>
        <v>9984.628521110335</v>
      </c>
      <c r="J1480" s="31">
        <f>[2]Emissions!J1755</f>
        <v>9984.628521110335</v>
      </c>
      <c r="K1480" s="31">
        <f>[2]Emissions!K1755</f>
        <v>9984.628521110335</v>
      </c>
      <c r="L1480" s="31">
        <f>[2]Emissions!L1755</f>
        <v>0</v>
      </c>
      <c r="M1480" s="31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1">
        <f>[2]Emissions!E2022</f>
        <v>0</v>
      </c>
      <c r="F1481" s="31">
        <f>[2]Emissions!F2022</f>
        <v>0</v>
      </c>
      <c r="G1481" s="31">
        <f>[2]Emissions!G2022</f>
        <v>0</v>
      </c>
      <c r="H1481" s="31">
        <f>[2]Emissions!H2022</f>
        <v>0</v>
      </c>
      <c r="I1481" s="31">
        <f>[2]Emissions!I2022</f>
        <v>0</v>
      </c>
      <c r="J1481" s="31">
        <f>[2]Emissions!J2022</f>
        <v>0</v>
      </c>
      <c r="K1481" s="31">
        <f>[2]Emissions!K2022</f>
        <v>0</v>
      </c>
      <c r="L1481" s="31">
        <f>[2]Emissions!L2022</f>
        <v>0</v>
      </c>
      <c r="M1481" s="31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1">
        <f>[2]Emissions!E1931</f>
        <v>210.14856023506371</v>
      </c>
      <c r="F1482" s="31">
        <f>[2]Emissions!F1931</f>
        <v>168.11884818805089</v>
      </c>
      <c r="G1482" s="31">
        <f>[2]Emissions!G1931</f>
        <v>63.044568070519112</v>
      </c>
      <c r="H1482" s="31">
        <f>[2]Emissions!H1931</f>
        <v>42.029712047012737</v>
      </c>
      <c r="I1482" s="31">
        <f>[2]Emissions!I1931</f>
        <v>21.014856023506361</v>
      </c>
      <c r="J1482" s="31">
        <f>[2]Emissions!J1931</f>
        <v>0</v>
      </c>
      <c r="K1482" s="31">
        <f>[2]Emissions!K1931</f>
        <v>0</v>
      </c>
      <c r="L1482" s="31">
        <f>[2]Emissions!L1931</f>
        <v>0</v>
      </c>
      <c r="M1482" s="31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1">
        <f>[2]Emissions!E1896</f>
        <v>1.1951519044062739</v>
      </c>
      <c r="F1483" s="31">
        <f>[2]Emissions!F1896</f>
        <v>0</v>
      </c>
      <c r="G1483" s="31">
        <f>[2]Emissions!G1896</f>
        <v>0</v>
      </c>
      <c r="H1483" s="31">
        <f>[2]Emissions!H1896</f>
        <v>20.173358333333368</v>
      </c>
      <c r="I1483" s="31">
        <f>[2]Emissions!I1896</f>
        <v>762.18850441343727</v>
      </c>
      <c r="J1483" s="31">
        <f>[2]Emissions!J1896</f>
        <v>2287.56126187779</v>
      </c>
      <c r="K1483" s="31">
        <f>[2]Emissions!K1896</f>
        <v>2781.8723646559488</v>
      </c>
      <c r="L1483" s="31">
        <f>[2]Emissions!L1896</f>
        <v>3651.4314608652539</v>
      </c>
      <c r="M1483" s="31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1">
        <f>[2]Emissions!E1770</f>
        <v>0</v>
      </c>
      <c r="F1484" s="31">
        <f>[2]Emissions!F1770</f>
        <v>0</v>
      </c>
      <c r="G1484" s="31">
        <f>[2]Emissions!G1770</f>
        <v>0</v>
      </c>
      <c r="H1484" s="31">
        <f>[2]Emissions!H1770</f>
        <v>0</v>
      </c>
      <c r="I1484" s="31">
        <f>[2]Emissions!I1770</f>
        <v>0</v>
      </c>
      <c r="J1484" s="31">
        <f>[2]Emissions!J1770</f>
        <v>0</v>
      </c>
      <c r="K1484" s="31">
        <f>[2]Emissions!K1770</f>
        <v>0</v>
      </c>
      <c r="L1484" s="31">
        <f>[2]Emissions!L1770</f>
        <v>0</v>
      </c>
      <c r="M1484" s="31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1">
        <f>[2]Emissions!E2037</f>
        <v>7.9078135906927614</v>
      </c>
      <c r="F1485" s="31">
        <f>[2]Emissions!F2037</f>
        <v>7.9078135906927614</v>
      </c>
      <c r="G1485" s="31">
        <f>[2]Emissions!G2037</f>
        <v>36.23396730896846</v>
      </c>
      <c r="H1485" s="31">
        <f>[2]Emissions!H2037</f>
        <v>70.8937412557747</v>
      </c>
      <c r="I1485" s="31">
        <f>[2]Emissions!I2037</f>
        <v>70.775562434528126</v>
      </c>
      <c r="J1485" s="31">
        <f>[2]Emissions!J2037</f>
        <v>70.739947728036341</v>
      </c>
      <c r="K1485" s="31">
        <f>[2]Emissions!K2037</f>
        <v>70.542880134755634</v>
      </c>
      <c r="L1485" s="31">
        <f>[2]Emissions!L2037</f>
        <v>35.918720894441179</v>
      </c>
      <c r="M1485" s="31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1">
        <f>[2]Emissions!E2002</f>
        <v>0</v>
      </c>
      <c r="F1486" s="31">
        <f>[2]Emissions!F2002</f>
        <v>0</v>
      </c>
      <c r="G1486" s="31">
        <f>[2]Emissions!G2002</f>
        <v>0</v>
      </c>
      <c r="H1486" s="31">
        <f>[2]Emissions!H2002</f>
        <v>0</v>
      </c>
      <c r="I1486" s="31">
        <f>[2]Emissions!I2002</f>
        <v>0</v>
      </c>
      <c r="J1486" s="31">
        <f>[2]Emissions!J2002</f>
        <v>0</v>
      </c>
      <c r="K1486" s="31">
        <f>[2]Emissions!K2002</f>
        <v>0</v>
      </c>
      <c r="L1486" s="31">
        <f>[2]Emissions!L2002</f>
        <v>0</v>
      </c>
      <c r="M1486" s="31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1">
        <f>[2]Emissions!E1946</f>
        <v>0</v>
      </c>
      <c r="F1487" s="31">
        <f>[2]Emissions!F1946</f>
        <v>0</v>
      </c>
      <c r="G1487" s="31">
        <f>[2]Emissions!G1946</f>
        <v>0</v>
      </c>
      <c r="H1487" s="31">
        <f>[2]Emissions!H1946</f>
        <v>5.4479207707380786</v>
      </c>
      <c r="I1487" s="31">
        <f>[2]Emissions!I1946</f>
        <v>33.894111103853689</v>
      </c>
      <c r="J1487" s="31">
        <f>[2]Emissions!J1946</f>
        <v>33.894111103853689</v>
      </c>
      <c r="K1487" s="31">
        <f>[2]Emissions!K1946</f>
        <v>1243.1497060744609</v>
      </c>
      <c r="L1487" s="31">
        <f>[2]Emissions!L1946</f>
        <v>2903.1201959503592</v>
      </c>
      <c r="M1487" s="31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1">
        <f>[2]Emissions!E1911</f>
        <v>0</v>
      </c>
      <c r="F1488" s="31">
        <f>[2]Emissions!F1911</f>
        <v>0</v>
      </c>
      <c r="G1488" s="31">
        <f>[2]Emissions!G1911</f>
        <v>3956.9444269769142</v>
      </c>
      <c r="H1488" s="31">
        <f>[2]Emissions!H1911</f>
        <v>6555.4041979734502</v>
      </c>
      <c r="I1488" s="31">
        <f>[2]Emissions!I1911</f>
        <v>15356.28239846398</v>
      </c>
      <c r="J1488" s="31">
        <f>[2]Emissions!J1911</f>
        <v>17317.56136254203</v>
      </c>
      <c r="K1488" s="31">
        <f>[2]Emissions!K1911</f>
        <v>14177.562408082889</v>
      </c>
      <c r="L1488" s="31">
        <f>[2]Emissions!L1911</f>
        <v>9392.5971012561931</v>
      </c>
      <c r="M1488" s="31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1">
        <f>[2]Emissions!E1876</f>
        <v>-16688.51264560764</v>
      </c>
      <c r="F1489" s="31">
        <f>[2]Emissions!F1876</f>
        <v>0</v>
      </c>
      <c r="G1489" s="31">
        <f>[2]Emissions!G1876</f>
        <v>0</v>
      </c>
      <c r="H1489" s="31">
        <f>[2]Emissions!H1876</f>
        <v>-28643.546965366269</v>
      </c>
      <c r="I1489" s="31">
        <f>[2]Emissions!I1876</f>
        <v>-122562.453470614</v>
      </c>
      <c r="J1489" s="31">
        <f>[2]Emissions!J1876</f>
        <v>-135663.4739583034</v>
      </c>
      <c r="K1489" s="31">
        <f>[2]Emissions!K1876</f>
        <v>-105070.65731648239</v>
      </c>
      <c r="L1489" s="31">
        <f>[2]Emissions!L1876</f>
        <v>-134135.03481365959</v>
      </c>
      <c r="M1489" s="31">
        <f>[2]Emissions!M1876</f>
        <v>-143472.89714061731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1">
        <f>[2]Emissions!E2017</f>
        <v>9.5298601005867543</v>
      </c>
      <c r="F1490" s="31">
        <f>[2]Emissions!F2017</f>
        <v>7.6238880804694036</v>
      </c>
      <c r="G1490" s="31">
        <f>[2]Emissions!G2017</f>
        <v>5.7179160603520502</v>
      </c>
      <c r="H1490" s="31">
        <f>[2]Emissions!H2017</f>
        <v>3.8119440402347018</v>
      </c>
      <c r="I1490" s="31">
        <f>[2]Emissions!I2017</f>
        <v>1.9059720201173509</v>
      </c>
      <c r="J1490" s="31">
        <f>[2]Emissions!J2017</f>
        <v>0</v>
      </c>
      <c r="K1490" s="31">
        <f>[2]Emissions!K2017</f>
        <v>0</v>
      </c>
      <c r="L1490" s="31">
        <f>[2]Emissions!L2017</f>
        <v>0</v>
      </c>
      <c r="M1490" s="31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1">
        <f>[2]Emissions!E1926</f>
        <v>8.6698060724779609</v>
      </c>
      <c r="F1491" s="31">
        <f>[2]Emissions!F1926</f>
        <v>6.9358448579823682</v>
      </c>
      <c r="G1491" s="31">
        <f>[2]Emissions!G1926</f>
        <v>2.6009418217433882</v>
      </c>
      <c r="H1491" s="31">
        <f>[2]Emissions!H1926</f>
        <v>1.733961214495592</v>
      </c>
      <c r="I1491" s="31">
        <f>[2]Emissions!I1926</f>
        <v>0.86698060724779602</v>
      </c>
      <c r="J1491" s="31">
        <f>[2]Emissions!J1926</f>
        <v>0</v>
      </c>
      <c r="K1491" s="31">
        <f>[2]Emissions!K1926</f>
        <v>0</v>
      </c>
      <c r="L1491" s="31">
        <f>[2]Emissions!L1926</f>
        <v>0</v>
      </c>
      <c r="M1491" s="31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1">
        <f>[2]Emissions!E1891</f>
        <v>0</v>
      </c>
      <c r="F1492" s="31">
        <f>[2]Emissions!F1891</f>
        <v>0</v>
      </c>
      <c r="G1492" s="31">
        <f>[2]Emissions!G1891</f>
        <v>0</v>
      </c>
      <c r="H1492" s="31">
        <f>[2]Emissions!H1891</f>
        <v>0</v>
      </c>
      <c r="I1492" s="31">
        <f>[2]Emissions!I1891</f>
        <v>-34.718001895267889</v>
      </c>
      <c r="J1492" s="31">
        <f>[2]Emissions!J1891</f>
        <v>-77.859805348790431</v>
      </c>
      <c r="K1492" s="31">
        <f>[2]Emissions!K1891</f>
        <v>-169.97674584810559</v>
      </c>
      <c r="L1492" s="31">
        <f>[2]Emissions!L1891</f>
        <v>-124.79022964348761</v>
      </c>
      <c r="M1492" s="31">
        <f>[2]Emissions!M1891</f>
        <v>-1339.105948277283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1">
        <f>[2]Emissions!E2032</f>
        <v>0</v>
      </c>
      <c r="F1493" s="31">
        <f>[2]Emissions!F2032</f>
        <v>0</v>
      </c>
      <c r="G1493" s="31">
        <f>[2]Emissions!G2032</f>
        <v>0</v>
      </c>
      <c r="H1493" s="31">
        <f>[2]Emissions!H2032</f>
        <v>0</v>
      </c>
      <c r="I1493" s="31">
        <f>[2]Emissions!I2032</f>
        <v>0</v>
      </c>
      <c r="J1493" s="31">
        <f>[2]Emissions!J2032</f>
        <v>0</v>
      </c>
      <c r="K1493" s="31">
        <f>[2]Emissions!K2032</f>
        <v>0</v>
      </c>
      <c r="L1493" s="31">
        <f>[2]Emissions!L2032</f>
        <v>0</v>
      </c>
      <c r="M1493" s="31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1">
        <f>[2]Emissions!E1997</f>
        <v>0</v>
      </c>
      <c r="F1494" s="31">
        <f>[2]Emissions!F1997</f>
        <v>0</v>
      </c>
      <c r="G1494" s="31">
        <f>[2]Emissions!G1997</f>
        <v>0</v>
      </c>
      <c r="H1494" s="31">
        <f>[2]Emissions!H1997</f>
        <v>0</v>
      </c>
      <c r="I1494" s="31">
        <f>[2]Emissions!I1997</f>
        <v>0</v>
      </c>
      <c r="J1494" s="31">
        <f>[2]Emissions!J1997</f>
        <v>0</v>
      </c>
      <c r="K1494" s="31">
        <f>[2]Emissions!K1997</f>
        <v>0</v>
      </c>
      <c r="L1494" s="31">
        <f>[2]Emissions!L1997</f>
        <v>0</v>
      </c>
      <c r="M1494" s="31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1">
        <f>[2]Emissions!E1941</f>
        <v>0</v>
      </c>
      <c r="F1495" s="31">
        <f>[2]Emissions!F1941</f>
        <v>0</v>
      </c>
      <c r="G1495" s="31">
        <f>[2]Emissions!G1941</f>
        <v>0</v>
      </c>
      <c r="H1495" s="31">
        <f>[2]Emissions!H1941</f>
        <v>1.026747224036577E-4</v>
      </c>
      <c r="I1495" s="31">
        <f>[2]Emissions!I1941</f>
        <v>6.3878837361201822E-4</v>
      </c>
      <c r="J1495" s="31">
        <f>[2]Emissions!J1941</f>
        <v>6.3878837361201822E-4</v>
      </c>
      <c r="K1495" s="31">
        <f>[2]Emissions!K1941</f>
        <v>2.3429131286740689E-2</v>
      </c>
      <c r="L1495" s="31">
        <f>[2]Emissions!L1941</f>
        <v>5.47139124755062E-2</v>
      </c>
      <c r="M1495" s="31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1">
        <f>[2]Emissions!E1906</f>
        <v>0</v>
      </c>
      <c r="F1496" s="31">
        <f>[2]Emissions!F1906</f>
        <v>0</v>
      </c>
      <c r="G1496" s="31">
        <f>[2]Emissions!G1906</f>
        <v>0.16205915741884969</v>
      </c>
      <c r="H1496" s="31">
        <f>[2]Emissions!H1906</f>
        <v>0.26848071800573858</v>
      </c>
      <c r="I1496" s="31">
        <f>[2]Emissions!I1906</f>
        <v>0.62892624157531651</v>
      </c>
      <c r="J1496" s="31">
        <f>[2]Emissions!J1906</f>
        <v>0.70925165989933225</v>
      </c>
      <c r="K1496" s="31">
        <f>[2]Emissions!K1906</f>
        <v>0.58065102012626157</v>
      </c>
      <c r="L1496" s="31">
        <f>[2]Emissions!L1906</f>
        <v>0.38467974476134581</v>
      </c>
      <c r="M1496" s="31">
        <f>[2]Emissions!M1906</f>
        <v>0.60647941997376864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1">
        <f>[2]Emissions!E1871</f>
        <v>0.1037312211221123</v>
      </c>
      <c r="F1497" s="31">
        <f>[2]Emissions!F1871</f>
        <v>0.14108917787965569</v>
      </c>
      <c r="G1497" s="31">
        <f>[2]Emissions!G1871</f>
        <v>7.0541111005523682E-2</v>
      </c>
      <c r="H1497" s="31">
        <f>[2]Emissions!H1871</f>
        <v>0.18990402459874001</v>
      </c>
      <c r="I1497" s="31">
        <f>[2]Emissions!I1871</f>
        <v>0.22194984604970069</v>
      </c>
      <c r="J1497" s="31">
        <f>[2]Emissions!J1871</f>
        <v>0.25251315145258929</v>
      </c>
      <c r="K1497" s="31">
        <f>[2]Emissions!K1871</f>
        <v>0.2634781062056083</v>
      </c>
      <c r="L1497" s="31">
        <f>[2]Emissions!L1871</f>
        <v>0.27335079710178162</v>
      </c>
      <c r="M1497" s="31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1">
        <f>[2]Emissions!E1843</f>
        <v>47682.283032974898</v>
      </c>
      <c r="F1498" s="31">
        <f>[2]Emissions!F1843</f>
        <v>43905.111902853307</v>
      </c>
      <c r="G1498" s="31">
        <f>[2]Emissions!G1843</f>
        <v>28244.67798170897</v>
      </c>
      <c r="H1498" s="31">
        <f>[2]Emissions!H1843</f>
        <v>6760.8146354233322</v>
      </c>
      <c r="I1498" s="31">
        <f>[2]Emissions!I1843</f>
        <v>0</v>
      </c>
      <c r="J1498" s="31">
        <f>[2]Emissions!J1843</f>
        <v>0</v>
      </c>
      <c r="K1498" s="31">
        <f>[2]Emissions!K1843</f>
        <v>0</v>
      </c>
      <c r="L1498" s="31">
        <f>[2]Emissions!L1843</f>
        <v>0</v>
      </c>
      <c r="M1498" s="31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1">
        <f>[2]Emissions!E1794</f>
        <v>15001.444173522639</v>
      </c>
      <c r="F1499" s="31">
        <f>[2]Emissions!F1794</f>
        <v>11251.08313014198</v>
      </c>
      <c r="G1499" s="31">
        <f>[2]Emissions!G1794</f>
        <v>7500.7220867613196</v>
      </c>
      <c r="H1499" s="31">
        <f>[2]Emissions!H1794</f>
        <v>3750.3610433806598</v>
      </c>
      <c r="I1499" s="31">
        <f>[2]Emissions!I1794</f>
        <v>0</v>
      </c>
      <c r="J1499" s="31">
        <f>[2]Emissions!J1794</f>
        <v>0</v>
      </c>
      <c r="K1499" s="31">
        <f>[2]Emissions!K1794</f>
        <v>0</v>
      </c>
      <c r="L1499" s="31">
        <f>[2]Emissions!L1794</f>
        <v>0</v>
      </c>
      <c r="M1499" s="31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1">
        <f>[2]Emissions!E2012</f>
        <v>1163.4370872799659</v>
      </c>
      <c r="F1500" s="31">
        <f>[2]Emissions!F2012</f>
        <v>930.74966982397325</v>
      </c>
      <c r="G1500" s="31">
        <f>[2]Emissions!G2012</f>
        <v>698.0622523679798</v>
      </c>
      <c r="H1500" s="31">
        <f>[2]Emissions!H2012</f>
        <v>465.37483491198662</v>
      </c>
      <c r="I1500" s="31">
        <f>[2]Emissions!I2012</f>
        <v>232.68741745599331</v>
      </c>
      <c r="J1500" s="31">
        <f>[2]Emissions!J2012</f>
        <v>0</v>
      </c>
      <c r="K1500" s="31">
        <f>[2]Emissions!K2012</f>
        <v>0</v>
      </c>
      <c r="L1500" s="31">
        <f>[2]Emissions!L2012</f>
        <v>0</v>
      </c>
      <c r="M1500" s="31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1">
        <f>[2]Emissions!E1921</f>
        <v>1014.656304015671</v>
      </c>
      <c r="F1501" s="31">
        <f>[2]Emissions!F1921</f>
        <v>811.72504321253655</v>
      </c>
      <c r="G1501" s="31">
        <f>[2]Emissions!G1921</f>
        <v>304.39689120470121</v>
      </c>
      <c r="H1501" s="31">
        <f>[2]Emissions!H1921</f>
        <v>202.93126080313419</v>
      </c>
      <c r="I1501" s="31">
        <f>[2]Emissions!I1921</f>
        <v>101.4656304015671</v>
      </c>
      <c r="J1501" s="31">
        <f>[2]Emissions!J1921</f>
        <v>0</v>
      </c>
      <c r="K1501" s="31">
        <f>[2]Emissions!K1921</f>
        <v>0</v>
      </c>
      <c r="L1501" s="31">
        <f>[2]Emissions!L1921</f>
        <v>0</v>
      </c>
      <c r="M1501" s="31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1">
        <f>[2]Emissions!E1886</f>
        <v>-775.05879391971985</v>
      </c>
      <c r="F1502" s="31">
        <f>[2]Emissions!F1886</f>
        <v>-691.92894817342108</v>
      </c>
      <c r="G1502" s="31">
        <f>[2]Emissions!G1886</f>
        <v>-616.99828340664965</v>
      </c>
      <c r="H1502" s="31">
        <f>[2]Emissions!H1886</f>
        <v>-682.6917762541517</v>
      </c>
      <c r="I1502" s="31">
        <f>[2]Emissions!I1886</f>
        <v>-1136.607039650713</v>
      </c>
      <c r="J1502" s="31">
        <f>[2]Emissions!J1886</f>
        <v>-469.22621673298897</v>
      </c>
      <c r="K1502" s="31">
        <f>[2]Emissions!K1886</f>
        <v>-92.858409008332714</v>
      </c>
      <c r="L1502" s="31">
        <f>[2]Emissions!L1886</f>
        <v>-6.8536893968853843</v>
      </c>
      <c r="M1502" s="31">
        <f>[2]Emissions!M1886</f>
        <v>-1.6644455154922231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1">
        <f>[2]Emissions!E2027</f>
        <v>0</v>
      </c>
      <c r="F1503" s="31">
        <f>[2]Emissions!F2027</f>
        <v>28.274633327799378</v>
      </c>
      <c r="G1503" s="31">
        <f>[2]Emissions!G2027</f>
        <v>28.274633327799378</v>
      </c>
      <c r="H1503" s="31">
        <f>[2]Emissions!H2027</f>
        <v>0</v>
      </c>
      <c r="I1503" s="31">
        <f>[2]Emissions!I2027</f>
        <v>0</v>
      </c>
      <c r="J1503" s="31">
        <f>[2]Emissions!J2027</f>
        <v>0</v>
      </c>
      <c r="K1503" s="31">
        <f>[2]Emissions!K2027</f>
        <v>0</v>
      </c>
      <c r="L1503" s="31">
        <f>[2]Emissions!L2027</f>
        <v>0</v>
      </c>
      <c r="M1503" s="31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1">
        <f>[2]Emissions!E1971</f>
        <v>74087.365345286933</v>
      </c>
      <c r="F1504" s="31">
        <f>[2]Emissions!F1971</f>
        <v>91677.164137785192</v>
      </c>
      <c r="G1504" s="31">
        <f>[2]Emissions!G1971</f>
        <v>98811.478154208744</v>
      </c>
      <c r="H1504" s="31">
        <f>[2]Emissions!H1971</f>
        <v>119508.11674399261</v>
      </c>
      <c r="I1504" s="31">
        <f>[2]Emissions!I1971</f>
        <v>124227.1772517739</v>
      </c>
      <c r="J1504" s="31">
        <f>[2]Emissions!J1971</f>
        <v>0</v>
      </c>
      <c r="K1504" s="31">
        <f>[2]Emissions!K1971</f>
        <v>0</v>
      </c>
      <c r="L1504" s="31">
        <f>[2]Emissions!L1971</f>
        <v>0</v>
      </c>
      <c r="M1504" s="31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1">
        <f>[2]Emissions!E1936</f>
        <v>40.819717107772902</v>
      </c>
      <c r="F1505" s="31">
        <f>[2]Emissions!F1936</f>
        <v>3922.899886270025</v>
      </c>
      <c r="G1505" s="31">
        <f>[2]Emissions!G1936</f>
        <v>6555.2225724456503</v>
      </c>
      <c r="H1505" s="31">
        <f>[2]Emissions!H1936</f>
        <v>7082.4330537497499</v>
      </c>
      <c r="I1505" s="31">
        <f>[2]Emissions!I1936</f>
        <v>0</v>
      </c>
      <c r="J1505" s="31">
        <f>[2]Emissions!J1936</f>
        <v>0</v>
      </c>
      <c r="K1505" s="31">
        <f>[2]Emissions!K1936</f>
        <v>0</v>
      </c>
      <c r="L1505" s="31">
        <f>[2]Emissions!L1936</f>
        <v>0</v>
      </c>
      <c r="M1505" s="31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1">
        <f>[2]Emissions!E1901</f>
        <v>16878.25212146523</v>
      </c>
      <c r="F1506" s="31">
        <f>[2]Emissions!F1901</f>
        <v>13502.60169717218</v>
      </c>
      <c r="G1506" s="31">
        <f>[2]Emissions!G1901</f>
        <v>5063.4756364395689</v>
      </c>
      <c r="H1506" s="31">
        <f>[2]Emissions!H1901</f>
        <v>3375.650424293045</v>
      </c>
      <c r="I1506" s="31">
        <f>[2]Emissions!I1901</f>
        <v>1687.825212146523</v>
      </c>
      <c r="J1506" s="31">
        <f>[2]Emissions!J1901</f>
        <v>0</v>
      </c>
      <c r="K1506" s="31">
        <f>[2]Emissions!K1901</f>
        <v>0</v>
      </c>
      <c r="L1506" s="31">
        <f>[2]Emissions!L1901</f>
        <v>0</v>
      </c>
      <c r="M1506" s="31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1">
        <f>[2]Emissions!E1789</f>
        <v>0</v>
      </c>
      <c r="F1507" s="31">
        <f>[2]Emissions!F1789</f>
        <v>0</v>
      </c>
      <c r="G1507" s="31">
        <f>[2]Emissions!G1789</f>
        <v>0</v>
      </c>
      <c r="H1507" s="31">
        <f>[2]Emissions!H1789</f>
        <v>0</v>
      </c>
      <c r="I1507" s="31">
        <f>[2]Emissions!I1789</f>
        <v>0</v>
      </c>
      <c r="J1507" s="31">
        <f>[2]Emissions!J1789</f>
        <v>0</v>
      </c>
      <c r="K1507" s="31">
        <f>[2]Emissions!K1789</f>
        <v>0</v>
      </c>
      <c r="L1507" s="31">
        <f>[2]Emissions!L1789</f>
        <v>0</v>
      </c>
      <c r="M1507" s="31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1">
        <f>[2]Emissions!E1965</f>
        <v>0</v>
      </c>
      <c r="F1508" s="31">
        <f>[2]Emissions!F1965</f>
        <v>0</v>
      </c>
      <c r="G1508" s="31">
        <f>[2]Emissions!G1965</f>
        <v>5.6799220877458394</v>
      </c>
      <c r="H1508" s="31">
        <f>[2]Emissions!H1965</f>
        <v>0</v>
      </c>
      <c r="I1508" s="31">
        <f>[2]Emissions!I1965</f>
        <v>0</v>
      </c>
      <c r="J1508" s="31">
        <f>[2]Emissions!J1965</f>
        <v>0</v>
      </c>
      <c r="K1508" s="31">
        <f>[2]Emissions!K1965</f>
        <v>931.31133350452455</v>
      </c>
      <c r="L1508" s="31">
        <f>[2]Emissions!L1965</f>
        <v>0</v>
      </c>
      <c r="M1508" s="31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1">
        <f>[2]Emissions!E1784</f>
        <v>0</v>
      </c>
      <c r="F1509" s="31">
        <f>[2]Emissions!F1784</f>
        <v>0</v>
      </c>
      <c r="G1509" s="31">
        <f>[2]Emissions!G1784</f>
        <v>0</v>
      </c>
      <c r="H1509" s="31">
        <f>[2]Emissions!H1784</f>
        <v>19482.870497919899</v>
      </c>
      <c r="I1509" s="31">
        <f>[2]Emissions!I1784</f>
        <v>0</v>
      </c>
      <c r="J1509" s="31">
        <f>[2]Emissions!J1784</f>
        <v>0</v>
      </c>
      <c r="K1509" s="31">
        <f>[2]Emissions!K1784</f>
        <v>0</v>
      </c>
      <c r="L1509" s="31">
        <f>[2]Emissions!L1784</f>
        <v>0</v>
      </c>
      <c r="M1509" s="31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1">
        <f>[2]Emissions!E1779</f>
        <v>0</v>
      </c>
      <c r="F1510" s="31">
        <f>[2]Emissions!F1779</f>
        <v>0</v>
      </c>
      <c r="G1510" s="31">
        <f>[2]Emissions!G1779</f>
        <v>0</v>
      </c>
      <c r="H1510" s="31">
        <f>[2]Emissions!H1779</f>
        <v>2245.9393500973461</v>
      </c>
      <c r="I1510" s="31">
        <f>[2]Emissions!I1779</f>
        <v>0</v>
      </c>
      <c r="J1510" s="31">
        <f>[2]Emissions!J1779</f>
        <v>0</v>
      </c>
      <c r="K1510" s="31">
        <f>[2]Emissions!K1779</f>
        <v>0</v>
      </c>
      <c r="L1510" s="31">
        <f>[2]Emissions!L1779</f>
        <v>0</v>
      </c>
      <c r="M1510" s="31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1">
        <f>[2]Emissions!E1861</f>
        <v>0.49395037086321192</v>
      </c>
      <c r="F1511" s="31">
        <f>[2]Emissions!F1861</f>
        <v>0.39516029669056951</v>
      </c>
      <c r="G1511" s="31">
        <f>[2]Emissions!G1861</f>
        <v>0.29637022251792711</v>
      </c>
      <c r="H1511" s="31">
        <f>[2]Emissions!H1861</f>
        <v>0.19758014834528481</v>
      </c>
      <c r="I1511" s="31">
        <f>[2]Emissions!I1861</f>
        <v>9.8790074172642378E-2</v>
      </c>
      <c r="J1511" s="31">
        <f>[2]Emissions!J1861</f>
        <v>0</v>
      </c>
      <c r="K1511" s="31">
        <f>[2]Emissions!K1861</f>
        <v>0</v>
      </c>
      <c r="L1511" s="31">
        <f>[2]Emissions!L1861</f>
        <v>0</v>
      </c>
      <c r="M1511" s="31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1">
        <f>[2]Emissions!E1856</f>
        <v>0</v>
      </c>
      <c r="F1512" s="31">
        <f>[2]Emissions!F1856</f>
        <v>0</v>
      </c>
      <c r="G1512" s="31">
        <f>[2]Emissions!G1856</f>
        <v>0</v>
      </c>
      <c r="H1512" s="31">
        <f>[2]Emissions!H1856</f>
        <v>0</v>
      </c>
      <c r="I1512" s="31">
        <f>[2]Emissions!I1856</f>
        <v>0</v>
      </c>
      <c r="J1512" s="31">
        <f>[2]Emissions!J1856</f>
        <v>0</v>
      </c>
      <c r="K1512" s="31">
        <f>[2]Emissions!K1856</f>
        <v>0</v>
      </c>
      <c r="L1512" s="31">
        <f>[2]Emissions!L1856</f>
        <v>0</v>
      </c>
      <c r="M1512" s="31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1">
        <f>[2]Emissions!E1866</f>
        <v>11891.03192791372</v>
      </c>
      <c r="F1513" s="31">
        <f>[2]Emissions!F1866</f>
        <v>9512.8255423309765</v>
      </c>
      <c r="G1513" s="31">
        <f>[2]Emissions!G1866</f>
        <v>7134.619156748231</v>
      </c>
      <c r="H1513" s="31">
        <f>[2]Emissions!H1866</f>
        <v>4756.4127711654874</v>
      </c>
      <c r="I1513" s="31">
        <f>[2]Emissions!I1866</f>
        <v>2378.2063855827441</v>
      </c>
      <c r="J1513" s="31">
        <f>[2]Emissions!J1866</f>
        <v>0</v>
      </c>
      <c r="K1513" s="31">
        <f>[2]Emissions!K1866</f>
        <v>0</v>
      </c>
      <c r="L1513" s="31">
        <f>[2]Emissions!L1866</f>
        <v>0</v>
      </c>
      <c r="M1513" s="31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1">
        <f>[2]Emissions!E1817</f>
        <v>0</v>
      </c>
      <c r="F1514" s="31">
        <f>[2]Emissions!F1817</f>
        <v>0</v>
      </c>
      <c r="G1514" s="31">
        <f>[2]Emissions!G1817</f>
        <v>0</v>
      </c>
      <c r="H1514" s="31">
        <f>[2]Emissions!H1817</f>
        <v>0</v>
      </c>
      <c r="I1514" s="31">
        <f>[2]Emissions!I1817</f>
        <v>0</v>
      </c>
      <c r="J1514" s="31">
        <f>[2]Emissions!J1817</f>
        <v>0</v>
      </c>
      <c r="K1514" s="31">
        <f>[2]Emissions!K1817</f>
        <v>0</v>
      </c>
      <c r="L1514" s="31">
        <f>[2]Emissions!L1817</f>
        <v>0</v>
      </c>
      <c r="M1514" s="31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1">
        <f>[2]Emissions!E1749</f>
        <v>75.051288409999984</v>
      </c>
      <c r="F1515" s="31">
        <f>[2]Emissions!F1749</f>
        <v>52.583261645833318</v>
      </c>
      <c r="G1515" s="31">
        <f>[2]Emissions!G1749</f>
        <v>35.055507763888883</v>
      </c>
      <c r="H1515" s="31">
        <f>[2]Emissions!H1749</f>
        <v>17.527753881944431</v>
      </c>
      <c r="I1515" s="31">
        <f>[2]Emissions!I1749</f>
        <v>0</v>
      </c>
      <c r="J1515" s="31">
        <f>[2]Emissions!J1749</f>
        <v>0</v>
      </c>
      <c r="K1515" s="31">
        <f>[2]Emissions!K1749</f>
        <v>0</v>
      </c>
      <c r="L1515" s="31">
        <f>[2]Emissions!L1749</f>
        <v>0</v>
      </c>
      <c r="M1515" s="31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1">
        <f>[2]Emissions!E1860</f>
        <v>0</v>
      </c>
      <c r="F1516" s="31">
        <f>[2]Emissions!F1860</f>
        <v>0</v>
      </c>
      <c r="G1516" s="31">
        <f>[2]Emissions!G1860</f>
        <v>0</v>
      </c>
      <c r="H1516" s="31">
        <f>[2]Emissions!H1860</f>
        <v>0</v>
      </c>
      <c r="I1516" s="31">
        <f>[2]Emissions!I1860</f>
        <v>0</v>
      </c>
      <c r="J1516" s="31">
        <f>[2]Emissions!J1860</f>
        <v>0</v>
      </c>
      <c r="K1516" s="31">
        <f>[2]Emissions!K1860</f>
        <v>0</v>
      </c>
      <c r="L1516" s="31">
        <f>[2]Emissions!L1860</f>
        <v>0</v>
      </c>
      <c r="M1516" s="31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1">
        <f>[2]Emissions!E1981</f>
        <v>0</v>
      </c>
      <c r="F1517" s="31">
        <f>[2]Emissions!F1981</f>
        <v>0</v>
      </c>
      <c r="G1517" s="31">
        <f>[2]Emissions!G1981</f>
        <v>0</v>
      </c>
      <c r="H1517" s="31">
        <f>[2]Emissions!H1981</f>
        <v>0</v>
      </c>
      <c r="I1517" s="31">
        <f>[2]Emissions!I1981</f>
        <v>0</v>
      </c>
      <c r="J1517" s="31">
        <f>[2]Emissions!J1981</f>
        <v>0</v>
      </c>
      <c r="K1517" s="31">
        <f>[2]Emissions!K1981</f>
        <v>0</v>
      </c>
      <c r="L1517" s="31">
        <f>[2]Emissions!L1981</f>
        <v>0</v>
      </c>
      <c r="M1517" s="31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1">
        <f>[2]Emissions!E1855</f>
        <v>0</v>
      </c>
      <c r="F1518" s="31">
        <f>[2]Emissions!F1855</f>
        <v>0</v>
      </c>
      <c r="G1518" s="31">
        <f>[2]Emissions!G1855</f>
        <v>0</v>
      </c>
      <c r="H1518" s="31">
        <f>[2]Emissions!H1855</f>
        <v>0</v>
      </c>
      <c r="I1518" s="31">
        <f>[2]Emissions!I1855</f>
        <v>0</v>
      </c>
      <c r="J1518" s="31">
        <f>[2]Emissions!J1855</f>
        <v>0</v>
      </c>
      <c r="K1518" s="31">
        <f>[2]Emissions!K1855</f>
        <v>0</v>
      </c>
      <c r="L1518" s="31">
        <f>[2]Emissions!L1855</f>
        <v>0</v>
      </c>
      <c r="M1518" s="31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1">
        <f>[2]Emissions!E1806</f>
        <v>17.871312132352941</v>
      </c>
      <c r="F1519" s="31">
        <f>[2]Emissions!F1806</f>
        <v>13.403484099264711</v>
      </c>
      <c r="G1519" s="31">
        <f>[2]Emissions!G1806</f>
        <v>13.40348409926459</v>
      </c>
      <c r="H1519" s="31">
        <f>[2]Emissions!H1806</f>
        <v>13.403484099375319</v>
      </c>
      <c r="I1519" s="31">
        <f>[2]Emissions!I1806</f>
        <v>0</v>
      </c>
      <c r="J1519" s="31">
        <f>[2]Emissions!J1806</f>
        <v>0</v>
      </c>
      <c r="K1519" s="31">
        <f>[2]Emissions!K1806</f>
        <v>0</v>
      </c>
      <c r="L1519" s="31">
        <f>[2]Emissions!L1806</f>
        <v>0</v>
      </c>
      <c r="M1519" s="31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1">
        <f>[2]Emissions!E1865</f>
        <v>493.95037086321179</v>
      </c>
      <c r="F1520" s="31">
        <f>[2]Emissions!F1865</f>
        <v>395.16029669056951</v>
      </c>
      <c r="G1520" s="31">
        <f>[2]Emissions!G1865</f>
        <v>296.37022251792712</v>
      </c>
      <c r="H1520" s="31">
        <f>[2]Emissions!H1865</f>
        <v>197.58014834528481</v>
      </c>
      <c r="I1520" s="31">
        <f>[2]Emissions!I1865</f>
        <v>98.790074172642406</v>
      </c>
      <c r="J1520" s="31">
        <f>[2]Emissions!J1865</f>
        <v>0</v>
      </c>
      <c r="K1520" s="31">
        <f>[2]Emissions!K1865</f>
        <v>0</v>
      </c>
      <c r="L1520" s="31">
        <f>[2]Emissions!L1865</f>
        <v>0</v>
      </c>
      <c r="M1520" s="31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1">
        <f>[2]Emissions!E1816</f>
        <v>0</v>
      </c>
      <c r="F1521" s="31">
        <f>[2]Emissions!F1816</f>
        <v>0</v>
      </c>
      <c r="G1521" s="31">
        <f>[2]Emissions!G1816</f>
        <v>0</v>
      </c>
      <c r="H1521" s="31">
        <f>[2]Emissions!H1816</f>
        <v>0</v>
      </c>
      <c r="I1521" s="31">
        <f>[2]Emissions!I1816</f>
        <v>0</v>
      </c>
      <c r="J1521" s="31">
        <f>[2]Emissions!J1816</f>
        <v>0</v>
      </c>
      <c r="K1521" s="31">
        <f>[2]Emissions!K1816</f>
        <v>0</v>
      </c>
      <c r="L1521" s="31">
        <f>[2]Emissions!L1816</f>
        <v>0</v>
      </c>
      <c r="M1521" s="31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1">
        <f>[2]Emissions!E1739</f>
        <v>3161.1314351943938</v>
      </c>
      <c r="F1522" s="31">
        <f>[2]Emissions!F1739</f>
        <v>1428.428712980769</v>
      </c>
      <c r="G1522" s="31">
        <f>[2]Emissions!G1739</f>
        <v>952.2858086538464</v>
      </c>
      <c r="H1522" s="31">
        <f>[2]Emissions!H1739</f>
        <v>476.14290432692292</v>
      </c>
      <c r="I1522" s="31">
        <f>[2]Emissions!I1739</f>
        <v>0</v>
      </c>
      <c r="J1522" s="31">
        <f>[2]Emissions!J1739</f>
        <v>0</v>
      </c>
      <c r="K1522" s="31">
        <f>[2]Emissions!K1739</f>
        <v>0</v>
      </c>
      <c r="L1522" s="31">
        <f>[2]Emissions!L1739</f>
        <v>0</v>
      </c>
      <c r="M1522" s="31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1">
        <f>[2]Emissions!E1810</f>
        <v>55.736136923076913</v>
      </c>
      <c r="F1523" s="31">
        <f>[2]Emissions!F1810</f>
        <v>41.802102692307699</v>
      </c>
      <c r="G1523" s="31">
        <f>[2]Emissions!G1810</f>
        <v>41.802102692307699</v>
      </c>
      <c r="H1523" s="31">
        <f>[2]Emissions!H1810</f>
        <v>13.934034230769219</v>
      </c>
      <c r="I1523" s="31">
        <f>[2]Emissions!I1810</f>
        <v>0</v>
      </c>
      <c r="J1523" s="31">
        <f>[2]Emissions!J1810</f>
        <v>0</v>
      </c>
      <c r="K1523" s="31">
        <f>[2]Emissions!K1810</f>
        <v>0</v>
      </c>
      <c r="L1523" s="31">
        <f>[2]Emissions!L1810</f>
        <v>0</v>
      </c>
      <c r="M1523" s="31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1">
        <f>[2]Emissions!E1986</f>
        <v>6.619827313769751E-5</v>
      </c>
      <c r="F1524" s="31">
        <f>[2]Emissions!F1986</f>
        <v>5.2958618510157997E-5</v>
      </c>
      <c r="G1524" s="31">
        <f>[2]Emissions!G1986</f>
        <v>1.9859481941309259E-5</v>
      </c>
      <c r="H1524" s="31">
        <f>[2]Emissions!H1986</f>
        <v>1.3239654627539499E-5</v>
      </c>
      <c r="I1524" s="31">
        <f>[2]Emissions!I1986</f>
        <v>6.6198273137697539E-6</v>
      </c>
      <c r="J1524" s="31">
        <f>[2]Emissions!J1986</f>
        <v>0</v>
      </c>
      <c r="K1524" s="31">
        <f>[2]Emissions!K1986</f>
        <v>0</v>
      </c>
      <c r="L1524" s="31">
        <f>[2]Emissions!L1986</f>
        <v>0</v>
      </c>
      <c r="M1524" s="31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1">
        <f>[2]Emissions!E1832</f>
        <v>0</v>
      </c>
      <c r="F1525" s="31">
        <f>[2]Emissions!F1832</f>
        <v>0</v>
      </c>
      <c r="G1525" s="31">
        <f>[2]Emissions!G1832</f>
        <v>0</v>
      </c>
      <c r="H1525" s="31">
        <f>[2]Emissions!H1832</f>
        <v>0</v>
      </c>
      <c r="I1525" s="31">
        <f>[2]Emissions!I1832</f>
        <v>0</v>
      </c>
      <c r="J1525" s="31">
        <f>[2]Emissions!J1832</f>
        <v>0</v>
      </c>
      <c r="K1525" s="31">
        <f>[2]Emissions!K1832</f>
        <v>0</v>
      </c>
      <c r="L1525" s="31">
        <f>[2]Emissions!L1832</f>
        <v>0</v>
      </c>
      <c r="M1525" s="31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1">
        <f>[2]Emissions!E1827</f>
        <v>0</v>
      </c>
      <c r="F1526" s="31">
        <f>[2]Emissions!F1827</f>
        <v>0</v>
      </c>
      <c r="G1526" s="31">
        <f>[2]Emissions!G1827</f>
        <v>0</v>
      </c>
      <c r="H1526" s="31">
        <f>[2]Emissions!H1827</f>
        <v>0</v>
      </c>
      <c r="I1526" s="31">
        <f>[2]Emissions!I1827</f>
        <v>0</v>
      </c>
      <c r="J1526" s="31">
        <f>[2]Emissions!J1827</f>
        <v>0</v>
      </c>
      <c r="K1526" s="31">
        <f>[2]Emissions!K1827</f>
        <v>0</v>
      </c>
      <c r="L1526" s="31">
        <f>[2]Emissions!L1827</f>
        <v>0</v>
      </c>
      <c r="M1526" s="31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1">
        <f>[2]Emissions!E1976</f>
        <v>0</v>
      </c>
      <c r="F1527" s="31">
        <f>[2]Emissions!F1976</f>
        <v>0</v>
      </c>
      <c r="G1527" s="31">
        <f>[2]Emissions!G1976</f>
        <v>0</v>
      </c>
      <c r="H1527" s="31">
        <f>[2]Emissions!H1976</f>
        <v>0</v>
      </c>
      <c r="I1527" s="31">
        <f>[2]Emissions!I1976</f>
        <v>0</v>
      </c>
      <c r="J1527" s="31">
        <f>[2]Emissions!J1976</f>
        <v>0</v>
      </c>
      <c r="K1527" s="31">
        <f>[2]Emissions!K1976</f>
        <v>0</v>
      </c>
      <c r="L1527" s="31">
        <f>[2]Emissions!L1976</f>
        <v>0</v>
      </c>
      <c r="M1527" s="31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1">
        <f>[2]Emissions!E1764</f>
        <v>0</v>
      </c>
      <c r="F1528" s="31">
        <f>[2]Emissions!F1764</f>
        <v>0</v>
      </c>
      <c r="G1528" s="31">
        <f>[2]Emissions!G1764</f>
        <v>1562.1646163343851</v>
      </c>
      <c r="H1528" s="31">
        <f>[2]Emissions!H1764</f>
        <v>3981.794366372349</v>
      </c>
      <c r="I1528" s="31">
        <f>[2]Emissions!I1764</f>
        <v>8272.9443388301734</v>
      </c>
      <c r="J1528" s="31">
        <f>[2]Emissions!J1764</f>
        <v>8272.9443388301734</v>
      </c>
      <c r="K1528" s="31">
        <f>[2]Emissions!K1764</f>
        <v>0</v>
      </c>
      <c r="L1528" s="31">
        <f>[2]Emissions!L1764</f>
        <v>0</v>
      </c>
      <c r="M1528" s="31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1">
        <f>[2]Emissions!E1822</f>
        <v>23.949554999999989</v>
      </c>
      <c r="F1529" s="31">
        <f>[2]Emissions!F1822</f>
        <v>17.962166249999999</v>
      </c>
      <c r="G1529" s="31">
        <f>[2]Emissions!G1822</f>
        <v>11.9747775</v>
      </c>
      <c r="H1529" s="31">
        <f>[2]Emissions!H1822</f>
        <v>11.974777499999989</v>
      </c>
      <c r="I1529" s="31">
        <f>[2]Emissions!I1822</f>
        <v>0</v>
      </c>
      <c r="J1529" s="31">
        <f>[2]Emissions!J1822</f>
        <v>0</v>
      </c>
      <c r="K1529" s="31">
        <f>[2]Emissions!K1822</f>
        <v>0</v>
      </c>
      <c r="L1529" s="31">
        <f>[2]Emissions!L1822</f>
        <v>0</v>
      </c>
      <c r="M1529" s="31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1">
        <f>[2]Emissions!E1759</f>
        <v>0</v>
      </c>
      <c r="F1530" s="31">
        <f>[2]Emissions!F1759</f>
        <v>0</v>
      </c>
      <c r="G1530" s="31">
        <f>[2]Emissions!G1759</f>
        <v>0</v>
      </c>
      <c r="H1530" s="31">
        <f>[2]Emissions!H1759</f>
        <v>0</v>
      </c>
      <c r="I1530" s="31">
        <f>[2]Emissions!I1759</f>
        <v>0</v>
      </c>
      <c r="J1530" s="31">
        <f>[2]Emissions!J1759</f>
        <v>0</v>
      </c>
      <c r="K1530" s="31">
        <f>[2]Emissions!K1759</f>
        <v>0</v>
      </c>
      <c r="L1530" s="31">
        <f>[2]Emissions!L1759</f>
        <v>0</v>
      </c>
      <c r="M1530" s="31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1">
        <f>[2]Emissions!E1991</f>
        <v>3851.3491608366239</v>
      </c>
      <c r="F1531" s="31">
        <f>[2]Emissions!F1991</f>
        <v>4945.0901907939997</v>
      </c>
      <c r="G1531" s="31">
        <f>[2]Emissions!G1991</f>
        <v>2307.098391702702</v>
      </c>
      <c r="H1531" s="31">
        <f>[2]Emissions!H1991</f>
        <v>1538.0655944684679</v>
      </c>
      <c r="I1531" s="31">
        <f>[2]Emissions!I1991</f>
        <v>769.03279723423464</v>
      </c>
      <c r="J1531" s="31">
        <f>[2]Emissions!J1991</f>
        <v>0</v>
      </c>
      <c r="K1531" s="31">
        <f>[2]Emissions!K1991</f>
        <v>0</v>
      </c>
      <c r="L1531" s="31">
        <f>[2]Emissions!L1991</f>
        <v>0</v>
      </c>
      <c r="M1531" s="31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1">
        <f>[2]Emissions!E1837</f>
        <v>0</v>
      </c>
      <c r="F1532" s="31">
        <f>[2]Emissions!F1837</f>
        <v>0</v>
      </c>
      <c r="G1532" s="31">
        <f>[2]Emissions!G1837</f>
        <v>0</v>
      </c>
      <c r="H1532" s="31">
        <f>[2]Emissions!H1837</f>
        <v>0</v>
      </c>
      <c r="I1532" s="31">
        <f>[2]Emissions!I1837</f>
        <v>0</v>
      </c>
      <c r="J1532" s="31">
        <f>[2]Emissions!J1837</f>
        <v>60.813788920115847</v>
      </c>
      <c r="K1532" s="31">
        <f>[2]Emissions!K1837</f>
        <v>0</v>
      </c>
      <c r="L1532" s="31">
        <f>[2]Emissions!L1837</f>
        <v>0</v>
      </c>
      <c r="M1532" s="31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1">
        <f>[2]Emissions!E2021</f>
        <v>0</v>
      </c>
      <c r="F1533" s="31">
        <f>[2]Emissions!F2021</f>
        <v>0</v>
      </c>
      <c r="G1533" s="31">
        <f>[2]Emissions!G2021</f>
        <v>0</v>
      </c>
      <c r="H1533" s="31">
        <f>[2]Emissions!H2021</f>
        <v>0</v>
      </c>
      <c r="I1533" s="31">
        <f>[2]Emissions!I2021</f>
        <v>0</v>
      </c>
      <c r="J1533" s="31">
        <f>[2]Emissions!J2021</f>
        <v>0</v>
      </c>
      <c r="K1533" s="31">
        <f>[2]Emissions!K2021</f>
        <v>0</v>
      </c>
      <c r="L1533" s="31">
        <f>[2]Emissions!L2021</f>
        <v>0</v>
      </c>
      <c r="M1533" s="31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1">
        <f>[2]Emissions!E1930</f>
        <v>4.2029712047012717E-2</v>
      </c>
      <c r="F1534" s="31">
        <f>[2]Emissions!F1930</f>
        <v>3.3623769637610178E-2</v>
      </c>
      <c r="G1534" s="31">
        <f>[2]Emissions!G1930</f>
        <v>1.2608913614103819E-2</v>
      </c>
      <c r="H1534" s="31">
        <f>[2]Emissions!H1930</f>
        <v>8.4059424094025444E-3</v>
      </c>
      <c r="I1534" s="31">
        <f>[2]Emissions!I1930</f>
        <v>4.2029712047012722E-3</v>
      </c>
      <c r="J1534" s="31">
        <f>[2]Emissions!J1930</f>
        <v>0</v>
      </c>
      <c r="K1534" s="31">
        <f>[2]Emissions!K1930</f>
        <v>0</v>
      </c>
      <c r="L1534" s="31">
        <f>[2]Emissions!L1930</f>
        <v>0</v>
      </c>
      <c r="M1534" s="31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1">
        <f>[2]Emissions!E1895</f>
        <v>-28.811201009002652</v>
      </c>
      <c r="F1535" s="31">
        <f>[2]Emissions!F1895</f>
        <v>0</v>
      </c>
      <c r="G1535" s="31">
        <f>[2]Emissions!G1895</f>
        <v>0</v>
      </c>
      <c r="H1535" s="31">
        <f>[2]Emissions!H1895</f>
        <v>-486.31364751666757</v>
      </c>
      <c r="I1535" s="31">
        <f>[2]Emissions!I1895</f>
        <v>-19943.52023989585</v>
      </c>
      <c r="J1535" s="31">
        <f>[2]Emissions!J1895</f>
        <v>-59957.134641571458</v>
      </c>
      <c r="K1535" s="31">
        <f>[2]Emissions!K1895</f>
        <v>-73646.725875889795</v>
      </c>
      <c r="L1535" s="31">
        <f>[2]Emissions!L1895</f>
        <v>-95875.270609190877</v>
      </c>
      <c r="M1535" s="31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1">
        <f>[2]Emissions!E1769</f>
        <v>0</v>
      </c>
      <c r="F1536" s="31">
        <f>[2]Emissions!F1769</f>
        <v>0</v>
      </c>
      <c r="G1536" s="31">
        <f>[2]Emissions!G1769</f>
        <v>0</v>
      </c>
      <c r="H1536" s="31">
        <f>[2]Emissions!H1769</f>
        <v>0</v>
      </c>
      <c r="I1536" s="31">
        <f>[2]Emissions!I1769</f>
        <v>0</v>
      </c>
      <c r="J1536" s="31">
        <f>[2]Emissions!J1769</f>
        <v>0</v>
      </c>
      <c r="K1536" s="31">
        <f>[2]Emissions!K1769</f>
        <v>0</v>
      </c>
      <c r="L1536" s="31">
        <f>[2]Emissions!L1769</f>
        <v>0</v>
      </c>
      <c r="M1536" s="31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1">
        <f>[2]Emissions!E2036</f>
        <v>185.76455780925451</v>
      </c>
      <c r="F1537" s="31">
        <f>[2]Emissions!F2036</f>
        <v>185.76455780925451</v>
      </c>
      <c r="G1537" s="31">
        <f>[2]Emissions!G2036</f>
        <v>851.18178844626027</v>
      </c>
      <c r="H1537" s="31">
        <f>[2]Emissions!H2036</f>
        <v>1665.3837808370711</v>
      </c>
      <c r="I1537" s="31">
        <f>[2]Emissions!I2036</f>
        <v>1662.607610632816</v>
      </c>
      <c r="J1537" s="31">
        <f>[2]Emissions!J2036</f>
        <v>1661.770976065362</v>
      </c>
      <c r="K1537" s="31">
        <f>[2]Emissions!K2036</f>
        <v>1657.1416086802469</v>
      </c>
      <c r="L1537" s="31">
        <f>[2]Emissions!L2036</f>
        <v>843.77625085688965</v>
      </c>
      <c r="M1537" s="31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1">
        <f>[2]Emissions!E2001</f>
        <v>0</v>
      </c>
      <c r="F1538" s="31">
        <f>[2]Emissions!F2001</f>
        <v>0</v>
      </c>
      <c r="G1538" s="31">
        <f>[2]Emissions!G2001</f>
        <v>0</v>
      </c>
      <c r="H1538" s="31">
        <f>[2]Emissions!H2001</f>
        <v>0</v>
      </c>
      <c r="I1538" s="31">
        <f>[2]Emissions!I2001</f>
        <v>0</v>
      </c>
      <c r="J1538" s="31">
        <f>[2]Emissions!J2001</f>
        <v>0</v>
      </c>
      <c r="K1538" s="31">
        <f>[2]Emissions!K2001</f>
        <v>0</v>
      </c>
      <c r="L1538" s="31">
        <f>[2]Emissions!L2001</f>
        <v>0</v>
      </c>
      <c r="M1538" s="31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1">
        <f>[2]Emissions!E1945</f>
        <v>0</v>
      </c>
      <c r="F1539" s="31">
        <f>[2]Emissions!F1945</f>
        <v>0</v>
      </c>
      <c r="G1539" s="31">
        <f>[2]Emissions!G1945</f>
        <v>0</v>
      </c>
      <c r="H1539" s="31">
        <f>[2]Emissions!H1945</f>
        <v>0.1026747224036577</v>
      </c>
      <c r="I1539" s="31">
        <f>[2]Emissions!I1945</f>
        <v>0.63878837361201835</v>
      </c>
      <c r="J1539" s="31">
        <f>[2]Emissions!J1945</f>
        <v>0.63878837361201835</v>
      </c>
      <c r="K1539" s="31">
        <f>[2]Emissions!K1945</f>
        <v>23.429131286740692</v>
      </c>
      <c r="L1539" s="31">
        <f>[2]Emissions!L1945</f>
        <v>54.713912475506213</v>
      </c>
      <c r="M1539" s="31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1">
        <f>[2]Emissions!E1910</f>
        <v>0</v>
      </c>
      <c r="F1540" s="31">
        <f>[2]Emissions!F1910</f>
        <v>0</v>
      </c>
      <c r="G1540" s="31">
        <f>[2]Emissions!G1910</f>
        <v>162.05915741884971</v>
      </c>
      <c r="H1540" s="31">
        <f>[2]Emissions!H1910</f>
        <v>268.48071800573859</v>
      </c>
      <c r="I1540" s="31">
        <f>[2]Emissions!I1910</f>
        <v>628.92624157531645</v>
      </c>
      <c r="J1540" s="31">
        <f>[2]Emissions!J1910</f>
        <v>709.25165989933214</v>
      </c>
      <c r="K1540" s="31">
        <f>[2]Emissions!K1910</f>
        <v>580.65102012626153</v>
      </c>
      <c r="L1540" s="31">
        <f>[2]Emissions!L1910</f>
        <v>384.67974476134572</v>
      </c>
      <c r="M1540" s="31">
        <f>[2]Emissions!M1910</f>
        <v>606.47941997376859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1">
        <f>[2]Emissions!E1875</f>
        <v>-16638.309244798289</v>
      </c>
      <c r="F1541" s="31">
        <f>[2]Emissions!F1875</f>
        <v>0</v>
      </c>
      <c r="G1541" s="31">
        <f>[2]Emissions!G1875</f>
        <v>0</v>
      </c>
      <c r="H1541" s="31">
        <f>[2]Emissions!H1875</f>
        <v>-28557.37970172564</v>
      </c>
      <c r="I1541" s="31">
        <f>[2]Emissions!I1875</f>
        <v>-122193.7536286072</v>
      </c>
      <c r="J1541" s="31">
        <f>[2]Emissions!J1875</f>
        <v>-135255.36282803371</v>
      </c>
      <c r="K1541" s="31">
        <f>[2]Emissions!K1875</f>
        <v>-104754.5773616909</v>
      </c>
      <c r="L1541" s="31">
        <f>[2]Emissions!L1875</f>
        <v>-133731.5216271744</v>
      </c>
      <c r="M1541" s="31">
        <f>[2]Emissions!M1875</f>
        <v>-143041.2932275912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1">
        <f>[2]Emissions!E1847</f>
        <v>0</v>
      </c>
      <c r="F1542" s="31">
        <f>[2]Emissions!F1847</f>
        <v>0</v>
      </c>
      <c r="G1542" s="31">
        <f>[2]Emissions!G1847</f>
        <v>13.086843823339549</v>
      </c>
      <c r="H1542" s="31">
        <f>[2]Emissions!H1847</f>
        <v>13.086843823339549</v>
      </c>
      <c r="I1542" s="31">
        <f>[2]Emissions!I1847</f>
        <v>0</v>
      </c>
      <c r="J1542" s="31">
        <f>[2]Emissions!J1847</f>
        <v>14.376230079642641</v>
      </c>
      <c r="K1542" s="31">
        <f>[2]Emissions!K1847</f>
        <v>0</v>
      </c>
      <c r="L1542" s="31">
        <f>[2]Emissions!L1847</f>
        <v>0</v>
      </c>
      <c r="M1542" s="31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1">
        <f>[2]Emissions!E1798</f>
        <v>0</v>
      </c>
      <c r="F1543" s="31">
        <f>[2]Emissions!F1798</f>
        <v>0</v>
      </c>
      <c r="G1543" s="31">
        <f>[2]Emissions!G1798</f>
        <v>0</v>
      </c>
      <c r="H1543" s="31">
        <f>[2]Emissions!H1798</f>
        <v>0</v>
      </c>
      <c r="I1543" s="31">
        <f>[2]Emissions!I1798</f>
        <v>0</v>
      </c>
      <c r="J1543" s="31">
        <f>[2]Emissions!J1798</f>
        <v>0</v>
      </c>
      <c r="K1543" s="31">
        <f>[2]Emissions!K1798</f>
        <v>0</v>
      </c>
      <c r="L1543" s="31">
        <f>[2]Emissions!L1798</f>
        <v>0</v>
      </c>
      <c r="M1543" s="31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1">
        <f>[2]Emissions!E2016</f>
        <v>1163.4370872799659</v>
      </c>
      <c r="F1544" s="31">
        <f>[2]Emissions!F2016</f>
        <v>930.74966982397325</v>
      </c>
      <c r="G1544" s="31">
        <f>[2]Emissions!G2016</f>
        <v>698.0622523679798</v>
      </c>
      <c r="H1544" s="31">
        <f>[2]Emissions!H2016</f>
        <v>465.37483491198662</v>
      </c>
      <c r="I1544" s="31">
        <f>[2]Emissions!I2016</f>
        <v>232.68741745599331</v>
      </c>
      <c r="J1544" s="31">
        <f>[2]Emissions!J2016</f>
        <v>0</v>
      </c>
      <c r="K1544" s="31">
        <f>[2]Emissions!K2016</f>
        <v>0</v>
      </c>
      <c r="L1544" s="31">
        <f>[2]Emissions!L2016</f>
        <v>0</v>
      </c>
      <c r="M1544" s="31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1">
        <f>[2]Emissions!E1925</f>
        <v>1014.656304015671</v>
      </c>
      <c r="F1545" s="31">
        <f>[2]Emissions!F1925</f>
        <v>811.72504321253655</v>
      </c>
      <c r="G1545" s="31">
        <f>[2]Emissions!G1925</f>
        <v>304.39689120470121</v>
      </c>
      <c r="H1545" s="31">
        <f>[2]Emissions!H1925</f>
        <v>202.93126080313419</v>
      </c>
      <c r="I1545" s="31">
        <f>[2]Emissions!I1925</f>
        <v>101.4656304015671</v>
      </c>
      <c r="J1545" s="31">
        <f>[2]Emissions!J1925</f>
        <v>0</v>
      </c>
      <c r="K1545" s="31">
        <f>[2]Emissions!K1925</f>
        <v>0</v>
      </c>
      <c r="L1545" s="31">
        <f>[2]Emissions!L1925</f>
        <v>0</v>
      </c>
      <c r="M1545" s="31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1">
        <f>[2]Emissions!E1890</f>
        <v>0</v>
      </c>
      <c r="F1546" s="31">
        <f>[2]Emissions!F1890</f>
        <v>0</v>
      </c>
      <c r="G1546" s="31">
        <f>[2]Emissions!G1890</f>
        <v>0</v>
      </c>
      <c r="H1546" s="31">
        <f>[2]Emissions!H1890</f>
        <v>0</v>
      </c>
      <c r="I1546" s="31">
        <f>[2]Emissions!I1890</f>
        <v>-838.33582321837969</v>
      </c>
      <c r="J1546" s="31">
        <f>[2]Emissions!J1890</f>
        <v>-1880.081238822612</v>
      </c>
      <c r="K1546" s="31">
        <f>[2]Emissions!K1890</f>
        <v>-4104.4296151725111</v>
      </c>
      <c r="L1546" s="31">
        <f>[2]Emissions!L1890</f>
        <v>-3013.310507136161</v>
      </c>
      <c r="M1546" s="31">
        <f>[2]Emissions!M1890</f>
        <v>-32335.400260424551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1">
        <f>[2]Emissions!E2031</f>
        <v>0</v>
      </c>
      <c r="F1547" s="31">
        <f>[2]Emissions!F2031</f>
        <v>0</v>
      </c>
      <c r="G1547" s="31">
        <f>[2]Emissions!G2031</f>
        <v>0</v>
      </c>
      <c r="H1547" s="31">
        <f>[2]Emissions!H2031</f>
        <v>0</v>
      </c>
      <c r="I1547" s="31">
        <f>[2]Emissions!I2031</f>
        <v>0</v>
      </c>
      <c r="J1547" s="31">
        <f>[2]Emissions!J2031</f>
        <v>0</v>
      </c>
      <c r="K1547" s="31">
        <f>[2]Emissions!K2031</f>
        <v>0</v>
      </c>
      <c r="L1547" s="31">
        <f>[2]Emissions!L2031</f>
        <v>0</v>
      </c>
      <c r="M1547" s="31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1">
        <f>[2]Emissions!E1996</f>
        <v>31.546887324259021</v>
      </c>
      <c r="F1548" s="31">
        <f>[2]Emissions!F1996</f>
        <v>40.505858218107839</v>
      </c>
      <c r="G1548" s="31">
        <f>[2]Emissions!G1996</f>
        <v>18.897734266506781</v>
      </c>
      <c r="H1548" s="31">
        <f>[2]Emissions!H1996</f>
        <v>12.598489511004511</v>
      </c>
      <c r="I1548" s="31">
        <f>[2]Emissions!I1996</f>
        <v>6.2992447555022606</v>
      </c>
      <c r="J1548" s="31">
        <f>[2]Emissions!J1996</f>
        <v>0</v>
      </c>
      <c r="K1548" s="31">
        <f>[2]Emissions!K1996</f>
        <v>0</v>
      </c>
      <c r="L1548" s="31">
        <f>[2]Emissions!L1996</f>
        <v>0</v>
      </c>
      <c r="M1548" s="31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1">
        <f>[2]Emissions!E1940</f>
        <v>0.32580274330503101</v>
      </c>
      <c r="F1549" s="31">
        <f>[2]Emissions!F1940</f>
        <v>31.310641896006519</v>
      </c>
      <c r="G1549" s="31">
        <f>[2]Emissions!G1940</f>
        <v>52.320536456416868</v>
      </c>
      <c r="H1549" s="31">
        <f>[2]Emissions!H1940</f>
        <v>56.528469124214162</v>
      </c>
      <c r="I1549" s="31">
        <f>[2]Emissions!I1940</f>
        <v>0</v>
      </c>
      <c r="J1549" s="31">
        <f>[2]Emissions!J1940</f>
        <v>0</v>
      </c>
      <c r="K1549" s="31">
        <f>[2]Emissions!K1940</f>
        <v>0</v>
      </c>
      <c r="L1549" s="31">
        <f>[2]Emissions!L1940</f>
        <v>0</v>
      </c>
      <c r="M1549" s="31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1">
        <f>[2]Emissions!E1905</f>
        <v>137.774526934378</v>
      </c>
      <c r="F1550" s="31">
        <f>[2]Emissions!F1905</f>
        <v>110.2196215475024</v>
      </c>
      <c r="G1550" s="31">
        <f>[2]Emissions!G1905</f>
        <v>41.332358080313398</v>
      </c>
      <c r="H1550" s="31">
        <f>[2]Emissions!H1905</f>
        <v>27.5549053868756</v>
      </c>
      <c r="I1550" s="31">
        <f>[2]Emissions!I1905</f>
        <v>13.7774526934378</v>
      </c>
      <c r="J1550" s="31">
        <f>[2]Emissions!J1905</f>
        <v>0</v>
      </c>
      <c r="K1550" s="31">
        <f>[2]Emissions!K1905</f>
        <v>0</v>
      </c>
      <c r="L1550" s="31">
        <f>[2]Emissions!L1905</f>
        <v>0</v>
      </c>
      <c r="M1550" s="31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1">
        <f>[2]Emissions!E1842</f>
        <v>89.864837981483049</v>
      </c>
      <c r="F1551" s="31">
        <f>[2]Emissions!F1842</f>
        <v>82.746158882120824</v>
      </c>
      <c r="G1551" s="31">
        <f>[2]Emissions!G1842</f>
        <v>53.231583078984109</v>
      </c>
      <c r="H1551" s="31">
        <f>[2]Emissions!H1842</f>
        <v>12.74182931666666</v>
      </c>
      <c r="I1551" s="31">
        <f>[2]Emissions!I1842</f>
        <v>0</v>
      </c>
      <c r="J1551" s="31">
        <f>[2]Emissions!J1842</f>
        <v>0</v>
      </c>
      <c r="K1551" s="31">
        <f>[2]Emissions!K1842</f>
        <v>0</v>
      </c>
      <c r="L1551" s="31">
        <f>[2]Emissions!L1842</f>
        <v>0</v>
      </c>
      <c r="M1551" s="31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1">
        <f>[2]Emissions!E1793</f>
        <v>14949.64594633928</v>
      </c>
      <c r="F1552" s="31">
        <f>[2]Emissions!F1793</f>
        <v>11212.23445975446</v>
      </c>
      <c r="G1552" s="31">
        <f>[2]Emissions!G1793</f>
        <v>7474.822973169642</v>
      </c>
      <c r="H1552" s="31">
        <f>[2]Emissions!H1793</f>
        <v>3737.411486584821</v>
      </c>
      <c r="I1552" s="31">
        <f>[2]Emissions!I1793</f>
        <v>0</v>
      </c>
      <c r="J1552" s="31">
        <f>[2]Emissions!J1793</f>
        <v>0</v>
      </c>
      <c r="K1552" s="31">
        <f>[2]Emissions!K1793</f>
        <v>0</v>
      </c>
      <c r="L1552" s="31">
        <f>[2]Emissions!L1793</f>
        <v>0</v>
      </c>
      <c r="M1552" s="31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1">
        <f>[2]Emissions!E2011</f>
        <v>4.7649300502933777E-2</v>
      </c>
      <c r="F1553" s="31">
        <f>[2]Emissions!F2011</f>
        <v>3.8119440402347028E-2</v>
      </c>
      <c r="G1553" s="31">
        <f>[2]Emissions!G2011</f>
        <v>2.8589580301760259E-2</v>
      </c>
      <c r="H1553" s="31">
        <f>[2]Emissions!H2011</f>
        <v>1.9059720201173511E-2</v>
      </c>
      <c r="I1553" s="31">
        <f>[2]Emissions!I2011</f>
        <v>9.5298601005867536E-3</v>
      </c>
      <c r="J1553" s="31">
        <f>[2]Emissions!J2011</f>
        <v>0</v>
      </c>
      <c r="K1553" s="31">
        <f>[2]Emissions!K2011</f>
        <v>0</v>
      </c>
      <c r="L1553" s="31">
        <f>[2]Emissions!L2011</f>
        <v>0</v>
      </c>
      <c r="M1553" s="31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1">
        <f>[2]Emissions!E1955</f>
        <v>11724.104253854701</v>
      </c>
      <c r="F1554" s="31">
        <f>[2]Emissions!F1955</f>
        <v>9379.2834030837585</v>
      </c>
      <c r="G1554" s="31">
        <f>[2]Emissions!G1955</f>
        <v>7034.4625523128188</v>
      </c>
      <c r="H1554" s="31">
        <f>[2]Emissions!H1955</f>
        <v>4689.6417015418792</v>
      </c>
      <c r="I1554" s="31">
        <f>[2]Emissions!I1955</f>
        <v>2344.8208507709392</v>
      </c>
      <c r="J1554" s="31">
        <f>[2]Emissions!J1955</f>
        <v>0</v>
      </c>
      <c r="K1554" s="31">
        <f>[2]Emissions!K1955</f>
        <v>0</v>
      </c>
      <c r="L1554" s="31">
        <f>[2]Emissions!L1955</f>
        <v>0</v>
      </c>
      <c r="M1554" s="31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1">
        <f>[2]Emissions!E1920</f>
        <v>4.3349030362389823E-2</v>
      </c>
      <c r="F1555" s="31">
        <f>[2]Emissions!F1920</f>
        <v>3.4679224289911853E-2</v>
      </c>
      <c r="G1555" s="31">
        <f>[2]Emissions!G1920</f>
        <v>1.300470910871694E-2</v>
      </c>
      <c r="H1555" s="31">
        <f>[2]Emissions!H1920</f>
        <v>8.669806072477965E-3</v>
      </c>
      <c r="I1555" s="31">
        <f>[2]Emissions!I1920</f>
        <v>4.3349030362389816E-3</v>
      </c>
      <c r="J1555" s="31">
        <f>[2]Emissions!J1920</f>
        <v>0</v>
      </c>
      <c r="K1555" s="31">
        <f>[2]Emissions!K1920</f>
        <v>0</v>
      </c>
      <c r="L1555" s="31">
        <f>[2]Emissions!L1920</f>
        <v>0</v>
      </c>
      <c r="M1555" s="31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1">
        <f>[2]Emissions!E1885</f>
        <v>-18198.644001224959</v>
      </c>
      <c r="F1556" s="31">
        <f>[2]Emissions!F1885</f>
        <v>-16246.72695895431</v>
      </c>
      <c r="G1556" s="31">
        <f>[2]Emissions!G1885</f>
        <v>-14487.32947380449</v>
      </c>
      <c r="H1556" s="31">
        <f>[2]Emissions!H1885</f>
        <v>-16029.83502165141</v>
      </c>
      <c r="I1556" s="31">
        <f>[2]Emissions!I1885</f>
        <v>-26687.919737392229</v>
      </c>
      <c r="J1556" s="31">
        <f>[2]Emissions!J1885</f>
        <v>-11017.591105804269</v>
      </c>
      <c r="K1556" s="31">
        <f>[2]Emissions!K1885</f>
        <v>-2180.3470153747162</v>
      </c>
      <c r="L1556" s="31">
        <f>[2]Emissions!L1885</f>
        <v>-160.9269572932638</v>
      </c>
      <c r="M1556" s="31">
        <f>[2]Emissions!M1885</f>
        <v>-39.081746615232667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1">
        <f>[2]Emissions!E2026</f>
        <v>0</v>
      </c>
      <c r="F1557" s="31">
        <f>[2]Emissions!F2026</f>
        <v>692.7643310666333</v>
      </c>
      <c r="G1557" s="31">
        <f>[2]Emissions!G2026</f>
        <v>692.7643310666333</v>
      </c>
      <c r="H1557" s="31">
        <f>[2]Emissions!H2026</f>
        <v>0</v>
      </c>
      <c r="I1557" s="31">
        <f>[2]Emissions!I2026</f>
        <v>0</v>
      </c>
      <c r="J1557" s="31">
        <f>[2]Emissions!J2026</f>
        <v>0</v>
      </c>
      <c r="K1557" s="31">
        <f>[2]Emissions!K2026</f>
        <v>0</v>
      </c>
      <c r="L1557" s="31">
        <f>[2]Emissions!L2026</f>
        <v>0</v>
      </c>
      <c r="M1557" s="31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1">
        <f>[2]Emissions!E1970</f>
        <v>555.33216239316221</v>
      </c>
      <c r="F1558" s="31">
        <f>[2]Emissions!F1970</f>
        <v>444.26572991452957</v>
      </c>
      <c r="G1558" s="31">
        <f>[2]Emissions!G1970</f>
        <v>333.19929743589728</v>
      </c>
      <c r="H1558" s="31">
        <f>[2]Emissions!H1970</f>
        <v>222.13286495726479</v>
      </c>
      <c r="I1558" s="31">
        <f>[2]Emissions!I1970</f>
        <v>111.06643247863239</v>
      </c>
      <c r="J1558" s="31">
        <f>[2]Emissions!J1970</f>
        <v>0</v>
      </c>
      <c r="K1558" s="31">
        <f>[2]Emissions!K1970</f>
        <v>0</v>
      </c>
      <c r="L1558" s="31">
        <f>[2]Emissions!L1970</f>
        <v>0</v>
      </c>
      <c r="M1558" s="31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1">
        <f>[2]Emissions!E1935</f>
        <v>40.681902547354873</v>
      </c>
      <c r="F1559" s="31">
        <f>[2]Emissions!F1935</f>
        <v>3909.6554847480138</v>
      </c>
      <c r="G1559" s="31">
        <f>[2]Emissions!G1935</f>
        <v>6533.0909855245864</v>
      </c>
      <c r="H1559" s="31">
        <f>[2]Emissions!H1935</f>
        <v>7058.5215113102076</v>
      </c>
      <c r="I1559" s="31">
        <f>[2]Emissions!I1935</f>
        <v>0</v>
      </c>
      <c r="J1559" s="31">
        <f>[2]Emissions!J1935</f>
        <v>0</v>
      </c>
      <c r="K1559" s="31">
        <f>[2]Emissions!K1935</f>
        <v>0</v>
      </c>
      <c r="L1559" s="31">
        <f>[2]Emissions!L1935</f>
        <v>0</v>
      </c>
      <c r="M1559" s="31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1">
        <f>[2]Emissions!E1900</f>
        <v>16819.973496571991</v>
      </c>
      <c r="F1560" s="31">
        <f>[2]Emissions!F1900</f>
        <v>13455.97879725759</v>
      </c>
      <c r="G1560" s="31">
        <f>[2]Emissions!G1900</f>
        <v>5045.992048971596</v>
      </c>
      <c r="H1560" s="31">
        <f>[2]Emissions!H1900</f>
        <v>3363.9946993143972</v>
      </c>
      <c r="I1560" s="31">
        <f>[2]Emissions!I1900</f>
        <v>1681.997349657199</v>
      </c>
      <c r="J1560" s="31">
        <f>[2]Emissions!J1900</f>
        <v>0</v>
      </c>
      <c r="K1560" s="31">
        <f>[2]Emissions!K1900</f>
        <v>0</v>
      </c>
      <c r="L1560" s="31">
        <f>[2]Emissions!L1900</f>
        <v>0</v>
      </c>
      <c r="M1560" s="31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1">
        <f>[2]Emissions!E1774</f>
        <v>1591.0465435708329</v>
      </c>
      <c r="F1561" s="31">
        <f>[2]Emissions!F1774</f>
        <v>11043.65935525335</v>
      </c>
      <c r="G1561" s="31">
        <f>[2]Emissions!G1774</f>
        <v>7362.4395701689036</v>
      </c>
      <c r="H1561" s="31">
        <f>[2]Emissions!H1774</f>
        <v>3681.2197850844509</v>
      </c>
      <c r="I1561" s="31">
        <f>[2]Emissions!I1774</f>
        <v>0</v>
      </c>
      <c r="J1561" s="31">
        <f>[2]Emissions!J1774</f>
        <v>0</v>
      </c>
      <c r="K1561" s="31">
        <f>[2]Emissions!K1774</f>
        <v>0</v>
      </c>
      <c r="L1561" s="31">
        <f>[2]Emissions!L1774</f>
        <v>0</v>
      </c>
      <c r="M1561" s="31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1">
        <f>[2]Emissions!E2041</f>
        <v>67.211792516309458</v>
      </c>
      <c r="F1562" s="31">
        <f>[2]Emissions!F2041</f>
        <v>365.7263259001266</v>
      </c>
      <c r="G1562" s="31">
        <f>[2]Emissions!G2041</f>
        <v>617.15467060515198</v>
      </c>
      <c r="H1562" s="31">
        <f>[2]Emissions!H2041</f>
        <v>634.52715531011211</v>
      </c>
      <c r="I1562" s="31">
        <f>[2]Emissions!I2041</f>
        <v>635.99315901139767</v>
      </c>
      <c r="J1562" s="31">
        <f>[2]Emissions!J2041</f>
        <v>637.7890017930431</v>
      </c>
      <c r="K1562" s="31">
        <f>[2]Emissions!K2041</f>
        <v>638.5477651462993</v>
      </c>
      <c r="L1562" s="31">
        <f>[2]Emissions!L2041</f>
        <v>320.86490427587682</v>
      </c>
      <c r="M1562" s="31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1">
        <f>[2]Emissions!E2006</f>
        <v>54.641965430693283</v>
      </c>
      <c r="F1563" s="31">
        <f>[2]Emissions!F2006</f>
        <v>41.035750371154627</v>
      </c>
      <c r="G1563" s="31">
        <f>[2]Emissions!G2006</f>
        <v>35.962837434807987</v>
      </c>
      <c r="H1563" s="31">
        <f>[2]Emissions!H2006</f>
        <v>13.17907832675608</v>
      </c>
      <c r="I1563" s="31">
        <f>[2]Emissions!I2006</f>
        <v>6.5895391633780411</v>
      </c>
      <c r="J1563" s="31">
        <f>[2]Emissions!J2006</f>
        <v>0</v>
      </c>
      <c r="K1563" s="31">
        <f>[2]Emissions!K2006</f>
        <v>0</v>
      </c>
      <c r="L1563" s="31">
        <f>[2]Emissions!L2006</f>
        <v>0</v>
      </c>
      <c r="M1563" s="31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1">
        <f>[2]Emissions!E1950</f>
        <v>0</v>
      </c>
      <c r="F1564" s="31">
        <f>[2]Emissions!F1950</f>
        <v>0</v>
      </c>
      <c r="G1564" s="31">
        <f>[2]Emissions!G1950</f>
        <v>0</v>
      </c>
      <c r="H1564" s="31">
        <f>[2]Emissions!H1950</f>
        <v>0</v>
      </c>
      <c r="I1564" s="31">
        <f>[2]Emissions!I1950</f>
        <v>0</v>
      </c>
      <c r="J1564" s="31">
        <f>[2]Emissions!J1950</f>
        <v>0</v>
      </c>
      <c r="K1564" s="31">
        <f>[2]Emissions!K1950</f>
        <v>0</v>
      </c>
      <c r="L1564" s="31">
        <f>[2]Emissions!L1950</f>
        <v>0</v>
      </c>
      <c r="M1564" s="31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1">
        <f>[2]Emissions!E1915</f>
        <v>0</v>
      </c>
      <c r="F1565" s="31">
        <f>[2]Emissions!F1915</f>
        <v>0</v>
      </c>
      <c r="G1565" s="31">
        <f>[2]Emissions!G1915</f>
        <v>0.62162005747877203</v>
      </c>
      <c r="H1565" s="31">
        <f>[2]Emissions!H1915</f>
        <v>0</v>
      </c>
      <c r="I1565" s="31">
        <f>[2]Emissions!I1915</f>
        <v>24.010074720117569</v>
      </c>
      <c r="J1565" s="31">
        <f>[2]Emissions!J1915</f>
        <v>0</v>
      </c>
      <c r="K1565" s="31">
        <f>[2]Emissions!K1915</f>
        <v>880.6284147615936</v>
      </c>
      <c r="L1565" s="31">
        <f>[2]Emissions!L1915</f>
        <v>2056.5263568256041</v>
      </c>
      <c r="M1565" s="31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1">
        <f>[2]Emissions!E1880</f>
        <v>0</v>
      </c>
      <c r="F1566" s="31">
        <f>[2]Emissions!F1880</f>
        <v>0</v>
      </c>
      <c r="G1566" s="31">
        <f>[2]Emissions!G1880</f>
        <v>0</v>
      </c>
      <c r="H1566" s="31">
        <f>[2]Emissions!H1880</f>
        <v>0</v>
      </c>
      <c r="I1566" s="31">
        <f>[2]Emissions!I1880</f>
        <v>0</v>
      </c>
      <c r="J1566" s="31">
        <f>[2]Emissions!J1880</f>
        <v>0</v>
      </c>
      <c r="K1566" s="31">
        <f>[2]Emissions!K1880</f>
        <v>0</v>
      </c>
      <c r="L1566" s="31">
        <f>[2]Emissions!L1880</f>
        <v>0</v>
      </c>
      <c r="M1566" s="31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1">
        <f>[2]Emissions!E1754</f>
        <v>0</v>
      </c>
      <c r="F1567" s="31">
        <f>[2]Emissions!F1754</f>
        <v>0</v>
      </c>
      <c r="G1567" s="31">
        <f>[2]Emissions!G1754</f>
        <v>0</v>
      </c>
      <c r="H1567" s="31">
        <f>[2]Emissions!H1754</f>
        <v>126.52944342974121</v>
      </c>
      <c r="I1567" s="31">
        <f>[2]Emissions!I1754</f>
        <v>188.17618773295021</v>
      </c>
      <c r="J1567" s="31">
        <f>[2]Emissions!J1754</f>
        <v>188.1761877329501</v>
      </c>
      <c r="K1567" s="31">
        <f>[2]Emissions!K1754</f>
        <v>188.17618773295021</v>
      </c>
      <c r="L1567" s="31">
        <f>[2]Emissions!L1754</f>
        <v>0</v>
      </c>
      <c r="M1567" s="31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1">
        <f>[2]Emissions!E1783</f>
        <v>0</v>
      </c>
      <c r="F1568" s="31">
        <f>[2]Emissions!F1783</f>
        <v>0</v>
      </c>
      <c r="G1568" s="31">
        <f>[2]Emissions!G1783</f>
        <v>0</v>
      </c>
      <c r="H1568" s="31">
        <f>[2]Emissions!H1783</f>
        <v>19329.370752155981</v>
      </c>
      <c r="I1568" s="31">
        <f>[2]Emissions!I1783</f>
        <v>0</v>
      </c>
      <c r="J1568" s="31">
        <f>[2]Emissions!J1783</f>
        <v>0</v>
      </c>
      <c r="K1568" s="31">
        <f>[2]Emissions!K1783</f>
        <v>0</v>
      </c>
      <c r="L1568" s="31">
        <f>[2]Emissions!L1783</f>
        <v>0</v>
      </c>
      <c r="M1568" s="31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1">
        <f>[2]Emissions!E1959</f>
        <v>0</v>
      </c>
      <c r="F1569" s="31">
        <f>[2]Emissions!F1959</f>
        <v>3554.1194639949931</v>
      </c>
      <c r="G1569" s="31">
        <f>[2]Emissions!G1959</f>
        <v>0</v>
      </c>
      <c r="H1569" s="31">
        <f>[2]Emissions!H1959</f>
        <v>8617.801368651857</v>
      </c>
      <c r="I1569" s="31">
        <f>[2]Emissions!I1959</f>
        <v>22338.775789492069</v>
      </c>
      <c r="J1569" s="31">
        <f>[2]Emissions!J1959</f>
        <v>161435.2122146223</v>
      </c>
      <c r="K1569" s="31">
        <f>[2]Emissions!K1959</f>
        <v>161899.1865741325</v>
      </c>
      <c r="L1569" s="31">
        <f>[2]Emissions!L1959</f>
        <v>161899.1865741325</v>
      </c>
      <c r="M1569" s="31">
        <f>[2]Emissions!M1959</f>
        <v>138060.74444576449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1">
        <f>[2]Emissions!E1778</f>
        <v>1603.6814732365831</v>
      </c>
      <c r="F1570" s="31">
        <f>[2]Emissions!F1778</f>
        <v>11131.36003237683</v>
      </c>
      <c r="G1570" s="31">
        <f>[2]Emissions!G1778</f>
        <v>7420.9066882512207</v>
      </c>
      <c r="H1570" s="31">
        <f>[2]Emissions!H1778</f>
        <v>3710.453344125609</v>
      </c>
      <c r="I1570" s="31">
        <f>[2]Emissions!I1778</f>
        <v>0</v>
      </c>
      <c r="J1570" s="31">
        <f>[2]Emissions!J1778</f>
        <v>0</v>
      </c>
      <c r="K1570" s="31">
        <f>[2]Emissions!K1778</f>
        <v>0</v>
      </c>
      <c r="L1570" s="31">
        <f>[2]Emissions!L1778</f>
        <v>0</v>
      </c>
      <c r="M1570" s="31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1">
        <f>[2]Emissions!E1870</f>
        <v>12529.65962226623</v>
      </c>
      <c r="F1571" s="31">
        <f>[2]Emissions!F1870</f>
        <v>17042.114766357648</v>
      </c>
      <c r="G1571" s="31">
        <f>[2]Emissions!G1870</f>
        <v>8520.637284653536</v>
      </c>
      <c r="H1571" s="31">
        <f>[2]Emissions!H1870</f>
        <v>22938.443829940261</v>
      </c>
      <c r="I1571" s="31">
        <f>[2]Emissions!I1870</f>
        <v>26809.247921061331</v>
      </c>
      <c r="J1571" s="31">
        <f>[2]Emissions!J1870</f>
        <v>30500.979392907779</v>
      </c>
      <c r="K1571" s="31">
        <f>[2]Emissions!K1870</f>
        <v>31825.432622540029</v>
      </c>
      <c r="L1571" s="31">
        <f>[2]Emissions!L1870</f>
        <v>33017.95166499183</v>
      </c>
      <c r="M1571" s="31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1">
        <f>[2]Emissions!E1851</f>
        <v>63781.227201930058</v>
      </c>
      <c r="F1572" s="31">
        <f>[2]Emissions!F1851</f>
        <v>0</v>
      </c>
      <c r="G1572" s="31">
        <f>[2]Emissions!G1851</f>
        <v>0</v>
      </c>
      <c r="H1572" s="31">
        <f>[2]Emissions!H1851</f>
        <v>0</v>
      </c>
      <c r="I1572" s="31">
        <f>[2]Emissions!I1851</f>
        <v>0</v>
      </c>
      <c r="J1572" s="31">
        <f>[2]Emissions!J1851</f>
        <v>0</v>
      </c>
      <c r="K1572" s="31">
        <f>[2]Emissions!K1851</f>
        <v>0</v>
      </c>
      <c r="L1572" s="31">
        <f>[2]Emissions!L1851</f>
        <v>0</v>
      </c>
      <c r="M1572" s="31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1">
        <f>[2]Emissions!E1802</f>
        <v>0</v>
      </c>
      <c r="F1573" s="31">
        <f>[2]Emissions!F1802</f>
        <v>0</v>
      </c>
      <c r="G1573" s="31">
        <f>[2]Emissions!G1802</f>
        <v>0</v>
      </c>
      <c r="H1573" s="31">
        <f>[2]Emissions!H1802</f>
        <v>0</v>
      </c>
      <c r="I1573" s="31">
        <f>[2]Emissions!I1802</f>
        <v>0</v>
      </c>
      <c r="J1573" s="31">
        <f>[2]Emissions!J1802</f>
        <v>0</v>
      </c>
      <c r="K1573" s="31">
        <f>[2]Emissions!K1802</f>
        <v>0</v>
      </c>
      <c r="L1573" s="31">
        <f>[2]Emissions!L1802</f>
        <v>0</v>
      </c>
      <c r="M1573" s="31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1">
        <f>[2]Emissions!E1788</f>
        <v>0</v>
      </c>
      <c r="F1574" s="31">
        <f>[2]Emissions!F1788</f>
        <v>0</v>
      </c>
      <c r="G1574" s="31">
        <f>[2]Emissions!G1788</f>
        <v>0</v>
      </c>
      <c r="H1574" s="31">
        <f>[2]Emissions!H1788</f>
        <v>0</v>
      </c>
      <c r="I1574" s="31">
        <f>[2]Emissions!I1788</f>
        <v>0</v>
      </c>
      <c r="J1574" s="31">
        <f>[2]Emissions!J1788</f>
        <v>0</v>
      </c>
      <c r="K1574" s="31">
        <f>[2]Emissions!K1788</f>
        <v>0</v>
      </c>
      <c r="L1574" s="31">
        <f>[2]Emissions!L1788</f>
        <v>0</v>
      </c>
      <c r="M1574" s="31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1">
        <f>[2]Emissions!E1964</f>
        <v>0</v>
      </c>
      <c r="F1575" s="31">
        <f>[2]Emissions!F1964</f>
        <v>0</v>
      </c>
      <c r="G1575" s="31">
        <f>[2]Emissions!G1964</f>
        <v>0.2274394856278367</v>
      </c>
      <c r="H1575" s="31">
        <f>[2]Emissions!H1964</f>
        <v>0</v>
      </c>
      <c r="I1575" s="31">
        <f>[2]Emissions!I1964</f>
        <v>0</v>
      </c>
      <c r="J1575" s="31">
        <f>[2]Emissions!J1964</f>
        <v>0</v>
      </c>
      <c r="K1575" s="31">
        <f>[2]Emissions!K1964</f>
        <v>37.292231720683041</v>
      </c>
      <c r="L1575" s="31">
        <f>[2]Emissions!L1964</f>
        <v>0</v>
      </c>
      <c r="M1575" s="31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1">
        <f>[2]Emissions!E1744</f>
        <v>142.82166443945951</v>
      </c>
      <c r="F1576" s="31">
        <f>[2]Emissions!F1744</f>
        <v>2441.6281095627169</v>
      </c>
      <c r="G1576" s="31">
        <f>[2]Emissions!G1744</f>
        <v>3057.438238450753</v>
      </c>
      <c r="H1576" s="31">
        <f>[2]Emissions!H1744</f>
        <v>3703.3565687044011</v>
      </c>
      <c r="I1576" s="31">
        <f>[2]Emissions!I1744</f>
        <v>4377.1455942133543</v>
      </c>
      <c r="J1576" s="31">
        <f>[2]Emissions!J1744</f>
        <v>3670.367391447156</v>
      </c>
      <c r="K1576" s="31">
        <f>[2]Emissions!K1744</f>
        <v>1549.4090227046199</v>
      </c>
      <c r="L1576" s="31">
        <f>[2]Emissions!L1744</f>
        <v>0</v>
      </c>
      <c r="M1576" s="31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1">
        <f>[2]Emissions!E1748</f>
        <v>7585.9441423689987</v>
      </c>
      <c r="F1577" s="31">
        <f>[2]Emissions!F1748</f>
        <v>129686.5887138018</v>
      </c>
      <c r="G1577" s="31">
        <f>[2]Emissions!G1748</f>
        <v>162395.22054766401</v>
      </c>
      <c r="H1577" s="31">
        <f>[2]Emissions!H1748</f>
        <v>196703.04347542051</v>
      </c>
      <c r="I1577" s="31">
        <f>[2]Emissions!I1748</f>
        <v>232491.21280752341</v>
      </c>
      <c r="J1577" s="31">
        <f>[2]Emissions!J1748</f>
        <v>194950.82992323741</v>
      </c>
      <c r="K1577" s="31">
        <f>[2]Emissions!K1748</f>
        <v>82296.550359151326</v>
      </c>
      <c r="L1577" s="31">
        <f>[2]Emissions!L1748</f>
        <v>0</v>
      </c>
      <c r="M1577" s="31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1">
        <f>[2]Emissions!E703</f>
        <v>82.742099528518921</v>
      </c>
      <c r="F1578" s="31">
        <f>[2]Emissions!F703</f>
        <v>66.19367962281494</v>
      </c>
      <c r="G1578" s="31">
        <f>[2]Emissions!G703</f>
        <v>49.64525971711128</v>
      </c>
      <c r="H1578" s="31">
        <f>[2]Emissions!H703</f>
        <v>33.096839811407193</v>
      </c>
      <c r="I1578" s="31">
        <f>[2]Emissions!I703</f>
        <v>16.54841990570376</v>
      </c>
      <c r="J1578" s="31">
        <f>[2]Emissions!J703</f>
        <v>0</v>
      </c>
      <c r="K1578" s="31">
        <f>[2]Emissions!K703</f>
        <v>0</v>
      </c>
      <c r="L1578" s="31">
        <f>[2]Emissions!L703</f>
        <v>0</v>
      </c>
      <c r="M1578" s="31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1">
        <f>[2]Emissions!E1034</f>
        <v>0</v>
      </c>
      <c r="F1579" s="31">
        <f>[2]Emissions!F1034</f>
        <v>0</v>
      </c>
      <c r="G1579" s="31">
        <f>[2]Emissions!G1034</f>
        <v>0</v>
      </c>
      <c r="H1579" s="31">
        <f>[2]Emissions!H1034</f>
        <v>0</v>
      </c>
      <c r="I1579" s="31">
        <f>[2]Emissions!I1034</f>
        <v>0</v>
      </c>
      <c r="J1579" s="31">
        <f>[2]Emissions!J1034</f>
        <v>0</v>
      </c>
      <c r="K1579" s="31">
        <f>[2]Emissions!K1034</f>
        <v>0</v>
      </c>
      <c r="L1579" s="31">
        <f>[2]Emissions!L1034</f>
        <v>0</v>
      </c>
      <c r="M1579" s="31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1">
        <f>[2]Emissions!E1583</f>
        <v>1127.4769288461209</v>
      </c>
      <c r="F1580" s="31">
        <f>[2]Emissions!F1583</f>
        <v>36443.927232139322</v>
      </c>
      <c r="G1580" s="31">
        <f>[2]Emissions!G1583</f>
        <v>38078.561033168662</v>
      </c>
      <c r="H1580" s="31">
        <f>[2]Emissions!H1583</f>
        <v>44876.178695224153</v>
      </c>
      <c r="I1580" s="31">
        <f>[2]Emissions!I1583</f>
        <v>45391.782286685659</v>
      </c>
      <c r="J1580" s="31">
        <f>[2]Emissions!J1583</f>
        <v>58148.09106417602</v>
      </c>
      <c r="K1580" s="31">
        <f>[2]Emissions!K1583</f>
        <v>0</v>
      </c>
      <c r="L1580" s="31">
        <f>[2]Emissions!L1583</f>
        <v>0</v>
      </c>
      <c r="M1580" s="31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1">
        <f>[2]Emissions!E1701</f>
        <v>0</v>
      </c>
      <c r="F1581" s="31">
        <f>[2]Emissions!F1701</f>
        <v>0</v>
      </c>
      <c r="G1581" s="31">
        <f>[2]Emissions!G1701</f>
        <v>0</v>
      </c>
      <c r="H1581" s="31">
        <f>[2]Emissions!H1701</f>
        <v>0</v>
      </c>
      <c r="I1581" s="31">
        <f>[2]Emissions!I1701</f>
        <v>0</v>
      </c>
      <c r="J1581" s="31">
        <f>[2]Emissions!J1701</f>
        <v>0</v>
      </c>
      <c r="K1581" s="31">
        <f>[2]Emissions!K1701</f>
        <v>0</v>
      </c>
      <c r="L1581" s="31">
        <f>[2]Emissions!L1701</f>
        <v>0</v>
      </c>
      <c r="M1581" s="31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1">
        <f>[2]Emissions!E1072</f>
        <v>63.324464433295446</v>
      </c>
      <c r="F1582" s="31">
        <f>[2]Emissions!F1072</f>
        <v>2505.777420577208</v>
      </c>
      <c r="G1582" s="31">
        <f>[2]Emissions!G1072</f>
        <v>4621.6852780296358</v>
      </c>
      <c r="H1582" s="31">
        <f>[2]Emissions!H1072</f>
        <v>7162.7379421112946</v>
      </c>
      <c r="I1582" s="31">
        <f>[2]Emissions!I1072</f>
        <v>9306.8249732237291</v>
      </c>
      <c r="J1582" s="31">
        <f>[2]Emissions!J1072</f>
        <v>9796.2665794662862</v>
      </c>
      <c r="K1582" s="31">
        <f>[2]Emissions!K1072</f>
        <v>10150.38589132981</v>
      </c>
      <c r="L1582" s="31">
        <f>[2]Emissions!L1072</f>
        <v>10758.271218033569</v>
      </c>
      <c r="M1582" s="31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1">
        <f>[2]Emissions!E1424</f>
        <v>0</v>
      </c>
      <c r="F1583" s="31">
        <f>[2]Emissions!F1424</f>
        <v>0</v>
      </c>
      <c r="G1583" s="31">
        <f>[2]Emissions!G1424</f>
        <v>3.366390640222106</v>
      </c>
      <c r="H1583" s="31">
        <f>[2]Emissions!H1424</f>
        <v>115.02969535423139</v>
      </c>
      <c r="I1583" s="31">
        <f>[2]Emissions!I1424</f>
        <v>422.70267774837612</v>
      </c>
      <c r="J1583" s="31">
        <f>[2]Emissions!J1424</f>
        <v>545.73946507880476</v>
      </c>
      <c r="K1583" s="31">
        <f>[2]Emissions!K1424</f>
        <v>780.24270722658582</v>
      </c>
      <c r="L1583" s="31">
        <f>[2]Emissions!L1424</f>
        <v>310.75338170740241</v>
      </c>
      <c r="M1583" s="31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1">
        <f>[2]Emissions!E779</f>
        <v>17.286438749999999</v>
      </c>
      <c r="F1584" s="31">
        <f>[2]Emissions!F779</f>
        <v>14.405365625</v>
      </c>
      <c r="G1584" s="31">
        <f>[2]Emissions!G779</f>
        <v>11.5242925</v>
      </c>
      <c r="H1584" s="31">
        <f>[2]Emissions!H779</f>
        <v>8.6432193749999993</v>
      </c>
      <c r="I1584" s="31">
        <f>[2]Emissions!I779</f>
        <v>26.488275814014369</v>
      </c>
      <c r="J1584" s="31">
        <f>[2]Emissions!J779</f>
        <v>2.8810731249999999</v>
      </c>
      <c r="K1584" s="31">
        <f>[2]Emissions!K779</f>
        <v>19.855152645328801</v>
      </c>
      <c r="L1584" s="31">
        <f>[2]Emissions!L779</f>
        <v>19.927715562762639</v>
      </c>
      <c r="M1584" s="31">
        <f>[2]Emissions!M779</f>
        <v>20.154165459548551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1">
        <f>[2]Emissions!E1319</f>
        <v>173.77913363252779</v>
      </c>
      <c r="F1585" s="31">
        <f>[2]Emissions!F1319</f>
        <v>0</v>
      </c>
      <c r="G1585" s="31">
        <f>[2]Emissions!G1319</f>
        <v>1142.0185683278351</v>
      </c>
      <c r="H1585" s="31">
        <f>[2]Emissions!H1319</f>
        <v>1755.5553828444511</v>
      </c>
      <c r="I1585" s="31">
        <f>[2]Emissions!I1319</f>
        <v>0</v>
      </c>
      <c r="J1585" s="31">
        <f>[2]Emissions!J1319</f>
        <v>0</v>
      </c>
      <c r="K1585" s="31">
        <f>[2]Emissions!K1319</f>
        <v>0</v>
      </c>
      <c r="L1585" s="31">
        <f>[2]Emissions!L1319</f>
        <v>0</v>
      </c>
      <c r="M1585" s="31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1">
        <f>[2]Emissions!E848</f>
        <v>0</v>
      </c>
      <c r="F1586" s="31">
        <f>[2]Emissions!F848</f>
        <v>0</v>
      </c>
      <c r="G1586" s="31">
        <f>[2]Emissions!G848</f>
        <v>0</v>
      </c>
      <c r="H1586" s="31">
        <f>[2]Emissions!H848</f>
        <v>0</v>
      </c>
      <c r="I1586" s="31">
        <f>[2]Emissions!I848</f>
        <v>0</v>
      </c>
      <c r="J1586" s="31">
        <f>[2]Emissions!J848</f>
        <v>0</v>
      </c>
      <c r="K1586" s="31">
        <f>[2]Emissions!K848</f>
        <v>0</v>
      </c>
      <c r="L1586" s="31">
        <f>[2]Emissions!L848</f>
        <v>0</v>
      </c>
      <c r="M1586" s="31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1">
        <f>[2]Emissions!E1327</f>
        <v>2091.7923697713409</v>
      </c>
      <c r="F1587" s="31">
        <f>[2]Emissions!F1327</f>
        <v>532.7375105210325</v>
      </c>
      <c r="G1587" s="31">
        <f>[2]Emissions!G1327</f>
        <v>0</v>
      </c>
      <c r="H1587" s="31">
        <f>[2]Emissions!H1327</f>
        <v>455.95219072390472</v>
      </c>
      <c r="I1587" s="31">
        <f>[2]Emissions!I1327</f>
        <v>0</v>
      </c>
      <c r="J1587" s="31">
        <f>[2]Emissions!J1327</f>
        <v>0</v>
      </c>
      <c r="K1587" s="31">
        <f>[2]Emissions!K1327</f>
        <v>0</v>
      </c>
      <c r="L1587" s="31">
        <f>[2]Emissions!L1327</f>
        <v>0</v>
      </c>
      <c r="M1587" s="31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1">
        <f>[2]Emissions!E649</f>
        <v>0</v>
      </c>
      <c r="F1588" s="31">
        <f>[2]Emissions!F649</f>
        <v>0</v>
      </c>
      <c r="G1588" s="31">
        <f>[2]Emissions!G649</f>
        <v>0</v>
      </c>
      <c r="H1588" s="31">
        <f>[2]Emissions!H649</f>
        <v>0</v>
      </c>
      <c r="I1588" s="31">
        <f>[2]Emissions!I649</f>
        <v>0</v>
      </c>
      <c r="J1588" s="31">
        <f>[2]Emissions!J649</f>
        <v>0</v>
      </c>
      <c r="K1588" s="31">
        <f>[2]Emissions!K649</f>
        <v>0</v>
      </c>
      <c r="L1588" s="31">
        <f>[2]Emissions!L649</f>
        <v>0</v>
      </c>
      <c r="M1588" s="31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1">
        <f>[2]Emissions!E1118</f>
        <v>0</v>
      </c>
      <c r="F1589" s="31">
        <f>[2]Emissions!F1118</f>
        <v>0</v>
      </c>
      <c r="G1589" s="31">
        <f>[2]Emissions!G1118</f>
        <v>0</v>
      </c>
      <c r="H1589" s="31">
        <f>[2]Emissions!H1118</f>
        <v>0</v>
      </c>
      <c r="I1589" s="31">
        <f>[2]Emissions!I1118</f>
        <v>0</v>
      </c>
      <c r="J1589" s="31">
        <f>[2]Emissions!J1118</f>
        <v>0</v>
      </c>
      <c r="K1589" s="31">
        <f>[2]Emissions!K1118</f>
        <v>0</v>
      </c>
      <c r="L1589" s="31">
        <f>[2]Emissions!L1118</f>
        <v>0</v>
      </c>
      <c r="M1589" s="31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1">
        <f>[2]Emissions!E802</f>
        <v>0</v>
      </c>
      <c r="F1590" s="31">
        <f>[2]Emissions!F802</f>
        <v>0</v>
      </c>
      <c r="G1590" s="31">
        <f>[2]Emissions!G802</f>
        <v>0</v>
      </c>
      <c r="H1590" s="31">
        <f>[2]Emissions!H802</f>
        <v>0</v>
      </c>
      <c r="I1590" s="31">
        <f>[2]Emissions!I802</f>
        <v>0</v>
      </c>
      <c r="J1590" s="31">
        <f>[2]Emissions!J802</f>
        <v>0</v>
      </c>
      <c r="K1590" s="31">
        <f>[2]Emissions!K802</f>
        <v>0</v>
      </c>
      <c r="L1590" s="31">
        <f>[2]Emissions!L802</f>
        <v>0</v>
      </c>
      <c r="M1590" s="31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1">
        <f>[2]Emissions!E810</f>
        <v>0</v>
      </c>
      <c r="F1591" s="31">
        <f>[2]Emissions!F810</f>
        <v>0</v>
      </c>
      <c r="G1591" s="31">
        <f>[2]Emissions!G810</f>
        <v>0</v>
      </c>
      <c r="H1591" s="31">
        <f>[2]Emissions!H810</f>
        <v>0</v>
      </c>
      <c r="I1591" s="31">
        <f>[2]Emissions!I810</f>
        <v>0</v>
      </c>
      <c r="J1591" s="31">
        <f>[2]Emissions!J810</f>
        <v>0</v>
      </c>
      <c r="K1591" s="31">
        <f>[2]Emissions!K810</f>
        <v>0</v>
      </c>
      <c r="L1591" s="31">
        <f>[2]Emissions!L810</f>
        <v>0</v>
      </c>
      <c r="M1591" s="31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1">
        <f>[2]Emissions!E1310</f>
        <v>0</v>
      </c>
      <c r="F1592" s="31">
        <f>[2]Emissions!F1310</f>
        <v>0</v>
      </c>
      <c r="G1592" s="31">
        <f>[2]Emissions!G1310</f>
        <v>0</v>
      </c>
      <c r="H1592" s="31">
        <f>[2]Emissions!H1310</f>
        <v>0</v>
      </c>
      <c r="I1592" s="31">
        <f>[2]Emissions!I1310</f>
        <v>0</v>
      </c>
      <c r="J1592" s="31">
        <f>[2]Emissions!J1310</f>
        <v>0</v>
      </c>
      <c r="K1592" s="31">
        <f>[2]Emissions!K1310</f>
        <v>0</v>
      </c>
      <c r="L1592" s="31">
        <f>[2]Emissions!L1310</f>
        <v>0</v>
      </c>
      <c r="M1592" s="31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1">
        <f>[2]Emissions!E1286</f>
        <v>0</v>
      </c>
      <c r="F1593" s="31">
        <f>[2]Emissions!F1286</f>
        <v>0</v>
      </c>
      <c r="G1593" s="31">
        <f>[2]Emissions!G1286</f>
        <v>0</v>
      </c>
      <c r="H1593" s="31">
        <f>[2]Emissions!H1286</f>
        <v>0</v>
      </c>
      <c r="I1593" s="31">
        <f>[2]Emissions!I1286</f>
        <v>0</v>
      </c>
      <c r="J1593" s="31">
        <f>[2]Emissions!J1286</f>
        <v>0</v>
      </c>
      <c r="K1593" s="31">
        <f>[2]Emissions!K1286</f>
        <v>0</v>
      </c>
      <c r="L1593" s="31">
        <f>[2]Emissions!L1286</f>
        <v>0</v>
      </c>
      <c r="M1593" s="31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1">
        <f>[2]Emissions!E1230</f>
        <v>0</v>
      </c>
      <c r="F1594" s="31">
        <f>[2]Emissions!F1230</f>
        <v>0</v>
      </c>
      <c r="G1594" s="31">
        <f>[2]Emissions!G1230</f>
        <v>0</v>
      </c>
      <c r="H1594" s="31">
        <f>[2]Emissions!H1230</f>
        <v>0</v>
      </c>
      <c r="I1594" s="31">
        <f>[2]Emissions!I1230</f>
        <v>0</v>
      </c>
      <c r="J1594" s="31">
        <f>[2]Emissions!J1230</f>
        <v>0</v>
      </c>
      <c r="K1594" s="31">
        <f>[2]Emissions!K1230</f>
        <v>0</v>
      </c>
      <c r="L1594" s="31">
        <f>[2]Emissions!L1230</f>
        <v>0</v>
      </c>
      <c r="M1594" s="31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1">
        <f>[2]Emissions!E818</f>
        <v>0</v>
      </c>
      <c r="F1595" s="31">
        <f>[2]Emissions!F818</f>
        <v>0</v>
      </c>
      <c r="G1595" s="31">
        <f>[2]Emissions!G818</f>
        <v>1.13053264374676E-2</v>
      </c>
      <c r="H1595" s="31">
        <f>[2]Emissions!H818</f>
        <v>1.130532643746761E-2</v>
      </c>
      <c r="I1595" s="31">
        <f>[2]Emissions!I818</f>
        <v>0</v>
      </c>
      <c r="J1595" s="31">
        <f>[2]Emissions!J818</f>
        <v>1.130532643746761E-2</v>
      </c>
      <c r="K1595" s="31">
        <f>[2]Emissions!K818</f>
        <v>1.130532643746761E-2</v>
      </c>
      <c r="L1595" s="31">
        <f>[2]Emissions!L818</f>
        <v>0</v>
      </c>
      <c r="M1595" s="31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1">
        <f>[2]Emissions!E1080</f>
        <v>6.1565272619225027E-4</v>
      </c>
      <c r="F1596" s="31">
        <f>[2]Emissions!F1080</f>
        <v>1.329784262295084E-3</v>
      </c>
      <c r="G1596" s="31">
        <f>[2]Emissions!G1080</f>
        <v>1.167512369597633E-4</v>
      </c>
      <c r="H1596" s="31">
        <f>[2]Emissions!H1080</f>
        <v>6.377327168823096E-4</v>
      </c>
      <c r="I1596" s="31">
        <f>[2]Emissions!I1080</f>
        <v>3.3244606557377842E-4</v>
      </c>
      <c r="J1596" s="31">
        <f>[2]Emissions!J1080</f>
        <v>0</v>
      </c>
      <c r="K1596" s="31">
        <f>[2]Emissions!K1080</f>
        <v>0</v>
      </c>
      <c r="L1596" s="31">
        <f>[2]Emissions!L1080</f>
        <v>0</v>
      </c>
      <c r="M1596" s="31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1">
        <f>[2]Emissions!E1238</f>
        <v>16555.697412382109</v>
      </c>
      <c r="F1597" s="31">
        <f>[2]Emissions!F1238</f>
        <v>13244.55792990569</v>
      </c>
      <c r="G1597" s="31">
        <f>[2]Emissions!G1238</f>
        <v>9933.4184474292633</v>
      </c>
      <c r="H1597" s="31">
        <f>[2]Emissions!H1238</f>
        <v>6622.2789649528431</v>
      </c>
      <c r="I1597" s="31">
        <f>[2]Emissions!I1238</f>
        <v>3311.1394824764202</v>
      </c>
      <c r="J1597" s="31">
        <f>[2]Emissions!J1238</f>
        <v>0</v>
      </c>
      <c r="K1597" s="31">
        <f>[2]Emissions!K1238</f>
        <v>0</v>
      </c>
      <c r="L1597" s="31">
        <f>[2]Emissions!L1238</f>
        <v>0</v>
      </c>
      <c r="M1597" s="31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1">
        <f>[2]Emissions!E826</f>
        <v>537.94461626099996</v>
      </c>
      <c r="F1598" s="31">
        <f>[2]Emissions!F826</f>
        <v>474.18038456879992</v>
      </c>
      <c r="G1598" s="31">
        <f>[2]Emissions!G826</f>
        <v>389.59768806660009</v>
      </c>
      <c r="H1598" s="31">
        <f>[2]Emissions!H826</f>
        <v>237.09019228439999</v>
      </c>
      <c r="I1598" s="31">
        <f>[2]Emissions!I826</f>
        <v>118.54509614219999</v>
      </c>
      <c r="J1598" s="31">
        <f>[2]Emissions!J826</f>
        <v>0</v>
      </c>
      <c r="K1598" s="31">
        <f>[2]Emissions!K826</f>
        <v>0</v>
      </c>
      <c r="L1598" s="31">
        <f>[2]Emissions!L826</f>
        <v>0</v>
      </c>
      <c r="M1598" s="31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1">
        <f>[2]Emissions!E1246</f>
        <v>4.7095623673681084</v>
      </c>
      <c r="F1599" s="31">
        <f>[2]Emissions!F1246</f>
        <v>271.38668308013757</v>
      </c>
      <c r="G1599" s="31">
        <f>[2]Emissions!G1246</f>
        <v>361.69006026452217</v>
      </c>
      <c r="H1599" s="31">
        <f>[2]Emissions!H1246</f>
        <v>658.00993939150533</v>
      </c>
      <c r="I1599" s="31">
        <f>[2]Emissions!I1246</f>
        <v>834.73120397252387</v>
      </c>
      <c r="J1599" s="31">
        <f>[2]Emissions!J1246</f>
        <v>1013.747733793695</v>
      </c>
      <c r="K1599" s="31">
        <f>[2]Emissions!K1246</f>
        <v>1167.362736066827</v>
      </c>
      <c r="L1599" s="31">
        <f>[2]Emissions!L1246</f>
        <v>0</v>
      </c>
      <c r="M1599" s="31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1">
        <f>[2]Emissions!E665</f>
        <v>28005.397000000001</v>
      </c>
      <c r="F1600" s="31">
        <f>[2]Emissions!F665</f>
        <v>28005.397000000001</v>
      </c>
      <c r="G1600" s="31">
        <f>[2]Emissions!G665</f>
        <v>28005.397000000001</v>
      </c>
      <c r="H1600" s="31">
        <f>[2]Emissions!H665</f>
        <v>39583.599999999991</v>
      </c>
      <c r="I1600" s="31">
        <f>[2]Emissions!I665</f>
        <v>0</v>
      </c>
      <c r="J1600" s="31">
        <f>[2]Emissions!J665</f>
        <v>0</v>
      </c>
      <c r="K1600" s="31">
        <f>[2]Emissions!K665</f>
        <v>0</v>
      </c>
      <c r="L1600" s="31">
        <f>[2]Emissions!L665</f>
        <v>0</v>
      </c>
      <c r="M1600" s="31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1">
        <f>[2]Emissions!E794</f>
        <v>0</v>
      </c>
      <c r="F1601" s="31">
        <f>[2]Emissions!F794</f>
        <v>0</v>
      </c>
      <c r="G1601" s="31">
        <f>[2]Emissions!G794</f>
        <v>0</v>
      </c>
      <c r="H1601" s="31">
        <f>[2]Emissions!H794</f>
        <v>0</v>
      </c>
      <c r="I1601" s="31">
        <f>[2]Emissions!I794</f>
        <v>0</v>
      </c>
      <c r="J1601" s="31">
        <f>[2]Emissions!J794</f>
        <v>0</v>
      </c>
      <c r="K1601" s="31">
        <f>[2]Emissions!K794</f>
        <v>0</v>
      </c>
      <c r="L1601" s="31">
        <f>[2]Emissions!L794</f>
        <v>0</v>
      </c>
      <c r="M1601" s="31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1">
        <f>[2]Emissions!E1063</f>
        <v>0</v>
      </c>
      <c r="F1602" s="31">
        <f>[2]Emissions!F1063</f>
        <v>0</v>
      </c>
      <c r="G1602" s="31">
        <f>[2]Emissions!G1063</f>
        <v>0</v>
      </c>
      <c r="H1602" s="31">
        <f>[2]Emissions!H1063</f>
        <v>0</v>
      </c>
      <c r="I1602" s="31">
        <f>[2]Emissions!I1063</f>
        <v>0</v>
      </c>
      <c r="J1602" s="31">
        <f>[2]Emissions!J1063</f>
        <v>0</v>
      </c>
      <c r="K1602" s="31">
        <f>[2]Emissions!K1063</f>
        <v>0</v>
      </c>
      <c r="L1602" s="31">
        <f>[2]Emissions!L1063</f>
        <v>0</v>
      </c>
      <c r="M1602" s="31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1">
        <f>[2]Emissions!E1369</f>
        <v>1067.5265425</v>
      </c>
      <c r="F1603" s="31">
        <f>[2]Emissions!F1369</f>
        <v>468.21339583333321</v>
      </c>
      <c r="G1603" s="31">
        <f>[2]Emissions!G1369</f>
        <v>374.57071666666661</v>
      </c>
      <c r="H1603" s="31">
        <f>[2]Emissions!H1369</f>
        <v>533.76327124999989</v>
      </c>
      <c r="I1603" s="31">
        <f>[2]Emissions!I1369</f>
        <v>187.28535833333319</v>
      </c>
      <c r="J1603" s="31">
        <f>[2]Emissions!J1369</f>
        <v>93.642679166666625</v>
      </c>
      <c r="K1603" s="31">
        <f>[2]Emissions!K1369</f>
        <v>0</v>
      </c>
      <c r="L1603" s="31">
        <f>[2]Emissions!L1369</f>
        <v>0</v>
      </c>
      <c r="M1603" s="31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1">
        <f>[2]Emissions!E1301</f>
        <v>23.281635802469129</v>
      </c>
      <c r="F1604" s="31">
        <f>[2]Emissions!F1301</f>
        <v>19.401363168724281</v>
      </c>
      <c r="G1604" s="31">
        <f>[2]Emissions!G1301</f>
        <v>15.52109053497942</v>
      </c>
      <c r="H1604" s="31">
        <f>[2]Emissions!H1301</f>
        <v>15.52109053497942</v>
      </c>
      <c r="I1604" s="31">
        <f>[2]Emissions!I1301</f>
        <v>7.7605452674897117</v>
      </c>
      <c r="J1604" s="31">
        <f>[2]Emissions!J1301</f>
        <v>3.8802726337448541</v>
      </c>
      <c r="K1604" s="31">
        <f>[2]Emissions!K1301</f>
        <v>0</v>
      </c>
      <c r="L1604" s="31">
        <f>[2]Emissions!L1301</f>
        <v>0</v>
      </c>
      <c r="M1604" s="31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1">
        <f>[2]Emissions!E1200</f>
        <v>1.705989291898258</v>
      </c>
      <c r="F1605" s="31">
        <f>[2]Emissions!F1200</f>
        <v>1.9884660814583659</v>
      </c>
      <c r="G1605" s="31">
        <f>[2]Emissions!G1200</f>
        <v>2.5667198922124999</v>
      </c>
      <c r="H1605" s="31">
        <f>[2]Emissions!H1200</f>
        <v>3.6609189448642949</v>
      </c>
      <c r="I1605" s="31">
        <f>[2]Emissions!I1200</f>
        <v>5.0314974536961437</v>
      </c>
      <c r="J1605" s="31">
        <f>[2]Emissions!J1200</f>
        <v>5.6295857662061</v>
      </c>
      <c r="K1605" s="31">
        <f>[2]Emissions!K1200</f>
        <v>5.6433528321309074</v>
      </c>
      <c r="L1605" s="31">
        <f>[2]Emissions!L1200</f>
        <v>5.5862967300284234</v>
      </c>
      <c r="M1605" s="31">
        <f>[2]Emissions!M1200</f>
        <v>4.8894049303709162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1">
        <f>[2]Emissions!E1193</f>
        <v>0.54425364017706601</v>
      </c>
      <c r="F1606" s="31">
        <f>[2]Emissions!F1193</f>
        <v>0.43540291214165261</v>
      </c>
      <c r="G1606" s="31">
        <f>[2]Emissions!G1193</f>
        <v>0.32655218410623937</v>
      </c>
      <c r="H1606" s="31">
        <f>[2]Emissions!H1193</f>
        <v>0.2097103808094434</v>
      </c>
      <c r="I1606" s="31">
        <f>[2]Emissions!I1193</f>
        <v>0.1048551904047217</v>
      </c>
      <c r="J1606" s="31">
        <f>[2]Emissions!J1193</f>
        <v>0</v>
      </c>
      <c r="K1606" s="31">
        <f>[2]Emissions!K1193</f>
        <v>0</v>
      </c>
      <c r="L1606" s="31">
        <f>[2]Emissions!L1193</f>
        <v>0</v>
      </c>
      <c r="M1606" s="31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1">
        <f>[2]Emissions!E884</f>
        <v>9.6048644874737521E-2</v>
      </c>
      <c r="F1607" s="31">
        <f>[2]Emissions!F884</f>
        <v>0.16607338225968141</v>
      </c>
      <c r="G1607" s="31">
        <f>[2]Emissions!G884</f>
        <v>0.16655475438217329</v>
      </c>
      <c r="H1607" s="31">
        <f>[2]Emissions!H884</f>
        <v>0.1414516354060473</v>
      </c>
      <c r="I1607" s="31">
        <f>[2]Emissions!I884</f>
        <v>2.6872872375418241E-2</v>
      </c>
      <c r="J1607" s="31">
        <f>[2]Emissions!J884</f>
        <v>1.399120118705428E-2</v>
      </c>
      <c r="K1607" s="31">
        <f>[2]Emissions!K884</f>
        <v>0</v>
      </c>
      <c r="L1607" s="31">
        <f>[2]Emissions!L884</f>
        <v>0</v>
      </c>
      <c r="M1607" s="31">
        <f>[2]Emissions!M884</f>
        <v>6.4421489081296357E-2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1">
        <f>[2]Emissions!E863</f>
        <v>0</v>
      </c>
      <c r="F1608" s="31">
        <f>[2]Emissions!F863</f>
        <v>0</v>
      </c>
      <c r="G1608" s="31">
        <f>[2]Emissions!G863</f>
        <v>0</v>
      </c>
      <c r="H1608" s="31">
        <f>[2]Emissions!H863</f>
        <v>0</v>
      </c>
      <c r="I1608" s="31">
        <f>[2]Emissions!I863</f>
        <v>0</v>
      </c>
      <c r="J1608" s="31">
        <f>[2]Emissions!J863</f>
        <v>0</v>
      </c>
      <c r="K1608" s="31">
        <f>[2]Emissions!K863</f>
        <v>0</v>
      </c>
      <c r="L1608" s="31">
        <f>[2]Emissions!L863</f>
        <v>0</v>
      </c>
      <c r="M1608" s="31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1">
        <f>[2]Emissions!E1377</f>
        <v>288.57466463414642</v>
      </c>
      <c r="F1609" s="31">
        <f>[2]Emissions!F1377</f>
        <v>126.5678353658537</v>
      </c>
      <c r="G1609" s="31">
        <f>[2]Emissions!G1377</f>
        <v>118.86486762054309</v>
      </c>
      <c r="H1609" s="31">
        <f>[2]Emissions!H1377</f>
        <v>126.5678353658537</v>
      </c>
      <c r="I1609" s="31">
        <f>[2]Emissions!I1377</f>
        <v>50.627134146341461</v>
      </c>
      <c r="J1609" s="31">
        <f>[2]Emissions!J1377</f>
        <v>25.313567073170749</v>
      </c>
      <c r="K1609" s="31">
        <f>[2]Emissions!K1377</f>
        <v>0</v>
      </c>
      <c r="L1609" s="31">
        <f>[2]Emissions!L1377</f>
        <v>0</v>
      </c>
      <c r="M1609" s="31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1">
        <f>[2]Emissions!E1222</f>
        <v>38590.378838603137</v>
      </c>
      <c r="F1610" s="31">
        <f>[2]Emissions!F1222</f>
        <v>38590.378838603152</v>
      </c>
      <c r="G1610" s="31">
        <f>[2]Emissions!G1222</f>
        <v>31669.053923216168</v>
      </c>
      <c r="H1610" s="31">
        <f>[2]Emissions!H1222</f>
        <v>20416.41884327757</v>
      </c>
      <c r="I1610" s="31">
        <f>[2]Emissions!I1222</f>
        <v>4298.1934406900164</v>
      </c>
      <c r="J1610" s="31">
        <f>[2]Emissions!J1222</f>
        <v>0</v>
      </c>
      <c r="K1610" s="31">
        <f>[2]Emissions!K1222</f>
        <v>0</v>
      </c>
      <c r="L1610" s="31">
        <f>[2]Emissions!L1222</f>
        <v>0</v>
      </c>
      <c r="M1610" s="31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1">
        <f>[2]Emissions!E906</f>
        <v>0</v>
      </c>
      <c r="F1611" s="31">
        <f>[2]Emissions!F906</f>
        <v>0</v>
      </c>
      <c r="G1611" s="31">
        <f>[2]Emissions!G906</f>
        <v>0</v>
      </c>
      <c r="H1611" s="31">
        <f>[2]Emissions!H906</f>
        <v>0</v>
      </c>
      <c r="I1611" s="31">
        <f>[2]Emissions!I906</f>
        <v>0</v>
      </c>
      <c r="J1611" s="31">
        <f>[2]Emissions!J906</f>
        <v>0</v>
      </c>
      <c r="K1611" s="31">
        <f>[2]Emissions!K906</f>
        <v>0</v>
      </c>
      <c r="L1611" s="31">
        <f>[2]Emissions!L906</f>
        <v>0</v>
      </c>
      <c r="M1611" s="31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1">
        <f>[2]Emissions!E899</f>
        <v>598.65209481707313</v>
      </c>
      <c r="F1612" s="31">
        <f>[2]Emissions!F899</f>
        <v>498.87674568089432</v>
      </c>
      <c r="G1612" s="31">
        <f>[2]Emissions!G899</f>
        <v>399.10139654471539</v>
      </c>
      <c r="H1612" s="31">
        <f>[2]Emissions!H899</f>
        <v>299.32604740853662</v>
      </c>
      <c r="I1612" s="31">
        <f>[2]Emissions!I899</f>
        <v>199.55069827235769</v>
      </c>
      <c r="J1612" s="31">
        <f>[2]Emissions!J899</f>
        <v>99.775349136178875</v>
      </c>
      <c r="K1612" s="31">
        <f>[2]Emissions!K899</f>
        <v>0</v>
      </c>
      <c r="L1612" s="31">
        <f>[2]Emissions!L899</f>
        <v>0</v>
      </c>
      <c r="M1612" s="31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1">
        <f>[2]Emissions!E1133</f>
        <v>0</v>
      </c>
      <c r="F1613" s="31">
        <f>[2]Emissions!F1133</f>
        <v>0</v>
      </c>
      <c r="G1613" s="31">
        <f>[2]Emissions!G1133</f>
        <v>0</v>
      </c>
      <c r="H1613" s="31">
        <f>[2]Emissions!H1133</f>
        <v>0</v>
      </c>
      <c r="I1613" s="31">
        <f>[2]Emissions!I1133</f>
        <v>82.813714903566122</v>
      </c>
      <c r="J1613" s="31">
        <f>[2]Emissions!J1133</f>
        <v>82.813714903566122</v>
      </c>
      <c r="K1613" s="31">
        <f>[2]Emissions!K1133</f>
        <v>82.81371490356625</v>
      </c>
      <c r="L1613" s="31">
        <f>[2]Emissions!L1133</f>
        <v>82.576142620342964</v>
      </c>
      <c r="M1613" s="31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1">
        <f>[2]Emissions!E914</f>
        <v>44.605078353658527</v>
      </c>
      <c r="F1614" s="31">
        <f>[2]Emissions!F914</f>
        <v>37.170898628048768</v>
      </c>
      <c r="G1614" s="31">
        <f>[2]Emissions!G914</f>
        <v>29.736718902439019</v>
      </c>
      <c r="H1614" s="31">
        <f>[2]Emissions!H914</f>
        <v>22.302539176829271</v>
      </c>
      <c r="I1614" s="31">
        <f>[2]Emissions!I914</f>
        <v>14.86835945121952</v>
      </c>
      <c r="J1614" s="31">
        <f>[2]Emissions!J914</f>
        <v>7.4341797256097566</v>
      </c>
      <c r="K1614" s="31">
        <f>[2]Emissions!K914</f>
        <v>0</v>
      </c>
      <c r="L1614" s="31">
        <f>[2]Emissions!L914</f>
        <v>0</v>
      </c>
      <c r="M1614" s="31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1">
        <f>[2]Emissions!E1087</f>
        <v>0</v>
      </c>
      <c r="F1615" s="31">
        <f>[2]Emissions!F1087</f>
        <v>0</v>
      </c>
      <c r="G1615" s="31">
        <f>[2]Emissions!G1087</f>
        <v>0</v>
      </c>
      <c r="H1615" s="31">
        <f>[2]Emissions!H1087</f>
        <v>0</v>
      </c>
      <c r="I1615" s="31">
        <f>[2]Emissions!I1087</f>
        <v>0</v>
      </c>
      <c r="J1615" s="31">
        <f>[2]Emissions!J1087</f>
        <v>0</v>
      </c>
      <c r="K1615" s="31">
        <f>[2]Emissions!K1087</f>
        <v>0</v>
      </c>
      <c r="L1615" s="31">
        <f>[2]Emissions!L1087</f>
        <v>0</v>
      </c>
      <c r="M1615" s="31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1">
        <f>[2]Emissions!E657</f>
        <v>6309.8878399975783</v>
      </c>
      <c r="F1616" s="31">
        <f>[2]Emissions!F657</f>
        <v>5633.1133721373026</v>
      </c>
      <c r="G1616" s="31">
        <f>[2]Emissions!G657</f>
        <v>0</v>
      </c>
      <c r="H1616" s="31">
        <f>[2]Emissions!H657</f>
        <v>5557.9119561587877</v>
      </c>
      <c r="I1616" s="31">
        <f>[2]Emissions!I657</f>
        <v>0</v>
      </c>
      <c r="J1616" s="31">
        <f>[2]Emissions!J657</f>
        <v>0</v>
      </c>
      <c r="K1616" s="31">
        <f>[2]Emissions!K657</f>
        <v>0</v>
      </c>
      <c r="L1616" s="31">
        <f>[2]Emissions!L657</f>
        <v>0</v>
      </c>
      <c r="M1616" s="31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1">
        <f>[2]Emissions!E1110</f>
        <v>11.39085724516654</v>
      </c>
      <c r="F1617" s="31">
        <f>[2]Emissions!F1110</f>
        <v>65.188463659197069</v>
      </c>
      <c r="G1617" s="31">
        <f>[2]Emissions!G1110</f>
        <v>104.7196245937108</v>
      </c>
      <c r="H1617" s="31">
        <f>[2]Emissions!H1110</f>
        <v>163.33117909400471</v>
      </c>
      <c r="I1617" s="31">
        <f>[2]Emissions!I1110</f>
        <v>164.6752112827119</v>
      </c>
      <c r="J1617" s="31">
        <f>[2]Emissions!J1110</f>
        <v>208.87154612027001</v>
      </c>
      <c r="K1617" s="31">
        <f>[2]Emissions!K1110</f>
        <v>240.07566842520001</v>
      </c>
      <c r="L1617" s="31">
        <f>[2]Emissions!L1110</f>
        <v>251.28145289293499</v>
      </c>
      <c r="M1617" s="31">
        <f>[2]Emissions!M1110</f>
        <v>252.92941339207121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1">
        <f>[2]Emissions!E1095</f>
        <v>6.5230649999999999</v>
      </c>
      <c r="F1618" s="31">
        <f>[2]Emissions!F1095</f>
        <v>5.2184520000000001</v>
      </c>
      <c r="G1618" s="31">
        <f>[2]Emissions!G1095</f>
        <v>3.913838999999999</v>
      </c>
      <c r="H1618" s="31">
        <f>[2]Emissions!H1095</f>
        <v>2.609226</v>
      </c>
      <c r="I1618" s="31">
        <f>[2]Emissions!I1095</f>
        <v>1.304613</v>
      </c>
      <c r="J1618" s="31">
        <f>[2]Emissions!J1095</f>
        <v>0</v>
      </c>
      <c r="K1618" s="31">
        <f>[2]Emissions!K1095</f>
        <v>0</v>
      </c>
      <c r="L1618" s="31">
        <f>[2]Emissions!L1095</f>
        <v>0</v>
      </c>
      <c r="M1618" s="31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1">
        <f>[2]Emissions!E1293</f>
        <v>0.59549411445374101</v>
      </c>
      <c r="F1619" s="31">
        <f>[2]Emissions!F1293</f>
        <v>0.89123638356211843</v>
      </c>
      <c r="G1619" s="31">
        <f>[2]Emissions!G1293</f>
        <v>1.0649840786256779</v>
      </c>
      <c r="H1619" s="31">
        <f>[2]Emissions!H1293</f>
        <v>1.0649840786256779</v>
      </c>
      <c r="I1619" s="31">
        <f>[2]Emissions!I1293</f>
        <v>0</v>
      </c>
      <c r="J1619" s="31">
        <f>[2]Emissions!J1293</f>
        <v>0</v>
      </c>
      <c r="K1619" s="31">
        <f>[2]Emissions!K1293</f>
        <v>0</v>
      </c>
      <c r="L1619" s="31">
        <f>[2]Emissions!L1293</f>
        <v>0</v>
      </c>
      <c r="M1619" s="31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1">
        <f>[2]Emissions!E921</f>
        <v>0</v>
      </c>
      <c r="F1620" s="31">
        <f>[2]Emissions!F921</f>
        <v>0</v>
      </c>
      <c r="G1620" s="31">
        <f>[2]Emissions!G921</f>
        <v>0</v>
      </c>
      <c r="H1620" s="31">
        <f>[2]Emissions!H921</f>
        <v>0</v>
      </c>
      <c r="I1620" s="31">
        <f>[2]Emissions!I921</f>
        <v>0</v>
      </c>
      <c r="J1620" s="31">
        <f>[2]Emissions!J921</f>
        <v>0</v>
      </c>
      <c r="K1620" s="31">
        <f>[2]Emissions!K921</f>
        <v>0</v>
      </c>
      <c r="L1620" s="31">
        <f>[2]Emissions!L921</f>
        <v>0</v>
      </c>
      <c r="M1620" s="31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1">
        <f>[2]Emissions!E672</f>
        <v>0</v>
      </c>
      <c r="F1621" s="31">
        <f>[2]Emissions!F672</f>
        <v>0</v>
      </c>
      <c r="G1621" s="31">
        <f>[2]Emissions!G672</f>
        <v>150.29694811479169</v>
      </c>
      <c r="H1621" s="31">
        <f>[2]Emissions!H672</f>
        <v>1129.1496981349189</v>
      </c>
      <c r="I1621" s="31">
        <f>[2]Emissions!I672</f>
        <v>0</v>
      </c>
      <c r="J1621" s="31">
        <f>[2]Emissions!J672</f>
        <v>0</v>
      </c>
      <c r="K1621" s="31">
        <f>[2]Emissions!K672</f>
        <v>0</v>
      </c>
      <c r="L1621" s="31">
        <f>[2]Emissions!L672</f>
        <v>0</v>
      </c>
      <c r="M1621" s="31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1">
        <f>[2]Emissions!E1362</f>
        <v>0.25916102448565748</v>
      </c>
      <c r="F1622" s="31">
        <f>[2]Emissions!F1362</f>
        <v>0.25916102448565748</v>
      </c>
      <c r="G1622" s="31">
        <f>[2]Emissions!G1362</f>
        <v>0</v>
      </c>
      <c r="H1622" s="31">
        <f>[2]Emissions!H1362</f>
        <v>0</v>
      </c>
      <c r="I1622" s="31">
        <f>[2]Emissions!I1362</f>
        <v>0</v>
      </c>
      <c r="J1622" s="31">
        <f>[2]Emissions!J1362</f>
        <v>0</v>
      </c>
      <c r="K1622" s="31">
        <f>[2]Emissions!K1362</f>
        <v>0</v>
      </c>
      <c r="L1622" s="31">
        <f>[2]Emissions!L1362</f>
        <v>0</v>
      </c>
      <c r="M1622" s="31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1">
        <f>[2]Emissions!E1334</f>
        <v>3140.5943413832538</v>
      </c>
      <c r="F1623" s="31">
        <f>[2]Emissions!F1334</f>
        <v>4254.5256317015264</v>
      </c>
      <c r="G1623" s="31">
        <f>[2]Emissions!G1334</f>
        <v>4862.7284935819262</v>
      </c>
      <c r="H1623" s="31">
        <f>[2]Emissions!H1334</f>
        <v>5964.2233941654886</v>
      </c>
      <c r="I1623" s="31">
        <f>[2]Emissions!I1334</f>
        <v>0</v>
      </c>
      <c r="J1623" s="31">
        <f>[2]Emissions!J1334</f>
        <v>0</v>
      </c>
      <c r="K1623" s="31">
        <f>[2]Emissions!K1334</f>
        <v>0</v>
      </c>
      <c r="L1623" s="31">
        <f>[2]Emissions!L1334</f>
        <v>0</v>
      </c>
      <c r="M1623" s="31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1">
        <f>[2]Emissions!E1055</f>
        <v>0</v>
      </c>
      <c r="F1624" s="31">
        <f>[2]Emissions!F1055</f>
        <v>0</v>
      </c>
      <c r="G1624" s="31">
        <f>[2]Emissions!G1055</f>
        <v>0</v>
      </c>
      <c r="H1624" s="31">
        <f>[2]Emissions!H1055</f>
        <v>0</v>
      </c>
      <c r="I1624" s="31">
        <f>[2]Emissions!I1055</f>
        <v>0</v>
      </c>
      <c r="J1624" s="31">
        <f>[2]Emissions!J1055</f>
        <v>0</v>
      </c>
      <c r="K1624" s="31">
        <f>[2]Emissions!K1055</f>
        <v>0</v>
      </c>
      <c r="L1624" s="31">
        <f>[2]Emissions!L1055</f>
        <v>0</v>
      </c>
      <c r="M1624" s="31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1">
        <f>[2]Emissions!E1125</f>
        <v>3624.1589519550771</v>
      </c>
      <c r="F1625" s="31">
        <f>[2]Emissions!F1125</f>
        <v>2899.3271615640601</v>
      </c>
      <c r="G1625" s="31">
        <f>[2]Emissions!G1125</f>
        <v>2174.495371173045</v>
      </c>
      <c r="H1625" s="31">
        <f>[2]Emissions!H1125</f>
        <v>1775.258022009283</v>
      </c>
      <c r="I1625" s="31">
        <f>[2]Emissions!I1125</f>
        <v>724.83179039101503</v>
      </c>
      <c r="J1625" s="31">
        <f>[2]Emissions!J1125</f>
        <v>715.79540555337974</v>
      </c>
      <c r="K1625" s="31">
        <f>[2]Emissions!K1125</f>
        <v>0</v>
      </c>
      <c r="L1625" s="31">
        <f>[2]Emissions!L1125</f>
        <v>0</v>
      </c>
      <c r="M1625" s="31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1">
        <f>[2]Emissions!E1102</f>
        <v>0</v>
      </c>
      <c r="F1626" s="31">
        <f>[2]Emissions!F1102</f>
        <v>0</v>
      </c>
      <c r="G1626" s="31">
        <f>[2]Emissions!G1102</f>
        <v>0</v>
      </c>
      <c r="H1626" s="31">
        <f>[2]Emissions!H1102</f>
        <v>0</v>
      </c>
      <c r="I1626" s="31">
        <f>[2]Emissions!I1102</f>
        <v>0</v>
      </c>
      <c r="J1626" s="31">
        <f>[2]Emissions!J1102</f>
        <v>0</v>
      </c>
      <c r="K1626" s="31">
        <f>[2]Emissions!K1102</f>
        <v>0</v>
      </c>
      <c r="L1626" s="31">
        <f>[2]Emissions!L1102</f>
        <v>0</v>
      </c>
      <c r="M1626" s="31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1">
        <f>[2]Emissions!E1048</f>
        <v>0</v>
      </c>
      <c r="F1627" s="31">
        <f>[2]Emissions!F1048</f>
        <v>0</v>
      </c>
      <c r="G1627" s="31">
        <f>[2]Emissions!G1048</f>
        <v>0</v>
      </c>
      <c r="H1627" s="31">
        <f>[2]Emissions!H1048</f>
        <v>0</v>
      </c>
      <c r="I1627" s="31">
        <f>[2]Emissions!I1048</f>
        <v>0</v>
      </c>
      <c r="J1627" s="31">
        <f>[2]Emissions!J1048</f>
        <v>9.0381102362204674E-2</v>
      </c>
      <c r="K1627" s="31">
        <f>[2]Emissions!K1048</f>
        <v>0.53098897637795262</v>
      </c>
      <c r="L1627" s="31">
        <f>[2]Emissions!L1048</f>
        <v>3.2989102362204719</v>
      </c>
      <c r="M1627" s="31">
        <f>[2]Emissions!M1048</f>
        <v>19.409341732283458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1">
        <f>[2]Emissions!E1434</f>
        <v>0</v>
      </c>
      <c r="F1628" s="31">
        <f>[2]Emissions!F1434</f>
        <v>0</v>
      </c>
      <c r="G1628" s="31">
        <f>[2]Emissions!G1434</f>
        <v>0</v>
      </c>
      <c r="H1628" s="31">
        <f>[2]Emissions!H1434</f>
        <v>0.1133581071369042</v>
      </c>
      <c r="I1628" s="31">
        <f>[2]Emissions!I1434</f>
        <v>0</v>
      </c>
      <c r="J1628" s="31">
        <f>[2]Emissions!J1434</f>
        <v>0</v>
      </c>
      <c r="K1628" s="31">
        <f>[2]Emissions!K1434</f>
        <v>0</v>
      </c>
      <c r="L1628" s="31">
        <f>[2]Emissions!L1434</f>
        <v>0</v>
      </c>
      <c r="M1628" s="31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1">
        <f>[2]Emissions!E1383</f>
        <v>240.15268288192979</v>
      </c>
      <c r="F1629" s="31">
        <f>[2]Emissions!F1383</f>
        <v>4340.2914205187772</v>
      </c>
      <c r="G1629" s="31">
        <f>[2]Emissions!G1383</f>
        <v>4340.2914205187772</v>
      </c>
      <c r="H1629" s="31">
        <f>[2]Emissions!H1383</f>
        <v>4673.1763310189517</v>
      </c>
      <c r="I1629" s="31">
        <f>[2]Emissions!I1383</f>
        <v>0</v>
      </c>
      <c r="J1629" s="31">
        <f>[2]Emissions!J1383</f>
        <v>0</v>
      </c>
      <c r="K1629" s="31">
        <f>[2]Emissions!K1383</f>
        <v>0</v>
      </c>
      <c r="L1629" s="31">
        <f>[2]Emissions!L1383</f>
        <v>0</v>
      </c>
      <c r="M1629" s="31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1">
        <f>[2]Emissions!E942</f>
        <v>2450.9143071133831</v>
      </c>
      <c r="F1630" s="31">
        <f>[2]Emissions!F942</f>
        <v>2450.9143071133831</v>
      </c>
      <c r="G1630" s="31">
        <f>[2]Emissions!G942</f>
        <v>940.65221580890898</v>
      </c>
      <c r="H1630" s="31">
        <f>[2]Emissions!H942</f>
        <v>0</v>
      </c>
      <c r="I1630" s="31">
        <f>[2]Emissions!I942</f>
        <v>0</v>
      </c>
      <c r="J1630" s="31">
        <f>[2]Emissions!J942</f>
        <v>0</v>
      </c>
      <c r="K1630" s="31">
        <f>[2]Emissions!K942</f>
        <v>0</v>
      </c>
      <c r="L1630" s="31">
        <f>[2]Emissions!L942</f>
        <v>0</v>
      </c>
      <c r="M1630" s="31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1">
        <f>[2]Emissions!E935</f>
        <v>25.62620421686746</v>
      </c>
      <c r="F1631" s="31">
        <f>[2]Emissions!F935</f>
        <v>11.239563253012051</v>
      </c>
      <c r="G1631" s="31">
        <f>[2]Emissions!G935</f>
        <v>8.9916506024096368</v>
      </c>
      <c r="H1631" s="31">
        <f>[2]Emissions!H935</f>
        <v>6.743737951807228</v>
      </c>
      <c r="I1631" s="31">
        <f>[2]Emissions!I935</f>
        <v>4.4958253012048184</v>
      </c>
      <c r="J1631" s="31">
        <f>[2]Emissions!J935</f>
        <v>2.2479126506024092</v>
      </c>
      <c r="K1631" s="31">
        <f>[2]Emissions!K935</f>
        <v>0</v>
      </c>
      <c r="L1631" s="31">
        <f>[2]Emissions!L935</f>
        <v>0</v>
      </c>
      <c r="M1631" s="31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1">
        <f>[2]Emissions!E928</f>
        <v>0</v>
      </c>
      <c r="F1632" s="31">
        <f>[2]Emissions!F928</f>
        <v>0</v>
      </c>
      <c r="G1632" s="31">
        <f>[2]Emissions!G928</f>
        <v>0</v>
      </c>
      <c r="H1632" s="31">
        <f>[2]Emissions!H928</f>
        <v>0</v>
      </c>
      <c r="I1632" s="31">
        <f>[2]Emissions!I928</f>
        <v>0</v>
      </c>
      <c r="J1632" s="31">
        <f>[2]Emissions!J928</f>
        <v>0</v>
      </c>
      <c r="K1632" s="31">
        <f>[2]Emissions!K928</f>
        <v>0</v>
      </c>
      <c r="L1632" s="31">
        <f>[2]Emissions!L928</f>
        <v>0</v>
      </c>
      <c r="M1632" s="31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1">
        <f>[2]Emissions!E869</f>
        <v>0</v>
      </c>
      <c r="F1633" s="31">
        <f>[2]Emissions!F869</f>
        <v>0</v>
      </c>
      <c r="G1633" s="31">
        <f>[2]Emissions!G869</f>
        <v>0</v>
      </c>
      <c r="H1633" s="31">
        <f>[2]Emissions!H869</f>
        <v>0</v>
      </c>
      <c r="I1633" s="31">
        <f>[2]Emissions!I869</f>
        <v>0</v>
      </c>
      <c r="J1633" s="31">
        <f>[2]Emissions!J869</f>
        <v>0</v>
      </c>
      <c r="K1633" s="31">
        <f>[2]Emissions!K869</f>
        <v>0</v>
      </c>
      <c r="L1633" s="31">
        <f>[2]Emissions!L869</f>
        <v>0</v>
      </c>
      <c r="M1633" s="31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1">
        <f>[2]Emissions!E1428</f>
        <v>0.31519753086419738</v>
      </c>
      <c r="F1634" s="31">
        <f>[2]Emissions!F1428</f>
        <v>0.26266460905349792</v>
      </c>
      <c r="G1634" s="31">
        <f>[2]Emissions!G1428</f>
        <v>0.21013168724279829</v>
      </c>
      <c r="H1634" s="31">
        <f>[2]Emissions!H1428</f>
        <v>0.29943765432098762</v>
      </c>
      <c r="I1634" s="31">
        <f>[2]Emissions!I1428</f>
        <v>0.1050658436213992</v>
      </c>
      <c r="J1634" s="31">
        <f>[2]Emissions!J1428</f>
        <v>5.2532921810699587E-2</v>
      </c>
      <c r="K1634" s="31">
        <f>[2]Emissions!K1428</f>
        <v>0</v>
      </c>
      <c r="L1634" s="31">
        <f>[2]Emissions!L1428</f>
        <v>0</v>
      </c>
      <c r="M1634" s="31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1">
        <f>[2]Emissions!E1214</f>
        <v>0</v>
      </c>
      <c r="F1635" s="31">
        <f>[2]Emissions!F1214</f>
        <v>0</v>
      </c>
      <c r="G1635" s="31">
        <f>[2]Emissions!G1214</f>
        <v>0</v>
      </c>
      <c r="H1635" s="31">
        <f>[2]Emissions!H1214</f>
        <v>0</v>
      </c>
      <c r="I1635" s="31">
        <f>[2]Emissions!I1214</f>
        <v>0</v>
      </c>
      <c r="J1635" s="31">
        <f>[2]Emissions!J1214</f>
        <v>0</v>
      </c>
      <c r="K1635" s="31">
        <f>[2]Emissions!K1214</f>
        <v>0</v>
      </c>
      <c r="L1635" s="31">
        <f>[2]Emissions!L1214</f>
        <v>0</v>
      </c>
      <c r="M1635" s="31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1">
        <f>[2]Emissions!E1207</f>
        <v>0</v>
      </c>
      <c r="F1636" s="31">
        <f>[2]Emissions!F1207</f>
        <v>0</v>
      </c>
      <c r="G1636" s="31">
        <f>[2]Emissions!G1207</f>
        <v>0</v>
      </c>
      <c r="H1636" s="31">
        <f>[2]Emissions!H1207</f>
        <v>0</v>
      </c>
      <c r="I1636" s="31">
        <f>[2]Emissions!I1207</f>
        <v>6.4768042452830192E-4</v>
      </c>
      <c r="J1636" s="31">
        <f>[2]Emissions!J1207</f>
        <v>4.5337629716981119E-3</v>
      </c>
      <c r="K1636" s="31">
        <f>[2]Emissions!K1207</f>
        <v>2.7850258254716979E-2</v>
      </c>
      <c r="L1636" s="31">
        <f>[2]Emissions!L1207</f>
        <v>0.1729306733490566</v>
      </c>
      <c r="M1636" s="31">
        <f>[2]Emissions!M1207</f>
        <v>1.0194489882075459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1">
        <f>[2]Emissions!E891</f>
        <v>0</v>
      </c>
      <c r="F1637" s="31">
        <f>[2]Emissions!F891</f>
        <v>0</v>
      </c>
      <c r="G1637" s="31">
        <f>[2]Emissions!G891</f>
        <v>0</v>
      </c>
      <c r="H1637" s="31">
        <f>[2]Emissions!H891</f>
        <v>4728.3658564032576</v>
      </c>
      <c r="I1637" s="31">
        <f>[2]Emissions!I891</f>
        <v>19016.75580512152</v>
      </c>
      <c r="J1637" s="31">
        <f>[2]Emissions!J891</f>
        <v>26902.449454334201</v>
      </c>
      <c r="K1637" s="31">
        <f>[2]Emissions!K891</f>
        <v>28720.630058110681</v>
      </c>
      <c r="L1637" s="31">
        <f>[2]Emissions!L891</f>
        <v>28967.695391855741</v>
      </c>
      <c r="M1637" s="31">
        <f>[2]Emissions!M891</f>
        <v>22592.711548108771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1">
        <f>[2]Emissions!E877</f>
        <v>0.264491522056578</v>
      </c>
      <c r="F1638" s="31">
        <f>[2]Emissions!F877</f>
        <v>0.24989635546262459</v>
      </c>
      <c r="G1638" s="31">
        <f>[2]Emissions!G877</f>
        <v>0.1551243181998766</v>
      </c>
      <c r="H1638" s="31">
        <f>[2]Emissions!H877</f>
        <v>0.1510737058024044</v>
      </c>
      <c r="I1638" s="31">
        <f>[2]Emissions!I877</f>
        <v>7.5536852901203072E-2</v>
      </c>
      <c r="J1638" s="31">
        <f>[2]Emissions!J877</f>
        <v>0</v>
      </c>
      <c r="K1638" s="31">
        <f>[2]Emissions!K877</f>
        <v>0</v>
      </c>
      <c r="L1638" s="31">
        <f>[2]Emissions!L877</f>
        <v>0</v>
      </c>
      <c r="M1638" s="31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1">
        <f>[2]Emissions!E1022</f>
        <v>4.0969689913880956</v>
      </c>
      <c r="F1639" s="31">
        <f>[2]Emissions!F1022</f>
        <v>3.5238997800010479</v>
      </c>
      <c r="G1639" s="31">
        <f>[2]Emissions!G1022</f>
        <v>2.819119824000837</v>
      </c>
      <c r="H1639" s="31">
        <f>[2]Emissions!H1022</f>
        <v>1.9094691788076901</v>
      </c>
      <c r="I1639" s="31">
        <f>[2]Emissions!I1022</f>
        <v>0.98582828152264756</v>
      </c>
      <c r="J1639" s="31">
        <f>[2]Emissions!J1022</f>
        <v>0.6360775116028462</v>
      </c>
      <c r="K1639" s="31">
        <f>[2]Emissions!K1022</f>
        <v>0</v>
      </c>
      <c r="L1639" s="31">
        <f>[2]Emissions!L1022</f>
        <v>0</v>
      </c>
      <c r="M1639" s="31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1">
        <f>[2]Emissions!E1278</f>
        <v>1780.4655594000001</v>
      </c>
      <c r="F1640" s="31">
        <f>[2]Emissions!F1278</f>
        <v>1505.182738647376</v>
      </c>
      <c r="G1640" s="31">
        <f>[2]Emissions!G1278</f>
        <v>1290.3831093599999</v>
      </c>
      <c r="H1640" s="31">
        <f>[2]Emissions!H1278</f>
        <v>860.25540624000007</v>
      </c>
      <c r="I1640" s="31">
        <f>[2]Emissions!I1278</f>
        <v>392.50451256000002</v>
      </c>
      <c r="J1640" s="31">
        <f>[2]Emissions!J1278</f>
        <v>0</v>
      </c>
      <c r="K1640" s="31">
        <f>[2]Emissions!K1278</f>
        <v>0</v>
      </c>
      <c r="L1640" s="31">
        <f>[2]Emissions!L1278</f>
        <v>0</v>
      </c>
      <c r="M1640" s="31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1">
        <f>[2]Emissions!E1607</f>
        <v>25.249565425205478</v>
      </c>
      <c r="F1641" s="31">
        <f>[2]Emissions!F1607</f>
        <v>19.898039945205479</v>
      </c>
      <c r="G1641" s="31">
        <f>[2]Emissions!G1607</f>
        <v>19.898039945205479</v>
      </c>
      <c r="H1641" s="31">
        <f>[2]Emissions!H1607</f>
        <v>19.898039945205479</v>
      </c>
      <c r="I1641" s="31">
        <f>[2]Emissions!I1607</f>
        <v>0</v>
      </c>
      <c r="J1641" s="31">
        <f>[2]Emissions!J1607</f>
        <v>0</v>
      </c>
      <c r="K1641" s="31">
        <f>[2]Emissions!K1607</f>
        <v>0</v>
      </c>
      <c r="L1641" s="31">
        <f>[2]Emissions!L1607</f>
        <v>0</v>
      </c>
      <c r="M1641" s="31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1">
        <f>[2]Emissions!E1593</f>
        <v>0</v>
      </c>
      <c r="F1642" s="31">
        <f>[2]Emissions!F1593</f>
        <v>0</v>
      </c>
      <c r="G1642" s="31">
        <f>[2]Emissions!G1593</f>
        <v>0</v>
      </c>
      <c r="H1642" s="31">
        <f>[2]Emissions!H1593</f>
        <v>0</v>
      </c>
      <c r="I1642" s="31">
        <f>[2]Emissions!I1593</f>
        <v>-9886.5428198438749</v>
      </c>
      <c r="J1642" s="31">
        <f>[2]Emissions!J1593</f>
        <v>-4263.205658339908</v>
      </c>
      <c r="K1642" s="31">
        <f>[2]Emissions!K1593</f>
        <v>-4084.151020689631</v>
      </c>
      <c r="L1642" s="31">
        <f>[2]Emissions!L1593</f>
        <v>0</v>
      </c>
      <c r="M1642" s="31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1">
        <f>[2]Emissions!E1537</f>
        <v>0</v>
      </c>
      <c r="F1643" s="31">
        <f>[2]Emissions!F1537</f>
        <v>0</v>
      </c>
      <c r="G1643" s="31">
        <f>[2]Emissions!G1537</f>
        <v>0</v>
      </c>
      <c r="H1643" s="31">
        <f>[2]Emissions!H1537</f>
        <v>0</v>
      </c>
      <c r="I1643" s="31">
        <f>[2]Emissions!I1537</f>
        <v>0</v>
      </c>
      <c r="J1643" s="31">
        <f>[2]Emissions!J1537</f>
        <v>0</v>
      </c>
      <c r="K1643" s="31">
        <f>[2]Emissions!K1537</f>
        <v>0</v>
      </c>
      <c r="L1643" s="31">
        <f>[2]Emissions!L1537</f>
        <v>0</v>
      </c>
      <c r="M1643" s="31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1">
        <f>[2]Emissions!E1139</f>
        <v>0</v>
      </c>
      <c r="F1644" s="31">
        <f>[2]Emissions!F1139</f>
        <v>0</v>
      </c>
      <c r="G1644" s="31">
        <f>[2]Emissions!G1139</f>
        <v>0</v>
      </c>
      <c r="H1644" s="31">
        <f>[2]Emissions!H1139</f>
        <v>0</v>
      </c>
      <c r="I1644" s="31">
        <f>[2]Emissions!I1139</f>
        <v>0</v>
      </c>
      <c r="J1644" s="31">
        <f>[2]Emissions!J1139</f>
        <v>0</v>
      </c>
      <c r="K1644" s="31">
        <f>[2]Emissions!K1139</f>
        <v>64.914751890616259</v>
      </c>
      <c r="L1644" s="31">
        <f>[2]Emissions!L1139</f>
        <v>64.914751890616259</v>
      </c>
      <c r="M1644" s="31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1">
        <f>[2]Emissions!E1153</f>
        <v>71.900078084132517</v>
      </c>
      <c r="F1645" s="31">
        <f>[2]Emissions!F1153</f>
        <v>59.916731736777081</v>
      </c>
      <c r="G1645" s="31">
        <f>[2]Emissions!G1153</f>
        <v>47.933385389421673</v>
      </c>
      <c r="H1645" s="31">
        <f>[2]Emissions!H1153</f>
        <v>35.950039042066237</v>
      </c>
      <c r="I1645" s="31">
        <f>[2]Emissions!I1153</f>
        <v>23.96669269471084</v>
      </c>
      <c r="J1645" s="31">
        <f>[2]Emissions!J1153</f>
        <v>11.6360256417288</v>
      </c>
      <c r="K1645" s="31">
        <f>[2]Emissions!K1153</f>
        <v>0</v>
      </c>
      <c r="L1645" s="31">
        <f>[2]Emissions!L1153</f>
        <v>0</v>
      </c>
      <c r="M1645" s="31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1">
        <f>[2]Emissions!E1016</f>
        <v>0.88964567925948135</v>
      </c>
      <c r="F1646" s="31">
        <f>[2]Emissions!F1016</f>
        <v>1.0484167496482151</v>
      </c>
      <c r="G1646" s="31">
        <f>[2]Emissions!G1016</f>
        <v>0.55986512740188021</v>
      </c>
      <c r="H1646" s="31">
        <f>[2]Emissions!H1016</f>
        <v>1.725148927241436</v>
      </c>
      <c r="I1646" s="31">
        <f>[2]Emissions!I1016</f>
        <v>3.3034562178926672</v>
      </c>
      <c r="J1646" s="31">
        <f>[2]Emissions!J1016</f>
        <v>3.5054298140429379</v>
      </c>
      <c r="K1646" s="31">
        <f>[2]Emissions!K1016</f>
        <v>4.9278709123386273</v>
      </c>
      <c r="L1646" s="31">
        <f>[2]Emissions!L1016</f>
        <v>2.77582268032657</v>
      </c>
      <c r="M1646" s="31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1">
        <f>[2]Emissions!E832</f>
        <v>0</v>
      </c>
      <c r="F1647" s="31">
        <f>[2]Emissions!F832</f>
        <v>0</v>
      </c>
      <c r="G1647" s="31">
        <f>[2]Emissions!G832</f>
        <v>0</v>
      </c>
      <c r="H1647" s="31">
        <f>[2]Emissions!H832</f>
        <v>0</v>
      </c>
      <c r="I1647" s="31">
        <f>[2]Emissions!I832</f>
        <v>0</v>
      </c>
      <c r="J1647" s="31">
        <f>[2]Emissions!J832</f>
        <v>0</v>
      </c>
      <c r="K1647" s="31">
        <f>[2]Emissions!K832</f>
        <v>0</v>
      </c>
      <c r="L1647" s="31">
        <f>[2]Emissions!L832</f>
        <v>0</v>
      </c>
      <c r="M1647" s="31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1">
        <f>[2]Emissions!E1587</f>
        <v>0</v>
      </c>
      <c r="F1648" s="31">
        <f>[2]Emissions!F1587</f>
        <v>0</v>
      </c>
      <c r="G1648" s="31">
        <f>[2]Emissions!G1587</f>
        <v>0</v>
      </c>
      <c r="H1648" s="31">
        <f>[2]Emissions!H1587</f>
        <v>0</v>
      </c>
      <c r="I1648" s="31">
        <f>[2]Emissions!I1587</f>
        <v>0</v>
      </c>
      <c r="J1648" s="31">
        <f>[2]Emissions!J1587</f>
        <v>0</v>
      </c>
      <c r="K1648" s="31">
        <f>[2]Emissions!K1587</f>
        <v>0</v>
      </c>
      <c r="L1648" s="31">
        <f>[2]Emissions!L1587</f>
        <v>0</v>
      </c>
      <c r="M1648" s="31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1">
        <f>[2]Emissions!E1517</f>
        <v>1.537072941176471</v>
      </c>
      <c r="F1649" s="31">
        <f>[2]Emissions!F1517</f>
        <v>1.2296583529411771</v>
      </c>
      <c r="G1649" s="31">
        <f>[2]Emissions!G1517</f>
        <v>0.92224376470588321</v>
      </c>
      <c r="H1649" s="31">
        <f>[2]Emissions!H1517</f>
        <v>0.61482917647058832</v>
      </c>
      <c r="I1649" s="31">
        <f>[2]Emissions!I1517</f>
        <v>0.30741458823529422</v>
      </c>
      <c r="J1649" s="31">
        <f>[2]Emissions!J1517</f>
        <v>0</v>
      </c>
      <c r="K1649" s="31">
        <f>[2]Emissions!K1517</f>
        <v>0</v>
      </c>
      <c r="L1649" s="31">
        <f>[2]Emissions!L1517</f>
        <v>0</v>
      </c>
      <c r="M1649" s="31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1">
        <f>[2]Emissions!E1252</f>
        <v>6034.9846207392839</v>
      </c>
      <c r="F1650" s="31">
        <f>[2]Emissions!F1252</f>
        <v>5029.1538506160687</v>
      </c>
      <c r="G1650" s="31">
        <f>[2]Emissions!G1252</f>
        <v>4023.3230804928548</v>
      </c>
      <c r="H1650" s="31">
        <f>[2]Emissions!H1252</f>
        <v>3017.4923103696419</v>
      </c>
      <c r="I1650" s="31">
        <f>[2]Emissions!I1252</f>
        <v>2011.6615402464281</v>
      </c>
      <c r="J1650" s="31">
        <f>[2]Emissions!J1252</f>
        <v>801.7700569508396</v>
      </c>
      <c r="K1650" s="31">
        <f>[2]Emissions!K1252</f>
        <v>0</v>
      </c>
      <c r="L1650" s="31">
        <f>[2]Emissions!L1252</f>
        <v>0</v>
      </c>
      <c r="M1650" s="31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1">
        <f>[2]Emissions!E1147</f>
        <v>185.0127951698004</v>
      </c>
      <c r="F1651" s="31">
        <f>[2]Emissions!F1147</f>
        <v>1230.8558690799639</v>
      </c>
      <c r="G1651" s="31">
        <f>[2]Emissions!G1147</f>
        <v>1909.7476185648479</v>
      </c>
      <c r="H1651" s="31">
        <f>[2]Emissions!H1147</f>
        <v>3329.584211345787</v>
      </c>
      <c r="I1651" s="31">
        <f>[2]Emissions!I1147</f>
        <v>5003.3737362351449</v>
      </c>
      <c r="J1651" s="31">
        <f>[2]Emissions!J1147</f>
        <v>5672.6345861592772</v>
      </c>
      <c r="K1651" s="31">
        <f>[2]Emissions!K1147</f>
        <v>7134.7900933297451</v>
      </c>
      <c r="L1651" s="31">
        <f>[2]Emissions!L1147</f>
        <v>6989.4458117246304</v>
      </c>
      <c r="M1651" s="31">
        <f>[2]Emissions!M1147</f>
        <v>4998.290254954868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1">
        <f>[2]Emissions!E1711</f>
        <v>0</v>
      </c>
      <c r="F1652" s="31">
        <f>[2]Emissions!F1711</f>
        <v>0</v>
      </c>
      <c r="G1652" s="31">
        <f>[2]Emissions!G1711</f>
        <v>0</v>
      </c>
      <c r="H1652" s="31">
        <f>[2]Emissions!H1711</f>
        <v>0</v>
      </c>
      <c r="I1652" s="31">
        <f>[2]Emissions!I1711</f>
        <v>0</v>
      </c>
      <c r="J1652" s="31">
        <f>[2]Emissions!J1711</f>
        <v>0</v>
      </c>
      <c r="K1652" s="31">
        <f>[2]Emissions!K1711</f>
        <v>0</v>
      </c>
      <c r="L1652" s="31">
        <f>[2]Emissions!L1711</f>
        <v>0</v>
      </c>
      <c r="M1652" s="31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1">
        <f>[2]Emissions!E1354</f>
        <v>7179.4809008333314</v>
      </c>
      <c r="F1653" s="31">
        <f>[2]Emissions!F1354</f>
        <v>4614.1608879156247</v>
      </c>
      <c r="G1653" s="31">
        <f>[2]Emissions!G1354</f>
        <v>2519.1161055555549</v>
      </c>
      <c r="H1653" s="31">
        <f>[2]Emissions!H1354</f>
        <v>1889.3370791666659</v>
      </c>
      <c r="I1653" s="31">
        <f>[2]Emissions!I1354</f>
        <v>1259.5580527777779</v>
      </c>
      <c r="J1653" s="31">
        <f>[2]Emissions!J1354</f>
        <v>629.7790263888885</v>
      </c>
      <c r="K1653" s="31">
        <f>[2]Emissions!K1354</f>
        <v>0</v>
      </c>
      <c r="L1653" s="31">
        <f>[2]Emissions!L1354</f>
        <v>0</v>
      </c>
      <c r="M1653" s="31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1">
        <f>[2]Emissions!E679</f>
        <v>239.20268406862729</v>
      </c>
      <c r="F1654" s="31">
        <f>[2]Emissions!F679</f>
        <v>191.362147254902</v>
      </c>
      <c r="G1654" s="31">
        <f>[2]Emissions!G679</f>
        <v>143.52161044117651</v>
      </c>
      <c r="H1654" s="31">
        <f>[2]Emissions!H679</f>
        <v>95.681073627450985</v>
      </c>
      <c r="I1654" s="31">
        <f>[2]Emissions!I679</f>
        <v>47.840536813725478</v>
      </c>
      <c r="J1654" s="31">
        <f>[2]Emissions!J679</f>
        <v>0</v>
      </c>
      <c r="K1654" s="31">
        <f>[2]Emissions!K679</f>
        <v>0</v>
      </c>
      <c r="L1654" s="31">
        <f>[2]Emissions!L679</f>
        <v>0</v>
      </c>
      <c r="M1654" s="31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1">
        <f>[2]Emissions!E1705</f>
        <v>0</v>
      </c>
      <c r="F1655" s="31">
        <f>[2]Emissions!F1705</f>
        <v>0</v>
      </c>
      <c r="G1655" s="31">
        <f>[2]Emissions!G1705</f>
        <v>0</v>
      </c>
      <c r="H1655" s="31">
        <f>[2]Emissions!H1705</f>
        <v>0</v>
      </c>
      <c r="I1655" s="31">
        <f>[2]Emissions!I1705</f>
        <v>0</v>
      </c>
      <c r="J1655" s="31">
        <f>[2]Emissions!J1705</f>
        <v>0</v>
      </c>
      <c r="K1655" s="31">
        <f>[2]Emissions!K1705</f>
        <v>0</v>
      </c>
      <c r="L1655" s="31">
        <f>[2]Emissions!L1705</f>
        <v>0</v>
      </c>
      <c r="M1655" s="31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1">
        <f>[2]Emissions!E1455</f>
        <v>389.41866944444428</v>
      </c>
      <c r="F1656" s="31">
        <f>[2]Emissions!F1455</f>
        <v>324.51555787037029</v>
      </c>
      <c r="G1656" s="31">
        <f>[2]Emissions!G1455</f>
        <v>259.61244629629618</v>
      </c>
      <c r="H1656" s="31">
        <f>[2]Emissions!H1455</f>
        <v>369.94773597222212</v>
      </c>
      <c r="I1656" s="31">
        <f>[2]Emissions!I1455</f>
        <v>129.80622314814809</v>
      </c>
      <c r="J1656" s="31">
        <f>[2]Emissions!J1455</f>
        <v>64.903111574074074</v>
      </c>
      <c r="K1656" s="31">
        <f>[2]Emissions!K1455</f>
        <v>0</v>
      </c>
      <c r="L1656" s="31">
        <f>[2]Emissions!L1455</f>
        <v>0</v>
      </c>
      <c r="M1656" s="31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1">
        <f>[2]Emissions!E1448</f>
        <v>751.50797087042974</v>
      </c>
      <c r="F1657" s="31">
        <f>[2]Emissions!F1448</f>
        <v>0</v>
      </c>
      <c r="G1657" s="31">
        <f>[2]Emissions!G1448</f>
        <v>3283.7119809693522</v>
      </c>
      <c r="H1657" s="31">
        <f>[2]Emissions!H1448</f>
        <v>3600.3805660315638</v>
      </c>
      <c r="I1657" s="31">
        <f>[2]Emissions!I1448</f>
        <v>0</v>
      </c>
      <c r="J1657" s="31">
        <f>[2]Emissions!J1448</f>
        <v>0</v>
      </c>
      <c r="K1657" s="31">
        <f>[2]Emissions!K1448</f>
        <v>0</v>
      </c>
      <c r="L1657" s="31">
        <f>[2]Emissions!L1448</f>
        <v>0</v>
      </c>
      <c r="M1657" s="31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1">
        <f>[2]Emissions!E1185</f>
        <v>1.1938556197103629</v>
      </c>
      <c r="F1658" s="31">
        <f>[2]Emissions!F1185</f>
        <v>0.86100883993062982</v>
      </c>
      <c r="G1658" s="31">
        <f>[2]Emissions!G1185</f>
        <v>0.79590374647357487</v>
      </c>
      <c r="H1658" s="31">
        <f>[2]Emissions!H1185</f>
        <v>0.59692780985518146</v>
      </c>
      <c r="I1658" s="31">
        <f>[2]Emissions!I1185</f>
        <v>0.39795187323678738</v>
      </c>
      <c r="J1658" s="31">
        <f>[2]Emissions!J1185</f>
        <v>0.1989759366183938</v>
      </c>
      <c r="K1658" s="31">
        <f>[2]Emissions!K1185</f>
        <v>0</v>
      </c>
      <c r="L1658" s="31">
        <f>[2]Emissions!L1185</f>
        <v>0</v>
      </c>
      <c r="M1658" s="31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1">
        <f>[2]Emissions!E1178</f>
        <v>0</v>
      </c>
      <c r="F1659" s="31">
        <f>[2]Emissions!F1178</f>
        <v>0</v>
      </c>
      <c r="G1659" s="31">
        <f>[2]Emissions!G1178</f>
        <v>0</v>
      </c>
      <c r="H1659" s="31">
        <f>[2]Emissions!H1178</f>
        <v>0</v>
      </c>
      <c r="I1659" s="31">
        <f>[2]Emissions!I1178</f>
        <v>0</v>
      </c>
      <c r="J1659" s="31">
        <f>[2]Emissions!J1178</f>
        <v>0</v>
      </c>
      <c r="K1659" s="31">
        <f>[2]Emissions!K1178</f>
        <v>0</v>
      </c>
      <c r="L1659" s="31">
        <f>[2]Emissions!L1178</f>
        <v>0</v>
      </c>
      <c r="M1659" s="31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1">
        <f>[2]Emissions!E1172</f>
        <v>7.0910560032627526E-4</v>
      </c>
      <c r="F1660" s="31">
        <f>[2]Emissions!F1172</f>
        <v>6.4989546233125244E-3</v>
      </c>
      <c r="G1660" s="31">
        <f>[2]Emissions!G1172</f>
        <v>9.1073881715705721E-4</v>
      </c>
      <c r="H1660" s="31">
        <f>[2]Emissions!H1172</f>
        <v>8.6665421265597342E-3</v>
      </c>
      <c r="I1660" s="31">
        <f>[2]Emissions!I1172</f>
        <v>9.5412664991370039E-3</v>
      </c>
      <c r="J1660" s="31">
        <f>[2]Emissions!J1172</f>
        <v>1.053012289544954E-2</v>
      </c>
      <c r="K1660" s="31">
        <f>[2]Emissions!K1172</f>
        <v>9.9509695846239071E-3</v>
      </c>
      <c r="L1660" s="31">
        <f>[2]Emissions!L1172</f>
        <v>1.318095912273314E-3</v>
      </c>
      <c r="M1660" s="31">
        <f>[2]Emissions!M1172</f>
        <v>1.3111814676038469E-3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1">
        <f>[2]Emissions!E1613</f>
        <v>3980.0761200000002</v>
      </c>
      <c r="F1661" s="31">
        <f>[2]Emissions!F1613</f>
        <v>3980.0761200000011</v>
      </c>
      <c r="G1661" s="31">
        <f>[2]Emissions!G1613</f>
        <v>2418.7063186097621</v>
      </c>
      <c r="H1661" s="31">
        <f>[2]Emissions!H1613</f>
        <v>0</v>
      </c>
      <c r="I1661" s="31">
        <f>[2]Emissions!I1613</f>
        <v>0</v>
      </c>
      <c r="J1661" s="31">
        <f>[2]Emissions!J1613</f>
        <v>0</v>
      </c>
      <c r="K1661" s="31">
        <f>[2]Emissions!K1613</f>
        <v>8276.1169760661087</v>
      </c>
      <c r="L1661" s="31">
        <f>[2]Emissions!L1613</f>
        <v>5601.6107873311857</v>
      </c>
      <c r="M1661" s="31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1">
        <f>[2]Emissions!E1543</f>
        <v>14.71561740368098</v>
      </c>
      <c r="F1662" s="31">
        <f>[2]Emissions!F1543</f>
        <v>11.772493922944779</v>
      </c>
      <c r="G1662" s="31">
        <f>[2]Emissions!G1543</f>
        <v>8.8293704422085888</v>
      </c>
      <c r="H1662" s="31">
        <f>[2]Emissions!H1543</f>
        <v>5.8862469614723922</v>
      </c>
      <c r="I1662" s="31">
        <f>[2]Emissions!I1543</f>
        <v>2.9431234807361961</v>
      </c>
      <c r="J1662" s="31">
        <f>[2]Emissions!J1543</f>
        <v>0</v>
      </c>
      <c r="K1662" s="31">
        <f>[2]Emissions!K1543</f>
        <v>0</v>
      </c>
      <c r="L1662" s="31">
        <f>[2]Emissions!L1543</f>
        <v>0</v>
      </c>
      <c r="M1662" s="31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1">
        <f>[2]Emissions!E1414</f>
        <v>12.050860414191909</v>
      </c>
      <c r="F1663" s="31">
        <f>[2]Emissions!F1414</f>
        <v>86.440582513484784</v>
      </c>
      <c r="G1663" s="31">
        <f>[2]Emissions!G1414</f>
        <v>86.440582513484784</v>
      </c>
      <c r="H1663" s="31">
        <f>[2]Emissions!H1414</f>
        <v>86.440582513484784</v>
      </c>
      <c r="I1663" s="31">
        <f>[2]Emissions!I1414</f>
        <v>0</v>
      </c>
      <c r="J1663" s="31">
        <f>[2]Emissions!J1414</f>
        <v>0</v>
      </c>
      <c r="K1663" s="31">
        <f>[2]Emissions!K1414</f>
        <v>0</v>
      </c>
      <c r="L1663" s="31">
        <f>[2]Emissions!L1414</f>
        <v>0</v>
      </c>
      <c r="M1663" s="31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1">
        <f>[2]Emissions!E1530</f>
        <v>0</v>
      </c>
      <c r="F1664" s="31">
        <f>[2]Emissions!F1530</f>
        <v>0</v>
      </c>
      <c r="G1664" s="31">
        <f>[2]Emissions!G1530</f>
        <v>0</v>
      </c>
      <c r="H1664" s="31">
        <f>[2]Emissions!H1530</f>
        <v>0</v>
      </c>
      <c r="I1664" s="31">
        <f>[2]Emissions!I1530</f>
        <v>0</v>
      </c>
      <c r="J1664" s="31">
        <f>[2]Emissions!J1530</f>
        <v>0</v>
      </c>
      <c r="K1664" s="31">
        <f>[2]Emissions!K1530</f>
        <v>0</v>
      </c>
      <c r="L1664" s="31">
        <f>[2]Emissions!L1530</f>
        <v>0</v>
      </c>
      <c r="M1664" s="31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1">
        <f>[2]Emissions!E1523</f>
        <v>5.1146399999999996</v>
      </c>
      <c r="F1665" s="31">
        <f>[2]Emissions!F1523</f>
        <v>4.0917119999999976</v>
      </c>
      <c r="G1665" s="31">
        <f>[2]Emissions!G1523</f>
        <v>3.0687840000000008</v>
      </c>
      <c r="H1665" s="31">
        <f>[2]Emissions!H1523</f>
        <v>2.0458560000000001</v>
      </c>
      <c r="I1665" s="31">
        <f>[2]Emissions!I1523</f>
        <v>1.0229280000000009</v>
      </c>
      <c r="J1665" s="31">
        <f>[2]Emissions!J1523</f>
        <v>0</v>
      </c>
      <c r="K1665" s="31">
        <f>[2]Emissions!K1523</f>
        <v>0</v>
      </c>
      <c r="L1665" s="31">
        <f>[2]Emissions!L1523</f>
        <v>0</v>
      </c>
      <c r="M1665" s="31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1">
        <f>[2]Emissions!E1408</f>
        <v>20730.040773072291</v>
      </c>
      <c r="F1666" s="31">
        <f>[2]Emissions!F1408</f>
        <v>9092.1231460843355</v>
      </c>
      <c r="G1666" s="31">
        <f>[2]Emissions!G1408</f>
        <v>9092.1231460843355</v>
      </c>
      <c r="H1666" s="31">
        <f>[2]Emissions!H1408</f>
        <v>9092.1231460843355</v>
      </c>
      <c r="I1666" s="31">
        <f>[2]Emissions!I1408</f>
        <v>3636.849258433735</v>
      </c>
      <c r="J1666" s="31">
        <f>[2]Emissions!J1408</f>
        <v>1818.4246292168671</v>
      </c>
      <c r="K1666" s="31">
        <f>[2]Emissions!K1408</f>
        <v>0</v>
      </c>
      <c r="L1666" s="31">
        <f>[2]Emissions!L1408</f>
        <v>0</v>
      </c>
      <c r="M1666" s="31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1">
        <f>[2]Emissions!E1724</f>
        <v>281.76629528571431</v>
      </c>
      <c r="F1667" s="31">
        <f>[2]Emissions!F1724</f>
        <v>211.32472146428569</v>
      </c>
      <c r="G1667" s="31">
        <f>[2]Emissions!G1724</f>
        <v>140.88314764285721</v>
      </c>
      <c r="H1667" s="31">
        <f>[2]Emissions!H1724</f>
        <v>70.441573821428577</v>
      </c>
      <c r="I1667" s="31">
        <f>[2]Emissions!I1724</f>
        <v>0</v>
      </c>
      <c r="J1667" s="31">
        <f>[2]Emissions!J1724</f>
        <v>0</v>
      </c>
      <c r="K1667" s="31">
        <f>[2]Emissions!K1724</f>
        <v>0</v>
      </c>
      <c r="L1667" s="31">
        <f>[2]Emissions!L1724</f>
        <v>0</v>
      </c>
      <c r="M1667" s="31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1">
        <f>[2]Emissions!E1510</f>
        <v>5.1598928721176467</v>
      </c>
      <c r="F1668" s="31">
        <f>[2]Emissions!F1510</f>
        <v>2.2899244760466591</v>
      </c>
      <c r="G1668" s="31">
        <f>[2]Emissions!G1510</f>
        <v>1.629439854352942</v>
      </c>
      <c r="H1668" s="31">
        <f>[2]Emissions!H1510</f>
        <v>1.144962238023453</v>
      </c>
      <c r="I1668" s="31">
        <f>[2]Emissions!I1510</f>
        <v>0.57248111901176091</v>
      </c>
      <c r="J1668" s="31">
        <f>[2]Emissions!J1510</f>
        <v>0</v>
      </c>
      <c r="K1668" s="31">
        <f>[2]Emissions!K1510</f>
        <v>0</v>
      </c>
      <c r="L1668" s="31">
        <f>[2]Emissions!L1510</f>
        <v>0</v>
      </c>
      <c r="M1668" s="31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1">
        <f>[2]Emissions!E685</f>
        <v>1.8610996421568621E-2</v>
      </c>
      <c r="F1669" s="31">
        <f>[2]Emissions!F685</f>
        <v>1.4888797137254901E-2</v>
      </c>
      <c r="G1669" s="31">
        <f>[2]Emissions!G685</f>
        <v>1.116659785294118E-2</v>
      </c>
      <c r="H1669" s="31">
        <f>[2]Emissions!H685</f>
        <v>7.4443985686274521E-3</v>
      </c>
      <c r="I1669" s="31">
        <f>[2]Emissions!I685</f>
        <v>3.7221992843137239E-3</v>
      </c>
      <c r="J1669" s="31">
        <f>[2]Emissions!J685</f>
        <v>0</v>
      </c>
      <c r="K1669" s="31">
        <f>[2]Emissions!K685</f>
        <v>0</v>
      </c>
      <c r="L1669" s="31">
        <f>[2]Emissions!L685</f>
        <v>0</v>
      </c>
      <c r="M1669" s="31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1">
        <f>[2]Emissions!E1461</f>
        <v>5226.2323853456792</v>
      </c>
      <c r="F1670" s="31">
        <f>[2]Emissions!F1461</f>
        <v>4355.1936544547316</v>
      </c>
      <c r="G1670" s="31">
        <f>[2]Emissions!G1461</f>
        <v>3484.1549235637858</v>
      </c>
      <c r="H1670" s="31">
        <f>[2]Emissions!H1461</f>
        <v>2613.11619267284</v>
      </c>
      <c r="I1670" s="31">
        <f>[2]Emissions!I1461</f>
        <v>1742.0774617818929</v>
      </c>
      <c r="J1670" s="31">
        <f>[2]Emissions!J1461</f>
        <v>871.03873089094668</v>
      </c>
      <c r="K1670" s="31">
        <f>[2]Emissions!K1461</f>
        <v>0</v>
      </c>
      <c r="L1670" s="31">
        <f>[2]Emissions!L1461</f>
        <v>0</v>
      </c>
      <c r="M1670" s="31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1">
        <f>[2]Emissions!E1347</f>
        <v>0</v>
      </c>
      <c r="F1671" s="31">
        <f>[2]Emissions!F1347</f>
        <v>0</v>
      </c>
      <c r="G1671" s="31">
        <f>[2]Emissions!G1347</f>
        <v>0</v>
      </c>
      <c r="H1671" s="31">
        <f>[2]Emissions!H1347</f>
        <v>0</v>
      </c>
      <c r="I1671" s="31">
        <f>[2]Emissions!I1347</f>
        <v>0</v>
      </c>
      <c r="J1671" s="31">
        <f>[2]Emissions!J1347</f>
        <v>0</v>
      </c>
      <c r="K1671" s="31">
        <f>[2]Emissions!K1347</f>
        <v>0</v>
      </c>
      <c r="L1671" s="31">
        <f>[2]Emissions!L1347</f>
        <v>0</v>
      </c>
      <c r="M1671" s="31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1">
        <f>[2]Emissions!E1340</f>
        <v>35.131500000000003</v>
      </c>
      <c r="F1672" s="31">
        <f>[2]Emissions!F1340</f>
        <v>29.27624999999999</v>
      </c>
      <c r="G1672" s="31">
        <f>[2]Emissions!G1340</f>
        <v>23.420999999999999</v>
      </c>
      <c r="H1672" s="31">
        <f>[2]Emissions!H1340</f>
        <v>17.565750000000001</v>
      </c>
      <c r="I1672" s="31">
        <f>[2]Emissions!I1340</f>
        <v>11.7105</v>
      </c>
      <c r="J1672" s="31">
        <f>[2]Emissions!J1340</f>
        <v>5.8552499999999998</v>
      </c>
      <c r="K1672" s="31">
        <f>[2]Emissions!K1340</f>
        <v>0</v>
      </c>
      <c r="L1672" s="31">
        <f>[2]Emissions!L1340</f>
        <v>0</v>
      </c>
      <c r="M1672" s="31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1">
        <f>[2]Emissions!E948</f>
        <v>0</v>
      </c>
      <c r="F1673" s="31">
        <f>[2]Emissions!F948</f>
        <v>0</v>
      </c>
      <c r="G1673" s="31">
        <f>[2]Emissions!G948</f>
        <v>0</v>
      </c>
      <c r="H1673" s="31">
        <f>[2]Emissions!H948</f>
        <v>0</v>
      </c>
      <c r="I1673" s="31">
        <f>[2]Emissions!I948</f>
        <v>0</v>
      </c>
      <c r="J1673" s="31">
        <f>[2]Emissions!J948</f>
        <v>0</v>
      </c>
      <c r="K1673" s="31">
        <f>[2]Emissions!K948</f>
        <v>0</v>
      </c>
      <c r="L1673" s="31">
        <f>[2]Emissions!L948</f>
        <v>0</v>
      </c>
      <c r="M1673" s="31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1">
        <f>[2]Emissions!E733</f>
        <v>0</v>
      </c>
      <c r="F1674" s="31">
        <f>[2]Emissions!F733</f>
        <v>0</v>
      </c>
      <c r="G1674" s="31">
        <f>[2]Emissions!G733</f>
        <v>0</v>
      </c>
      <c r="H1674" s="31">
        <f>[2]Emissions!H733</f>
        <v>0</v>
      </c>
      <c r="I1674" s="31">
        <f>[2]Emissions!I733</f>
        <v>0</v>
      </c>
      <c r="J1674" s="31">
        <f>[2]Emissions!J733</f>
        <v>0</v>
      </c>
      <c r="K1674" s="31">
        <f>[2]Emissions!K733</f>
        <v>0</v>
      </c>
      <c r="L1674" s="31">
        <f>[2]Emissions!L733</f>
        <v>0</v>
      </c>
      <c r="M1674" s="31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1">
        <f>[2]Emissions!E691</f>
        <v>1710.255244904027</v>
      </c>
      <c r="F1675" s="31">
        <f>[2]Emissions!F691</f>
        <v>1431.1075598022651</v>
      </c>
      <c r="G1675" s="31">
        <f>[2]Emissions!G691</f>
        <v>6056.1413739475738</v>
      </c>
      <c r="H1675" s="31">
        <f>[2]Emissions!H691</f>
        <v>5844.358755266232</v>
      </c>
      <c r="I1675" s="31">
        <f>[2]Emissions!I691</f>
        <v>0</v>
      </c>
      <c r="J1675" s="31">
        <f>[2]Emissions!J691</f>
        <v>0</v>
      </c>
      <c r="K1675" s="31">
        <f>[2]Emissions!K691</f>
        <v>0</v>
      </c>
      <c r="L1675" s="31">
        <f>[2]Emissions!L691</f>
        <v>0</v>
      </c>
      <c r="M1675" s="31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1">
        <f>[2]Emissions!E727</f>
        <v>133.47596250000001</v>
      </c>
      <c r="F1676" s="31">
        <f>[2]Emissions!F727</f>
        <v>111.22996875</v>
      </c>
      <c r="G1676" s="31">
        <f>[2]Emissions!G727</f>
        <v>88.983974999999987</v>
      </c>
      <c r="H1676" s="31">
        <f>[2]Emissions!H727</f>
        <v>66.737981250000004</v>
      </c>
      <c r="I1676" s="31">
        <f>[2]Emissions!I727</f>
        <v>44.491987499999993</v>
      </c>
      <c r="J1676" s="31">
        <f>[2]Emissions!J727</f>
        <v>22.245993750000011</v>
      </c>
      <c r="K1676" s="31">
        <f>[2]Emissions!K727</f>
        <v>0</v>
      </c>
      <c r="L1676" s="31">
        <f>[2]Emissions!L727</f>
        <v>0</v>
      </c>
      <c r="M1676" s="31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1">
        <f>[2]Emissions!E1685</f>
        <v>0</v>
      </c>
      <c r="F1677" s="31">
        <f>[2]Emissions!F1685</f>
        <v>0</v>
      </c>
      <c r="G1677" s="31">
        <f>[2]Emissions!G1685</f>
        <v>0</v>
      </c>
      <c r="H1677" s="31">
        <f>[2]Emissions!H1685</f>
        <v>0</v>
      </c>
      <c r="I1677" s="31">
        <f>[2]Emissions!I1685</f>
        <v>0</v>
      </c>
      <c r="J1677" s="31">
        <f>[2]Emissions!J1685</f>
        <v>0</v>
      </c>
      <c r="K1677" s="31">
        <f>[2]Emissions!K1685</f>
        <v>0</v>
      </c>
      <c r="L1677" s="31">
        <f>[2]Emissions!L1685</f>
        <v>0</v>
      </c>
      <c r="M1677" s="31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1">
        <f>[2]Emissions!E1625</f>
        <v>63013.97480488741</v>
      </c>
      <c r="F1678" s="31">
        <f>[2]Emissions!F1625</f>
        <v>36440.310913822534</v>
      </c>
      <c r="G1678" s="31">
        <f>[2]Emissions!G1625</f>
        <v>27459.335235267779</v>
      </c>
      <c r="H1678" s="31">
        <f>[2]Emissions!H1625</f>
        <v>16836.961889847102</v>
      </c>
      <c r="I1678" s="31">
        <f>[2]Emissions!I1625</f>
        <v>0</v>
      </c>
      <c r="J1678" s="31">
        <f>[2]Emissions!J1625</f>
        <v>0</v>
      </c>
      <c r="K1678" s="31">
        <f>[2]Emissions!K1625</f>
        <v>0</v>
      </c>
      <c r="L1678" s="31">
        <f>[2]Emissions!L1625</f>
        <v>0</v>
      </c>
      <c r="M1678" s="31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1">
        <f>[2]Emissions!E1555</f>
        <v>0</v>
      </c>
      <c r="F1679" s="31">
        <f>[2]Emissions!F1555</f>
        <v>0</v>
      </c>
      <c r="G1679" s="31">
        <f>[2]Emissions!G1555</f>
        <v>0</v>
      </c>
      <c r="H1679" s="31">
        <f>[2]Emissions!H1555</f>
        <v>0</v>
      </c>
      <c r="I1679" s="31">
        <f>[2]Emissions!I1555</f>
        <v>0</v>
      </c>
      <c r="J1679" s="31">
        <f>[2]Emissions!J1555</f>
        <v>0</v>
      </c>
      <c r="K1679" s="31">
        <f>[2]Emissions!K1555</f>
        <v>0</v>
      </c>
      <c r="L1679" s="31">
        <f>[2]Emissions!L1555</f>
        <v>0</v>
      </c>
      <c r="M1679" s="31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1">
        <f>[2]Emissions!E1485</f>
        <v>0</v>
      </c>
      <c r="F1680" s="31">
        <f>[2]Emissions!F1485</f>
        <v>0</v>
      </c>
      <c r="G1680" s="31">
        <f>[2]Emissions!G1485</f>
        <v>0</v>
      </c>
      <c r="H1680" s="31">
        <f>[2]Emissions!H1485</f>
        <v>0</v>
      </c>
      <c r="I1680" s="31">
        <f>[2]Emissions!I1485</f>
        <v>0</v>
      </c>
      <c r="J1680" s="31">
        <f>[2]Emissions!J1485</f>
        <v>0</v>
      </c>
      <c r="K1680" s="31">
        <f>[2]Emissions!K1485</f>
        <v>0</v>
      </c>
      <c r="L1680" s="31">
        <f>[2]Emissions!L1485</f>
        <v>0</v>
      </c>
      <c r="M1680" s="31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1">
        <f>[2]Emissions!E984</f>
        <v>0.1734120409383634</v>
      </c>
      <c r="F1681" s="31">
        <f>[2]Emissions!F984</f>
        <v>9.7219963821694844E-2</v>
      </c>
      <c r="G1681" s="31">
        <f>[2]Emissions!G984</f>
        <v>1.7854043837456611E-2</v>
      </c>
      <c r="H1681" s="31">
        <f>[2]Emissions!H984</f>
        <v>4.850903454205957E-2</v>
      </c>
      <c r="I1681" s="31">
        <f>[2]Emissions!I984</f>
        <v>5.9513479458189102E-3</v>
      </c>
      <c r="J1681" s="31">
        <f>[2]Emissions!J984</f>
        <v>0</v>
      </c>
      <c r="K1681" s="31">
        <f>[2]Emissions!K984</f>
        <v>0</v>
      </c>
      <c r="L1681" s="31">
        <f>[2]Emissions!L984</f>
        <v>0</v>
      </c>
      <c r="M1681" s="31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1">
        <f>[2]Emissions!E775</f>
        <v>562.21243554528473</v>
      </c>
      <c r="F1682" s="31">
        <f>[2]Emissions!F775</f>
        <v>508.03584000963468</v>
      </c>
      <c r="G1682" s="31">
        <f>[2]Emissions!G775</f>
        <v>3023.9385244077298</v>
      </c>
      <c r="H1682" s="31">
        <f>[2]Emissions!H775</f>
        <v>3117.7891568128771</v>
      </c>
      <c r="I1682" s="31">
        <f>[2]Emissions!I775</f>
        <v>0</v>
      </c>
      <c r="J1682" s="31">
        <f>[2]Emissions!J775</f>
        <v>739.62629900335457</v>
      </c>
      <c r="K1682" s="31">
        <f>[2]Emissions!K775</f>
        <v>739.62629900359627</v>
      </c>
      <c r="L1682" s="31">
        <f>[2]Emissions!L775</f>
        <v>0</v>
      </c>
      <c r="M1682" s="31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1">
        <f>[2]Emissions!E1679</f>
        <v>0</v>
      </c>
      <c r="F1683" s="31">
        <f>[2]Emissions!F1679</f>
        <v>0</v>
      </c>
      <c r="G1683" s="31">
        <f>[2]Emissions!G1679</f>
        <v>0</v>
      </c>
      <c r="H1683" s="31">
        <f>[2]Emissions!H1679</f>
        <v>0</v>
      </c>
      <c r="I1683" s="31">
        <f>[2]Emissions!I1679</f>
        <v>0</v>
      </c>
      <c r="J1683" s="31">
        <f>[2]Emissions!J1679</f>
        <v>0</v>
      </c>
      <c r="K1683" s="31">
        <f>[2]Emissions!K1679</f>
        <v>0</v>
      </c>
      <c r="L1683" s="31">
        <f>[2]Emissions!L1679</f>
        <v>0</v>
      </c>
      <c r="M1683" s="31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1">
        <f>[2]Emissions!E1649</f>
        <v>0</v>
      </c>
      <c r="F1684" s="31">
        <f>[2]Emissions!F1649</f>
        <v>0</v>
      </c>
      <c r="G1684" s="31">
        <f>[2]Emissions!G1649</f>
        <v>0</v>
      </c>
      <c r="H1684" s="31">
        <f>[2]Emissions!H1649</f>
        <v>0</v>
      </c>
      <c r="I1684" s="31">
        <f>[2]Emissions!I1649</f>
        <v>0</v>
      </c>
      <c r="J1684" s="31">
        <f>[2]Emissions!J1649</f>
        <v>0</v>
      </c>
      <c r="K1684" s="31">
        <f>[2]Emissions!K1649</f>
        <v>0</v>
      </c>
      <c r="L1684" s="31">
        <f>[2]Emissions!L1649</f>
        <v>0</v>
      </c>
      <c r="M1684" s="31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1">
        <f>[2]Emissions!E1619</f>
        <v>0</v>
      </c>
      <c r="F1685" s="31">
        <f>[2]Emissions!F1619</f>
        <v>0</v>
      </c>
      <c r="G1685" s="31">
        <f>[2]Emissions!G1619</f>
        <v>0</v>
      </c>
      <c r="H1685" s="31">
        <f>[2]Emissions!H1619</f>
        <v>0</v>
      </c>
      <c r="I1685" s="31">
        <f>[2]Emissions!I1619</f>
        <v>922.87732259104803</v>
      </c>
      <c r="J1685" s="31">
        <f>[2]Emissions!J1619</f>
        <v>1019.841413542047</v>
      </c>
      <c r="K1685" s="31">
        <f>[2]Emissions!K1619</f>
        <v>1837.136150054575</v>
      </c>
      <c r="L1685" s="31">
        <f>[2]Emissions!L1619</f>
        <v>0</v>
      </c>
      <c r="M1685" s="31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1">
        <f>[2]Emissions!E1549</f>
        <v>0</v>
      </c>
      <c r="F1686" s="31">
        <f>[2]Emissions!F1549</f>
        <v>0</v>
      </c>
      <c r="G1686" s="31">
        <f>[2]Emissions!G1549</f>
        <v>0</v>
      </c>
      <c r="H1686" s="31">
        <f>[2]Emissions!H1549</f>
        <v>0</v>
      </c>
      <c r="I1686" s="31">
        <f>[2]Emissions!I1549</f>
        <v>0</v>
      </c>
      <c r="J1686" s="31">
        <f>[2]Emissions!J1549</f>
        <v>0</v>
      </c>
      <c r="K1686" s="31">
        <f>[2]Emissions!K1549</f>
        <v>0</v>
      </c>
      <c r="L1686" s="31">
        <f>[2]Emissions!L1549</f>
        <v>0</v>
      </c>
      <c r="M1686" s="31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1">
        <f>[2]Emissions!E1028</f>
        <v>0</v>
      </c>
      <c r="F1687" s="31">
        <f>[2]Emissions!F1028</f>
        <v>0</v>
      </c>
      <c r="G1687" s="31">
        <f>[2]Emissions!G1028</f>
        <v>0</v>
      </c>
      <c r="H1687" s="31">
        <f>[2]Emissions!H1028</f>
        <v>0</v>
      </c>
      <c r="I1687" s="31">
        <f>[2]Emissions!I1028</f>
        <v>0.1852612552598237</v>
      </c>
      <c r="J1687" s="31">
        <f>[2]Emissions!J1028</f>
        <v>1.4820900420757359</v>
      </c>
      <c r="K1687" s="31">
        <f>[2]Emissions!K1028</f>
        <v>8.707278997195008</v>
      </c>
      <c r="L1687" s="31">
        <f>[2]Emissions!L1028</f>
        <v>54.096286535764378</v>
      </c>
      <c r="M1687" s="31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1">
        <f>[2]Emissions!E1479</f>
        <v>2.69912743902439</v>
      </c>
      <c r="F1688" s="31">
        <f>[2]Emissions!F1479</f>
        <v>2.1593019512195122</v>
      </c>
      <c r="G1688" s="31">
        <f>[2]Emissions!G1479</f>
        <v>1.6194764634146339</v>
      </c>
      <c r="H1688" s="31">
        <f>[2]Emissions!H1479</f>
        <v>1.0796509756097561</v>
      </c>
      <c r="I1688" s="31">
        <f>[2]Emissions!I1479</f>
        <v>0.53982548780487805</v>
      </c>
      <c r="J1688" s="31">
        <f>[2]Emissions!J1479</f>
        <v>0</v>
      </c>
      <c r="K1688" s="31">
        <f>[2]Emissions!K1479</f>
        <v>0</v>
      </c>
      <c r="L1688" s="31">
        <f>[2]Emissions!L1479</f>
        <v>0</v>
      </c>
      <c r="M1688" s="31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1">
        <f>[2]Emissions!E1420</f>
        <v>425.34855480715891</v>
      </c>
      <c r="F1689" s="31">
        <f>[2]Emissions!F1420</f>
        <v>369.70282264989697</v>
      </c>
      <c r="G1689" s="31">
        <f>[2]Emissions!G1420</f>
        <v>359.89705006255127</v>
      </c>
      <c r="H1689" s="31">
        <f>[2]Emissions!H1420</f>
        <v>269.92278754691353</v>
      </c>
      <c r="I1689" s="31">
        <f>[2]Emissions!I1420</f>
        <v>94.709750016460873</v>
      </c>
      <c r="J1689" s="31">
        <f>[2]Emissions!J1420</f>
        <v>47.354875008230451</v>
      </c>
      <c r="K1689" s="31">
        <f>[2]Emissions!K1420</f>
        <v>0</v>
      </c>
      <c r="L1689" s="31">
        <f>[2]Emissions!L1420</f>
        <v>0</v>
      </c>
      <c r="M1689" s="31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1">
        <f>[2]Emissions!E1270</f>
        <v>209.68008162266841</v>
      </c>
      <c r="F1690" s="31">
        <f>[2]Emissions!F1270</f>
        <v>891.93999541062851</v>
      </c>
      <c r="G1690" s="31">
        <f>[2]Emissions!G1270</f>
        <v>1390.4751588694101</v>
      </c>
      <c r="H1690" s="31">
        <f>[2]Emissions!H1270</f>
        <v>2183.4051080133781</v>
      </c>
      <c r="I1690" s="31">
        <f>[2]Emissions!I1270</f>
        <v>2754.1107055287112</v>
      </c>
      <c r="J1690" s="31">
        <f>[2]Emissions!J1270</f>
        <v>3350.969764660445</v>
      </c>
      <c r="K1690" s="31">
        <f>[2]Emissions!K1270</f>
        <v>3856.886972472867</v>
      </c>
      <c r="L1690" s="31">
        <f>[2]Emissions!L1270</f>
        <v>3885.6598820401141</v>
      </c>
      <c r="M1690" s="31">
        <f>[2]Emissions!M1270</f>
        <v>3926.70216454416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1">
        <f>[2]Emissions!E1165</f>
        <v>4.1984495767390497E-3</v>
      </c>
      <c r="F1691" s="31">
        <f>[2]Emissions!F1165</f>
        <v>3.358759661391241E-3</v>
      </c>
      <c r="G1691" s="31">
        <f>[2]Emissions!G1165</f>
        <v>2.5190697460434272E-3</v>
      </c>
      <c r="H1691" s="31">
        <f>[2]Emissions!H1165</f>
        <v>1.6793798306956201E-3</v>
      </c>
      <c r="I1691" s="31">
        <f>[2]Emissions!I1165</f>
        <v>8.3968991534780994E-4</v>
      </c>
      <c r="J1691" s="31">
        <f>[2]Emissions!J1165</f>
        <v>0</v>
      </c>
      <c r="K1691" s="31">
        <f>[2]Emissions!K1165</f>
        <v>0</v>
      </c>
      <c r="L1691" s="31">
        <f>[2]Emissions!L1165</f>
        <v>0</v>
      </c>
      <c r="M1691" s="31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1">
        <f>[2]Emissions!E978</f>
        <v>1192.2077814512479</v>
      </c>
      <c r="F1692" s="31">
        <f>[2]Emissions!F978</f>
        <v>668.38725127415205</v>
      </c>
      <c r="G1692" s="31">
        <f>[2]Emissions!G978</f>
        <v>122.7465513825143</v>
      </c>
      <c r="H1692" s="31">
        <f>[2]Emissions!H978</f>
        <v>333.49961247665948</v>
      </c>
      <c r="I1692" s="31">
        <f>[2]Emissions!I978</f>
        <v>40.915517127505012</v>
      </c>
      <c r="J1692" s="31">
        <f>[2]Emissions!J978</f>
        <v>0</v>
      </c>
      <c r="K1692" s="31">
        <f>[2]Emissions!K978</f>
        <v>0</v>
      </c>
      <c r="L1692" s="31">
        <f>[2]Emissions!L978</f>
        <v>0</v>
      </c>
      <c r="M1692" s="31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1">
        <f>[2]Emissions!E844</f>
        <v>0</v>
      </c>
      <c r="F1693" s="31">
        <f>[2]Emissions!F844</f>
        <v>0</v>
      </c>
      <c r="G1693" s="31">
        <f>[2]Emissions!G844</f>
        <v>0</v>
      </c>
      <c r="H1693" s="31">
        <f>[2]Emissions!H844</f>
        <v>0</v>
      </c>
      <c r="I1693" s="31">
        <f>[2]Emissions!I844</f>
        <v>0</v>
      </c>
      <c r="J1693" s="31">
        <f>[2]Emissions!J844</f>
        <v>0</v>
      </c>
      <c r="K1693" s="31">
        <f>[2]Emissions!K844</f>
        <v>0</v>
      </c>
      <c r="L1693" s="31">
        <f>[2]Emissions!L844</f>
        <v>0</v>
      </c>
      <c r="M1693" s="31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1">
        <f>[2]Emissions!E1736</f>
        <v>0</v>
      </c>
      <c r="F1694" s="31">
        <f>[2]Emissions!F1736</f>
        <v>0</v>
      </c>
      <c r="G1694" s="31">
        <f>[2]Emissions!G1736</f>
        <v>0</v>
      </c>
      <c r="H1694" s="31">
        <f>[2]Emissions!H1736</f>
        <v>0</v>
      </c>
      <c r="I1694" s="31">
        <f>[2]Emissions!I1736</f>
        <v>0</v>
      </c>
      <c r="J1694" s="31">
        <f>[2]Emissions!J1736</f>
        <v>0</v>
      </c>
      <c r="K1694" s="31">
        <f>[2]Emissions!K1736</f>
        <v>0</v>
      </c>
      <c r="L1694" s="31">
        <f>[2]Emissions!L1736</f>
        <v>0</v>
      </c>
      <c r="M1694" s="31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1">
        <f>[2]Emissions!E1673</f>
        <v>0</v>
      </c>
      <c r="F1695" s="31">
        <f>[2]Emissions!F1673</f>
        <v>0</v>
      </c>
      <c r="G1695" s="31">
        <f>[2]Emissions!G1673</f>
        <v>0</v>
      </c>
      <c r="H1695" s="31">
        <f>[2]Emissions!H1673</f>
        <v>0</v>
      </c>
      <c r="I1695" s="31">
        <f>[2]Emissions!I1673</f>
        <v>0</v>
      </c>
      <c r="J1695" s="31">
        <f>[2]Emissions!J1673</f>
        <v>0</v>
      </c>
      <c r="K1695" s="31">
        <f>[2]Emissions!K1673</f>
        <v>0</v>
      </c>
      <c r="L1695" s="31">
        <f>[2]Emissions!L1673</f>
        <v>0</v>
      </c>
      <c r="M1695" s="31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1">
        <f>[2]Emissions!E1264</f>
        <v>578.16054636697243</v>
      </c>
      <c r="F1696" s="31">
        <f>[2]Emissions!F1264</f>
        <v>481.80045530581032</v>
      </c>
      <c r="G1696" s="31">
        <f>[2]Emissions!G1264</f>
        <v>385.44036424464832</v>
      </c>
      <c r="H1696" s="31">
        <f>[2]Emissions!H1264</f>
        <v>289.08027318348621</v>
      </c>
      <c r="I1696" s="31">
        <f>[2]Emissions!I1264</f>
        <v>192.72018212232419</v>
      </c>
      <c r="J1696" s="31">
        <f>[2]Emissions!J1264</f>
        <v>96.36009106116208</v>
      </c>
      <c r="K1696" s="31">
        <f>[2]Emissions!K1264</f>
        <v>0</v>
      </c>
      <c r="L1696" s="31">
        <f>[2]Emissions!L1264</f>
        <v>0</v>
      </c>
      <c r="M1696" s="31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1">
        <f>[2]Emissions!E1159</f>
        <v>36.54330511593669</v>
      </c>
      <c r="F1697" s="31">
        <f>[2]Emissions!F1159</f>
        <v>29.234644092749349</v>
      </c>
      <c r="G1697" s="31">
        <f>[2]Emissions!G1159</f>
        <v>21.92598306956199</v>
      </c>
      <c r="H1697" s="31">
        <f>[2]Emissions!H1159</f>
        <v>14.617322046374669</v>
      </c>
      <c r="I1697" s="31">
        <f>[2]Emissions!I1159</f>
        <v>7.3086610231873346</v>
      </c>
      <c r="J1697" s="31">
        <f>[2]Emissions!J1159</f>
        <v>0</v>
      </c>
      <c r="K1697" s="31">
        <f>[2]Emissions!K1159</f>
        <v>0</v>
      </c>
      <c r="L1697" s="31">
        <f>[2]Emissions!L1159</f>
        <v>0</v>
      </c>
      <c r="M1697" s="31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1">
        <f>[2]Emissions!E972</f>
        <v>4208.8567671241753</v>
      </c>
      <c r="F1698" s="31">
        <f>[2]Emissions!F972</f>
        <v>2887.7826788333341</v>
      </c>
      <c r="G1698" s="31">
        <f>[2]Emissions!G972</f>
        <v>2310.2261430666672</v>
      </c>
      <c r="H1698" s="31">
        <f>[2]Emissions!H972</f>
        <v>1732.669607300001</v>
      </c>
      <c r="I1698" s="31">
        <f>[2]Emissions!I972</f>
        <v>1155.1130715333341</v>
      </c>
      <c r="J1698" s="31">
        <f>[2]Emissions!J972</f>
        <v>577.55653576666657</v>
      </c>
      <c r="K1698" s="31">
        <f>[2]Emissions!K972</f>
        <v>0</v>
      </c>
      <c r="L1698" s="31">
        <f>[2]Emissions!L972</f>
        <v>0</v>
      </c>
      <c r="M1698" s="31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1">
        <f>[2]Emissions!E838</f>
        <v>0</v>
      </c>
      <c r="F1699" s="31">
        <f>[2]Emissions!F838</f>
        <v>0</v>
      </c>
      <c r="G1699" s="31">
        <f>[2]Emissions!G838</f>
        <v>0</v>
      </c>
      <c r="H1699" s="31">
        <f>[2]Emissions!H838</f>
        <v>0</v>
      </c>
      <c r="I1699" s="31">
        <f>[2]Emissions!I838</f>
        <v>0</v>
      </c>
      <c r="J1699" s="31">
        <f>[2]Emissions!J838</f>
        <v>0</v>
      </c>
      <c r="K1699" s="31">
        <f>[2]Emissions!K838</f>
        <v>0</v>
      </c>
      <c r="L1699" s="31">
        <f>[2]Emissions!L838</f>
        <v>0</v>
      </c>
      <c r="M1699" s="31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1">
        <f>[2]Emissions!E1643</f>
        <v>67842.410732367323</v>
      </c>
      <c r="F1700" s="31">
        <f>[2]Emissions!F1643</f>
        <v>0</v>
      </c>
      <c r="G1700" s="31">
        <f>[2]Emissions!G1643</f>
        <v>6631.1578994008469</v>
      </c>
      <c r="H1700" s="31">
        <f>[2]Emissions!H1643</f>
        <v>0</v>
      </c>
      <c r="I1700" s="31">
        <f>[2]Emissions!I1643</f>
        <v>0</v>
      </c>
      <c r="J1700" s="31">
        <f>[2]Emissions!J1643</f>
        <v>0</v>
      </c>
      <c r="K1700" s="31">
        <f>[2]Emissions!K1643</f>
        <v>0</v>
      </c>
      <c r="L1700" s="31">
        <f>[2]Emissions!L1643</f>
        <v>0</v>
      </c>
      <c r="M1700" s="31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1">
        <f>[2]Emissions!E1473</f>
        <v>0</v>
      </c>
      <c r="F1701" s="31">
        <f>[2]Emissions!F1473</f>
        <v>0</v>
      </c>
      <c r="G1701" s="31">
        <f>[2]Emissions!G1473</f>
        <v>2129.0003390007241</v>
      </c>
      <c r="H1701" s="31">
        <f>[2]Emissions!H1473</f>
        <v>6825.1669025311503</v>
      </c>
      <c r="I1701" s="31">
        <f>[2]Emissions!I1473</f>
        <v>0</v>
      </c>
      <c r="J1701" s="31">
        <f>[2]Emissions!J1473</f>
        <v>0</v>
      </c>
      <c r="K1701" s="31">
        <f>[2]Emissions!K1473</f>
        <v>0</v>
      </c>
      <c r="L1701" s="31">
        <f>[2]Emissions!L1473</f>
        <v>0</v>
      </c>
      <c r="M1701" s="31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1">
        <f>[2]Emissions!E1008</f>
        <v>0</v>
      </c>
      <c r="F1702" s="31">
        <f>[2]Emissions!F1008</f>
        <v>0</v>
      </c>
      <c r="G1702" s="31">
        <f>[2]Emissions!G1008</f>
        <v>0</v>
      </c>
      <c r="H1702" s="31">
        <f>[2]Emissions!H1008</f>
        <v>0</v>
      </c>
      <c r="I1702" s="31">
        <f>[2]Emissions!I1008</f>
        <v>0</v>
      </c>
      <c r="J1702" s="31">
        <f>[2]Emissions!J1008</f>
        <v>0</v>
      </c>
      <c r="K1702" s="31">
        <f>[2]Emissions!K1008</f>
        <v>0</v>
      </c>
      <c r="L1702" s="31">
        <f>[2]Emissions!L1008</f>
        <v>0</v>
      </c>
      <c r="M1702" s="31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1">
        <f>[2]Emissions!E721</f>
        <v>1464.92157313147</v>
      </c>
      <c r="F1703" s="31">
        <f>[2]Emissions!F721</f>
        <v>1074.9524362553241</v>
      </c>
      <c r="G1703" s="31">
        <f>[2]Emissions!G721</f>
        <v>25.670849745000002</v>
      </c>
      <c r="H1703" s="31">
        <f>[2]Emissions!H721</f>
        <v>35867.782965699647</v>
      </c>
      <c r="I1703" s="31">
        <f>[2]Emissions!I721</f>
        <v>12.835424872500001</v>
      </c>
      <c r="J1703" s="31">
        <f>[2]Emissions!J721</f>
        <v>6.4177124362500022</v>
      </c>
      <c r="K1703" s="31">
        <f>[2]Emissions!K721</f>
        <v>0</v>
      </c>
      <c r="L1703" s="31">
        <f>[2]Emissions!L721</f>
        <v>0</v>
      </c>
      <c r="M1703" s="31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1">
        <f>[2]Emissions!E1730</f>
        <v>0</v>
      </c>
      <c r="F1704" s="31">
        <f>[2]Emissions!F1730</f>
        <v>0</v>
      </c>
      <c r="G1704" s="31">
        <f>[2]Emissions!G1730</f>
        <v>0</v>
      </c>
      <c r="H1704" s="31">
        <f>[2]Emissions!H1730</f>
        <v>0</v>
      </c>
      <c r="I1704" s="31">
        <f>[2]Emissions!I1730</f>
        <v>0</v>
      </c>
      <c r="J1704" s="31">
        <f>[2]Emissions!J1730</f>
        <v>0</v>
      </c>
      <c r="K1704" s="31">
        <f>[2]Emissions!K1730</f>
        <v>0</v>
      </c>
      <c r="L1704" s="31">
        <f>[2]Emissions!L1730</f>
        <v>0</v>
      </c>
      <c r="M1704" s="31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1">
        <f>[2]Emissions!E1667</f>
        <v>0</v>
      </c>
      <c r="F1705" s="31">
        <f>[2]Emissions!F1667</f>
        <v>0</v>
      </c>
      <c r="G1705" s="31">
        <f>[2]Emissions!G1667</f>
        <v>0</v>
      </c>
      <c r="H1705" s="31">
        <f>[2]Emissions!H1667</f>
        <v>0</v>
      </c>
      <c r="I1705" s="31">
        <f>[2]Emissions!I1667</f>
        <v>0</v>
      </c>
      <c r="J1705" s="31">
        <f>[2]Emissions!J1667</f>
        <v>0</v>
      </c>
      <c r="K1705" s="31">
        <f>[2]Emissions!K1667</f>
        <v>0</v>
      </c>
      <c r="L1705" s="31">
        <f>[2]Emissions!L1667</f>
        <v>0</v>
      </c>
      <c r="M1705" s="31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1">
        <f>[2]Emissions!E1579</f>
        <v>29537.92452002201</v>
      </c>
      <c r="F1706" s="31">
        <f>[2]Emissions!F1579</f>
        <v>0</v>
      </c>
      <c r="G1706" s="31">
        <f>[2]Emissions!G1579</f>
        <v>0</v>
      </c>
      <c r="H1706" s="31">
        <f>[2]Emissions!H1579</f>
        <v>0</v>
      </c>
      <c r="I1706" s="31">
        <f>[2]Emissions!I1579</f>
        <v>0</v>
      </c>
      <c r="J1706" s="31">
        <f>[2]Emissions!J1579</f>
        <v>0</v>
      </c>
      <c r="K1706" s="31">
        <f>[2]Emissions!K1579</f>
        <v>0</v>
      </c>
      <c r="L1706" s="31">
        <f>[2]Emissions!L1579</f>
        <v>0</v>
      </c>
      <c r="M1706" s="31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1">
        <f>[2]Emissions!E1401</f>
        <v>29397.53427700001</v>
      </c>
      <c r="F1707" s="31">
        <f>[2]Emissions!F1401</f>
        <v>24497.945230833331</v>
      </c>
      <c r="G1707" s="31">
        <f>[2]Emissions!G1401</f>
        <v>19598.35618466666</v>
      </c>
      <c r="H1707" s="31">
        <f>[2]Emissions!H1401</f>
        <v>16305.510001685259</v>
      </c>
      <c r="I1707" s="31">
        <f>[2]Emissions!I1401</f>
        <v>9799.1780923333317</v>
      </c>
      <c r="J1707" s="31">
        <f>[2]Emissions!J1401</f>
        <v>4899.5890461666659</v>
      </c>
      <c r="K1707" s="31">
        <f>[2]Emissions!K1401</f>
        <v>0</v>
      </c>
      <c r="L1707" s="31">
        <f>[2]Emissions!L1401</f>
        <v>0</v>
      </c>
      <c r="M1707" s="31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1">
        <f>[2]Emissions!E1258</f>
        <v>1615.879093405076</v>
      </c>
      <c r="F1708" s="31">
        <f>[2]Emissions!F1258</f>
        <v>0</v>
      </c>
      <c r="G1708" s="31">
        <f>[2]Emissions!G1258</f>
        <v>1615.879093405076</v>
      </c>
      <c r="H1708" s="31">
        <f>[2]Emissions!H1258</f>
        <v>0</v>
      </c>
      <c r="I1708" s="31">
        <f>[2]Emissions!I1258</f>
        <v>0</v>
      </c>
      <c r="J1708" s="31">
        <f>[2]Emissions!J1258</f>
        <v>0</v>
      </c>
      <c r="K1708" s="31">
        <f>[2]Emissions!K1258</f>
        <v>0</v>
      </c>
      <c r="L1708" s="31">
        <f>[2]Emissions!L1258</f>
        <v>0</v>
      </c>
      <c r="M1708" s="31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1">
        <f>[2]Emissions!E966</f>
        <v>59.224522289156617</v>
      </c>
      <c r="F1709" s="31">
        <f>[2]Emissions!F966</f>
        <v>49.353768574297192</v>
      </c>
      <c r="G1709" s="31">
        <f>[2]Emissions!G966</f>
        <v>39.483014859437738</v>
      </c>
      <c r="H1709" s="31">
        <f>[2]Emissions!H966</f>
        <v>29.612261144578309</v>
      </c>
      <c r="I1709" s="31">
        <f>[2]Emissions!I966</f>
        <v>19.741507429718869</v>
      </c>
      <c r="J1709" s="31">
        <f>[2]Emissions!J966</f>
        <v>9.8707537148594433</v>
      </c>
      <c r="K1709" s="31">
        <f>[2]Emissions!K966</f>
        <v>0</v>
      </c>
      <c r="L1709" s="31">
        <f>[2]Emissions!L966</f>
        <v>0</v>
      </c>
      <c r="M1709" s="31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1">
        <f>[2]Emissions!E1637</f>
        <v>2341.2839364000001</v>
      </c>
      <c r="F1710" s="31">
        <f>[2]Emissions!F1637</f>
        <v>1755.9629523000001</v>
      </c>
      <c r="G1710" s="31">
        <f>[2]Emissions!G1637</f>
        <v>1170.6419682000001</v>
      </c>
      <c r="H1710" s="31">
        <f>[2]Emissions!H1637</f>
        <v>585.32098409999981</v>
      </c>
      <c r="I1710" s="31">
        <f>[2]Emissions!I1637</f>
        <v>0</v>
      </c>
      <c r="J1710" s="31">
        <f>[2]Emissions!J1637</f>
        <v>0</v>
      </c>
      <c r="K1710" s="31">
        <f>[2]Emissions!K1637</f>
        <v>0</v>
      </c>
      <c r="L1710" s="31">
        <f>[2]Emissions!L1637</f>
        <v>0</v>
      </c>
      <c r="M1710" s="31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1">
        <f>[2]Emissions!E1573</f>
        <v>0</v>
      </c>
      <c r="F1711" s="31">
        <f>[2]Emissions!F1573</f>
        <v>0</v>
      </c>
      <c r="G1711" s="31">
        <f>[2]Emissions!G1573</f>
        <v>0</v>
      </c>
      <c r="H1711" s="31">
        <f>[2]Emissions!H1573</f>
        <v>0</v>
      </c>
      <c r="I1711" s="31">
        <f>[2]Emissions!I1573</f>
        <v>0</v>
      </c>
      <c r="J1711" s="31">
        <f>[2]Emissions!J1573</f>
        <v>0</v>
      </c>
      <c r="K1711" s="31">
        <f>[2]Emissions!K1573</f>
        <v>0</v>
      </c>
      <c r="L1711" s="31">
        <f>[2]Emissions!L1573</f>
        <v>0</v>
      </c>
      <c r="M1711" s="31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1">
        <f>[2]Emissions!E1503</f>
        <v>0</v>
      </c>
      <c r="F1712" s="31">
        <f>[2]Emissions!F1503</f>
        <v>0</v>
      </c>
      <c r="G1712" s="31">
        <f>[2]Emissions!G1503</f>
        <v>0</v>
      </c>
      <c r="H1712" s="31">
        <f>[2]Emissions!H1503</f>
        <v>0</v>
      </c>
      <c r="I1712" s="31">
        <f>[2]Emissions!I1503</f>
        <v>0</v>
      </c>
      <c r="J1712" s="31">
        <f>[2]Emissions!J1503</f>
        <v>0</v>
      </c>
      <c r="K1712" s="31">
        <f>[2]Emissions!K1503</f>
        <v>0</v>
      </c>
      <c r="L1712" s="31">
        <f>[2]Emissions!L1503</f>
        <v>0</v>
      </c>
      <c r="M1712" s="31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1">
        <f>[2]Emissions!E1467</f>
        <v>351.29546296296292</v>
      </c>
      <c r="F1713" s="31">
        <f>[2]Emissions!F1467</f>
        <v>292.74621913580239</v>
      </c>
      <c r="G1713" s="31">
        <f>[2]Emissions!G1467</f>
        <v>234.19697530864201</v>
      </c>
      <c r="H1713" s="31">
        <f>[2]Emissions!H1467</f>
        <v>175.64773148148149</v>
      </c>
      <c r="I1713" s="31">
        <f>[2]Emissions!I1467</f>
        <v>117.098487654321</v>
      </c>
      <c r="J1713" s="31">
        <f>[2]Emissions!J1467</f>
        <v>58.549243827160488</v>
      </c>
      <c r="K1713" s="31">
        <f>[2]Emissions!K1467</f>
        <v>0</v>
      </c>
      <c r="L1713" s="31">
        <f>[2]Emissions!L1467</f>
        <v>0</v>
      </c>
      <c r="M1713" s="31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1">
        <f>[2]Emissions!E1002</f>
        <v>0</v>
      </c>
      <c r="F1714" s="31">
        <f>[2]Emissions!F1002</f>
        <v>0</v>
      </c>
      <c r="G1714" s="31">
        <f>[2]Emissions!G1002</f>
        <v>0</v>
      </c>
      <c r="H1714" s="31">
        <f>[2]Emissions!H1002</f>
        <v>0</v>
      </c>
      <c r="I1714" s="31">
        <f>[2]Emissions!I1002</f>
        <v>-2171.9917549042511</v>
      </c>
      <c r="J1714" s="31">
        <f>[2]Emissions!J1002</f>
        <v>-2171.9917549042511</v>
      </c>
      <c r="K1714" s="31">
        <f>[2]Emissions!K1002</f>
        <v>-1992.665290595171</v>
      </c>
      <c r="L1714" s="31">
        <f>[2]Emissions!L1002</f>
        <v>-2425.258995225588</v>
      </c>
      <c r="M1714" s="31">
        <f>[2]Emissions!M1002</f>
        <v>-50773.519568711978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1">
        <f>[2]Emissions!E960</f>
        <v>0</v>
      </c>
      <c r="F1715" s="31">
        <f>[2]Emissions!F960</f>
        <v>0</v>
      </c>
      <c r="G1715" s="31">
        <f>[2]Emissions!G960</f>
        <v>0</v>
      </c>
      <c r="H1715" s="31">
        <f>[2]Emissions!H960</f>
        <v>0</v>
      </c>
      <c r="I1715" s="31">
        <f>[2]Emissions!I960</f>
        <v>0</v>
      </c>
      <c r="J1715" s="31">
        <f>[2]Emissions!J960</f>
        <v>0</v>
      </c>
      <c r="K1715" s="31">
        <f>[2]Emissions!K960</f>
        <v>0</v>
      </c>
      <c r="L1715" s="31">
        <f>[2]Emissions!L960</f>
        <v>0</v>
      </c>
      <c r="M1715" s="31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1">
        <f>[2]Emissions!E769</f>
        <v>492.70441113911818</v>
      </c>
      <c r="F1716" s="31">
        <f>[2]Emissions!F769</f>
        <v>417.39447536789498</v>
      </c>
      <c r="G1716" s="31">
        <f>[2]Emissions!G769</f>
        <v>384.57989806496619</v>
      </c>
      <c r="H1716" s="31">
        <f>[2]Emissions!H769</f>
        <v>142.60936125000001</v>
      </c>
      <c r="I1716" s="31">
        <f>[2]Emissions!I769</f>
        <v>95.072907499999999</v>
      </c>
      <c r="J1716" s="31">
        <f>[2]Emissions!J769</f>
        <v>47.536453749999993</v>
      </c>
      <c r="K1716" s="31">
        <f>[2]Emissions!K769</f>
        <v>0</v>
      </c>
      <c r="L1716" s="31">
        <f>[2]Emissions!L769</f>
        <v>0</v>
      </c>
      <c r="M1716" s="31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1">
        <f>[2]Emissions!E751</f>
        <v>12380.3408003969</v>
      </c>
      <c r="F1717" s="31">
        <f>[2]Emissions!F751</f>
        <v>6820.5492131558658</v>
      </c>
      <c r="G1717" s="31">
        <f>[2]Emissions!G751</f>
        <v>5493.1424352044123</v>
      </c>
      <c r="H1717" s="31">
        <f>[2]Emissions!H751</f>
        <v>3886.9026745899992</v>
      </c>
      <c r="I1717" s="31">
        <f>[2]Emissions!I751</f>
        <v>2591.2684497266659</v>
      </c>
      <c r="J1717" s="31">
        <f>[2]Emissions!J751</f>
        <v>1295.634224863333</v>
      </c>
      <c r="K1717" s="31">
        <f>[2]Emissions!K751</f>
        <v>0</v>
      </c>
      <c r="L1717" s="31">
        <f>[2]Emissions!L751</f>
        <v>0</v>
      </c>
      <c r="M1717" s="31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1">
        <f>[2]Emissions!E715</f>
        <v>0</v>
      </c>
      <c r="F1718" s="31">
        <f>[2]Emissions!F715</f>
        <v>0</v>
      </c>
      <c r="G1718" s="31">
        <f>[2]Emissions!G715</f>
        <v>0</v>
      </c>
      <c r="H1718" s="31">
        <f>[2]Emissions!H715</f>
        <v>0</v>
      </c>
      <c r="I1718" s="31">
        <f>[2]Emissions!I715</f>
        <v>0</v>
      </c>
      <c r="J1718" s="31">
        <f>[2]Emissions!J715</f>
        <v>0</v>
      </c>
      <c r="K1718" s="31">
        <f>[2]Emissions!K715</f>
        <v>0</v>
      </c>
      <c r="L1718" s="31">
        <f>[2]Emissions!L715</f>
        <v>0</v>
      </c>
      <c r="M1718" s="31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1">
        <f>[2]Emissions!E1697</f>
        <v>0</v>
      </c>
      <c r="F1719" s="31">
        <f>[2]Emissions!F1697</f>
        <v>0</v>
      </c>
      <c r="G1719" s="31">
        <f>[2]Emissions!G1697</f>
        <v>0</v>
      </c>
      <c r="H1719" s="31">
        <f>[2]Emissions!H1697</f>
        <v>0</v>
      </c>
      <c r="I1719" s="31">
        <f>[2]Emissions!I1697</f>
        <v>0</v>
      </c>
      <c r="J1719" s="31">
        <f>[2]Emissions!J1697</f>
        <v>0</v>
      </c>
      <c r="K1719" s="31">
        <f>[2]Emissions!K1697</f>
        <v>0</v>
      </c>
      <c r="L1719" s="31">
        <f>[2]Emissions!L1697</f>
        <v>0</v>
      </c>
      <c r="M1719" s="31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1">
        <f>[2]Emissions!E1661</f>
        <v>0</v>
      </c>
      <c r="F1720" s="31">
        <f>[2]Emissions!F1661</f>
        <v>0</v>
      </c>
      <c r="G1720" s="31">
        <f>[2]Emissions!G1661</f>
        <v>0</v>
      </c>
      <c r="H1720" s="31">
        <f>[2]Emissions!H1661</f>
        <v>0</v>
      </c>
      <c r="I1720" s="31">
        <f>[2]Emissions!I1661</f>
        <v>0</v>
      </c>
      <c r="J1720" s="31">
        <f>[2]Emissions!J1661</f>
        <v>0</v>
      </c>
      <c r="K1720" s="31">
        <f>[2]Emissions!K1661</f>
        <v>0</v>
      </c>
      <c r="L1720" s="31">
        <f>[2]Emissions!L1661</f>
        <v>0</v>
      </c>
      <c r="M1720" s="31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1">
        <f>[2]Emissions!E1567</f>
        <v>0</v>
      </c>
      <c r="F1721" s="31">
        <f>[2]Emissions!F1567</f>
        <v>0</v>
      </c>
      <c r="G1721" s="31">
        <f>[2]Emissions!G1567</f>
        <v>0</v>
      </c>
      <c r="H1721" s="31">
        <f>[2]Emissions!H1567</f>
        <v>0</v>
      </c>
      <c r="I1721" s="31">
        <f>[2]Emissions!I1567</f>
        <v>0</v>
      </c>
      <c r="J1721" s="31">
        <f>[2]Emissions!J1567</f>
        <v>0</v>
      </c>
      <c r="K1721" s="31">
        <f>[2]Emissions!K1567</f>
        <v>0</v>
      </c>
      <c r="L1721" s="31">
        <f>[2]Emissions!L1567</f>
        <v>0</v>
      </c>
      <c r="M1721" s="31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1">
        <f>[2]Emissions!E1497</f>
        <v>34.043048780487808</v>
      </c>
      <c r="F1722" s="31">
        <f>[2]Emissions!F1497</f>
        <v>27.234439024390241</v>
      </c>
      <c r="G1722" s="31">
        <f>[2]Emissions!G1497</f>
        <v>20.425829268292681</v>
      </c>
      <c r="H1722" s="31">
        <f>[2]Emissions!H1497</f>
        <v>13.617219512195121</v>
      </c>
      <c r="I1722" s="31">
        <f>[2]Emissions!I1497</f>
        <v>6.808609756097562</v>
      </c>
      <c r="J1722" s="31">
        <f>[2]Emissions!J1497</f>
        <v>0</v>
      </c>
      <c r="K1722" s="31">
        <f>[2]Emissions!K1497</f>
        <v>0</v>
      </c>
      <c r="L1722" s="31">
        <f>[2]Emissions!L1497</f>
        <v>0</v>
      </c>
      <c r="M1722" s="31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1">
        <f>[2]Emissions!E1395</f>
        <v>3505.883644864537</v>
      </c>
      <c r="F1723" s="31">
        <f>[2]Emissions!F1395</f>
        <v>3988.5086430346</v>
      </c>
      <c r="G1723" s="31">
        <f>[2]Emissions!G1395</f>
        <v>3280.5517633278118</v>
      </c>
      <c r="H1723" s="31">
        <f>[2]Emissions!H1395</f>
        <v>3988.5086430346</v>
      </c>
      <c r="I1723" s="31">
        <f>[2]Emissions!I1395</f>
        <v>0</v>
      </c>
      <c r="J1723" s="31">
        <f>[2]Emissions!J1395</f>
        <v>0</v>
      </c>
      <c r="K1723" s="31">
        <f>[2]Emissions!K1395</f>
        <v>0</v>
      </c>
      <c r="L1723" s="31">
        <f>[2]Emissions!L1395</f>
        <v>0</v>
      </c>
      <c r="M1723" s="31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1">
        <f>[2]Emissions!E996</f>
        <v>0</v>
      </c>
      <c r="F1724" s="31">
        <f>[2]Emissions!F996</f>
        <v>0</v>
      </c>
      <c r="G1724" s="31">
        <f>[2]Emissions!G996</f>
        <v>0</v>
      </c>
      <c r="H1724" s="31">
        <f>[2]Emissions!H996</f>
        <v>0</v>
      </c>
      <c r="I1724" s="31">
        <f>[2]Emissions!I996</f>
        <v>499.5633675770377</v>
      </c>
      <c r="J1724" s="31">
        <f>[2]Emissions!J996</f>
        <v>-5.3498008952894303</v>
      </c>
      <c r="K1724" s="31">
        <f>[2]Emissions!K996</f>
        <v>-17.250468108689098</v>
      </c>
      <c r="L1724" s="31">
        <f>[2]Emissions!L996</f>
        <v>701.47579243848304</v>
      </c>
      <c r="M1724" s="31">
        <f>[2]Emissions!M996</f>
        <v>785.61727320750038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1">
        <f>[2]Emissions!E954</f>
        <v>496.32264000000009</v>
      </c>
      <c r="F1725" s="31">
        <f>[2]Emissions!F954</f>
        <v>413.60219999999998</v>
      </c>
      <c r="G1725" s="31">
        <f>[2]Emissions!G954</f>
        <v>330.88175999999999</v>
      </c>
      <c r="H1725" s="31">
        <f>[2]Emissions!H954</f>
        <v>248.16131999999999</v>
      </c>
      <c r="I1725" s="31">
        <f>[2]Emissions!I954</f>
        <v>165.44087999999999</v>
      </c>
      <c r="J1725" s="31">
        <f>[2]Emissions!J954</f>
        <v>82.720440000000011</v>
      </c>
      <c r="K1725" s="31">
        <f>[2]Emissions!K954</f>
        <v>0</v>
      </c>
      <c r="L1725" s="31">
        <f>[2]Emissions!L954</f>
        <v>0</v>
      </c>
      <c r="M1725" s="31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1">
        <f>[2]Emissions!E763</f>
        <v>51.129218379077287</v>
      </c>
      <c r="F1726" s="31">
        <f>[2]Emissions!F763</f>
        <v>524.88376137988018</v>
      </c>
      <c r="G1726" s="31">
        <f>[2]Emissions!G763</f>
        <v>893.23523850413471</v>
      </c>
      <c r="H1726" s="31">
        <f>[2]Emissions!H763</f>
        <v>13954.42133527754</v>
      </c>
      <c r="I1726" s="31">
        <f>[2]Emissions!I763</f>
        <v>53713.766826436877</v>
      </c>
      <c r="J1726" s="31">
        <f>[2]Emissions!J763</f>
        <v>76002.976933748403</v>
      </c>
      <c r="K1726" s="31">
        <f>[2]Emissions!K763</f>
        <v>81142.132890522815</v>
      </c>
      <c r="L1726" s="31">
        <f>[2]Emissions!L763</f>
        <v>81878.282068203174</v>
      </c>
      <c r="M1726" s="31">
        <f>[2]Emissions!M763</f>
        <v>63859.150125614993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1">
        <f>[2]Emissions!E745</f>
        <v>1567.7350433340771</v>
      </c>
      <c r="F1727" s="31">
        <f>[2]Emissions!F745</f>
        <v>7638.6878731928318</v>
      </c>
      <c r="G1727" s="31">
        <f>[2]Emissions!G745</f>
        <v>11506.1852754966</v>
      </c>
      <c r="H1727" s="31">
        <f>[2]Emissions!H745</f>
        <v>22332.967677917419</v>
      </c>
      <c r="I1727" s="31">
        <f>[2]Emissions!I745</f>
        <v>29924.092633220651</v>
      </c>
      <c r="J1727" s="31">
        <f>[2]Emissions!J745</f>
        <v>31168.093736689731</v>
      </c>
      <c r="K1727" s="31">
        <f>[2]Emissions!K745</f>
        <v>31571.04977082579</v>
      </c>
      <c r="L1727" s="31">
        <f>[2]Emissions!L745</f>
        <v>25166.751941675571</v>
      </c>
      <c r="M1727" s="31">
        <f>[2]Emissions!M745</f>
        <v>6304.054846628077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1">
        <f>[2]Emissions!E709</f>
        <v>1.445978438362467E-2</v>
      </c>
      <c r="F1728" s="31">
        <f>[2]Emissions!F709</f>
        <v>1.15678275068997E-2</v>
      </c>
      <c r="G1728" s="31">
        <f>[2]Emissions!G709</f>
        <v>8.6758706301747947E-3</v>
      </c>
      <c r="H1728" s="31">
        <f>[2]Emissions!H709</f>
        <v>5.7839137534498016E-3</v>
      </c>
      <c r="I1728" s="31">
        <f>[2]Emissions!I709</f>
        <v>2.8919568767249298E-3</v>
      </c>
      <c r="J1728" s="31">
        <f>[2]Emissions!J709</f>
        <v>0</v>
      </c>
      <c r="K1728" s="31">
        <f>[2]Emissions!K709</f>
        <v>0</v>
      </c>
      <c r="L1728" s="31">
        <f>[2]Emissions!L709</f>
        <v>0</v>
      </c>
      <c r="M1728" s="31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1">
        <f>[2]Emissions!E1691</f>
        <v>0</v>
      </c>
      <c r="F1729" s="31">
        <f>[2]Emissions!F1691</f>
        <v>0</v>
      </c>
      <c r="G1729" s="31">
        <f>[2]Emissions!G1691</f>
        <v>0</v>
      </c>
      <c r="H1729" s="31">
        <f>[2]Emissions!H1691</f>
        <v>0</v>
      </c>
      <c r="I1729" s="31">
        <f>[2]Emissions!I1691</f>
        <v>0</v>
      </c>
      <c r="J1729" s="31">
        <f>[2]Emissions!J1691</f>
        <v>0</v>
      </c>
      <c r="K1729" s="31">
        <f>[2]Emissions!K1691</f>
        <v>0</v>
      </c>
      <c r="L1729" s="31">
        <f>[2]Emissions!L1691</f>
        <v>0</v>
      </c>
      <c r="M1729" s="31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1">
        <f>[2]Emissions!E1655</f>
        <v>1197.778090776</v>
      </c>
      <c r="F1730" s="31">
        <f>[2]Emissions!F1655</f>
        <v>898.33356808200017</v>
      </c>
      <c r="G1730" s="31">
        <f>[2]Emissions!G1655</f>
        <v>2512.0068292663332</v>
      </c>
      <c r="H1730" s="31">
        <f>[2]Emissions!H1655</f>
        <v>299.44452269399989</v>
      </c>
      <c r="I1730" s="31">
        <f>[2]Emissions!I1655</f>
        <v>0</v>
      </c>
      <c r="J1730" s="31">
        <f>[2]Emissions!J1655</f>
        <v>0</v>
      </c>
      <c r="K1730" s="31">
        <f>[2]Emissions!K1655</f>
        <v>0</v>
      </c>
      <c r="L1730" s="31">
        <f>[2]Emissions!L1655</f>
        <v>0</v>
      </c>
      <c r="M1730" s="31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1">
        <f>[2]Emissions!E1631</f>
        <v>0</v>
      </c>
      <c r="F1731" s="31">
        <f>[2]Emissions!F1631</f>
        <v>0</v>
      </c>
      <c r="G1731" s="31">
        <f>[2]Emissions!G1631</f>
        <v>0</v>
      </c>
      <c r="H1731" s="31">
        <f>[2]Emissions!H1631</f>
        <v>24604.563554282038</v>
      </c>
      <c r="I1731" s="31">
        <f>[2]Emissions!I1631</f>
        <v>0</v>
      </c>
      <c r="J1731" s="31">
        <f>[2]Emissions!J1631</f>
        <v>0</v>
      </c>
      <c r="K1731" s="31">
        <f>[2]Emissions!K1631</f>
        <v>0</v>
      </c>
      <c r="L1731" s="31">
        <f>[2]Emissions!L1631</f>
        <v>0</v>
      </c>
      <c r="M1731" s="31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1">
        <f>[2]Emissions!E1561</f>
        <v>0</v>
      </c>
      <c r="F1732" s="31">
        <f>[2]Emissions!F1561</f>
        <v>0</v>
      </c>
      <c r="G1732" s="31">
        <f>[2]Emissions!G1561</f>
        <v>0</v>
      </c>
      <c r="H1732" s="31">
        <f>[2]Emissions!H1561</f>
        <v>0</v>
      </c>
      <c r="I1732" s="31">
        <f>[2]Emissions!I1561</f>
        <v>0</v>
      </c>
      <c r="J1732" s="31">
        <f>[2]Emissions!J1561</f>
        <v>0</v>
      </c>
      <c r="K1732" s="31">
        <f>[2]Emissions!K1561</f>
        <v>0</v>
      </c>
      <c r="L1732" s="31">
        <f>[2]Emissions!L1561</f>
        <v>0</v>
      </c>
      <c r="M1732" s="31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1">
        <f>[2]Emissions!E1040</f>
        <v>0</v>
      </c>
      <c r="F1733" s="31">
        <f>[2]Emissions!F1040</f>
        <v>0</v>
      </c>
      <c r="G1733" s="31">
        <f>[2]Emissions!G1040</f>
        <v>0</v>
      </c>
      <c r="H1733" s="31">
        <f>[2]Emissions!H1040</f>
        <v>0</v>
      </c>
      <c r="I1733" s="31">
        <f>[2]Emissions!I1040</f>
        <v>0</v>
      </c>
      <c r="J1733" s="31">
        <f>[2]Emissions!J1040</f>
        <v>0</v>
      </c>
      <c r="K1733" s="31">
        <f>[2]Emissions!K1040</f>
        <v>0</v>
      </c>
      <c r="L1733" s="31">
        <f>[2]Emissions!L1040</f>
        <v>0</v>
      </c>
      <c r="M1733" s="31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1">
        <f>[2]Emissions!E1491</f>
        <v>2439.94907700878</v>
      </c>
      <c r="F1734" s="31">
        <f>[2]Emissions!F1491</f>
        <v>1027.3469797931709</v>
      </c>
      <c r="G1734" s="31">
        <f>[2]Emissions!G1491</f>
        <v>975.97963080351099</v>
      </c>
      <c r="H1734" s="31">
        <f>[2]Emissions!H1491</f>
        <v>975.97963080351406</v>
      </c>
      <c r="I1734" s="31">
        <f>[2]Emissions!I1491</f>
        <v>256.83674494829262</v>
      </c>
      <c r="J1734" s="31">
        <f>[2]Emissions!J1491</f>
        <v>0</v>
      </c>
      <c r="K1734" s="31">
        <f>[2]Emissions!K1491</f>
        <v>0</v>
      </c>
      <c r="L1734" s="31">
        <f>[2]Emissions!L1491</f>
        <v>0</v>
      </c>
      <c r="M1734" s="31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1">
        <f>[2]Emissions!E1389</f>
        <v>25.55085882352941</v>
      </c>
      <c r="F1735" s="31">
        <f>[2]Emissions!F1389</f>
        <v>21.292382352941171</v>
      </c>
      <c r="G1735" s="31">
        <f>[2]Emissions!G1389</f>
        <v>17.03390588235294</v>
      </c>
      <c r="H1735" s="31">
        <f>[2]Emissions!H1389</f>
        <v>13.944918955135529</v>
      </c>
      <c r="I1735" s="31">
        <f>[2]Emissions!I1389</f>
        <v>8.5169529411764699</v>
      </c>
      <c r="J1735" s="31">
        <f>[2]Emissions!J1389</f>
        <v>4.2584764705882376</v>
      </c>
      <c r="K1735" s="31">
        <f>[2]Emissions!K1389</f>
        <v>0</v>
      </c>
      <c r="L1735" s="31">
        <f>[2]Emissions!L1389</f>
        <v>0</v>
      </c>
      <c r="M1735" s="31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1">
        <f>[2]Emissions!E990</f>
        <v>1659.774383397649</v>
      </c>
      <c r="F1736" s="31">
        <f>[2]Emissions!F990</f>
        <v>3154.8996645319321</v>
      </c>
      <c r="G1736" s="31">
        <f>[2]Emissions!G990</f>
        <v>3424.8139218576789</v>
      </c>
      <c r="H1736" s="31">
        <f>[2]Emissions!H990</f>
        <v>4298.291444140099</v>
      </c>
      <c r="I1736" s="31">
        <f>[2]Emissions!I990</f>
        <v>4775.7073899064817</v>
      </c>
      <c r="J1736" s="31">
        <f>[2]Emissions!J990</f>
        <v>5314.6041598503052</v>
      </c>
      <c r="K1736" s="31">
        <f>[2]Emissions!K990</f>
        <v>5283.3509483720654</v>
      </c>
      <c r="L1736" s="31">
        <f>[2]Emissions!L990</f>
        <v>5274.4314417869036</v>
      </c>
      <c r="M1736" s="31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1">
        <f>[2]Emissions!E757</f>
        <v>292.50133827226313</v>
      </c>
      <c r="F1737" s="31">
        <f>[2]Emissions!F757</f>
        <v>208.31634374999999</v>
      </c>
      <c r="G1737" s="31">
        <f>[2]Emissions!G757</f>
        <v>166.653075</v>
      </c>
      <c r="H1737" s="31">
        <f>[2]Emissions!H757</f>
        <v>124.98980625</v>
      </c>
      <c r="I1737" s="31">
        <f>[2]Emissions!I757</f>
        <v>83.326537500000001</v>
      </c>
      <c r="J1737" s="31">
        <f>[2]Emissions!J757</f>
        <v>41.663268750000022</v>
      </c>
      <c r="K1737" s="31">
        <f>[2]Emissions!K757</f>
        <v>0</v>
      </c>
      <c r="L1737" s="31">
        <f>[2]Emissions!L757</f>
        <v>0</v>
      </c>
      <c r="M1737" s="31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1">
        <f>[2]Emissions!E739</f>
        <v>80.146683449656976</v>
      </c>
      <c r="F1738" s="31">
        <f>[2]Emissions!F739</f>
        <v>17.867743749999999</v>
      </c>
      <c r="G1738" s="31">
        <f>[2]Emissions!G739</f>
        <v>14.294195</v>
      </c>
      <c r="H1738" s="31">
        <f>[2]Emissions!H739</f>
        <v>10.72064625</v>
      </c>
      <c r="I1738" s="31">
        <f>[2]Emissions!I739</f>
        <v>7.1470975000000001</v>
      </c>
      <c r="J1738" s="31">
        <f>[2]Emissions!J739</f>
        <v>3.5735487500000009</v>
      </c>
      <c r="K1738" s="31">
        <f>[2]Emissions!K739</f>
        <v>0</v>
      </c>
      <c r="L1738" s="31">
        <f>[2]Emissions!L739</f>
        <v>0</v>
      </c>
      <c r="M1738" s="31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1">
        <f>[2]Emissions!E697</f>
        <v>0</v>
      </c>
      <c r="F1739" s="31">
        <f>[2]Emissions!F697</f>
        <v>0</v>
      </c>
      <c r="G1739" s="31">
        <f>[2]Emissions!G697</f>
        <v>0</v>
      </c>
      <c r="H1739" s="31">
        <f>[2]Emissions!H697</f>
        <v>0</v>
      </c>
      <c r="I1739" s="31">
        <f>[2]Emissions!I697</f>
        <v>0</v>
      </c>
      <c r="J1739" s="31">
        <f>[2]Emissions!J697</f>
        <v>0</v>
      </c>
      <c r="K1739" s="31">
        <f>[2]Emissions!K697</f>
        <v>0</v>
      </c>
      <c r="L1739" s="31">
        <f>[2]Emissions!L697</f>
        <v>0</v>
      </c>
      <c r="M1739" s="31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1">
        <f>[2]Emissions!E1441</f>
        <v>499.5639622166666</v>
      </c>
      <c r="F1740" s="31">
        <f>[2]Emissions!F1441</f>
        <v>219.10700097222221</v>
      </c>
      <c r="G1740" s="31">
        <f>[2]Emissions!G1441</f>
        <v>175.2856007777778</v>
      </c>
      <c r="H1740" s="31">
        <f>[2]Emissions!H1441</f>
        <v>249.7819811083333</v>
      </c>
      <c r="I1740" s="31">
        <f>[2]Emissions!I1441</f>
        <v>87.642800388888872</v>
      </c>
      <c r="J1740" s="31">
        <f>[2]Emissions!J1441</f>
        <v>43.821400194444429</v>
      </c>
      <c r="K1740" s="31">
        <f>[2]Emissions!K1441</f>
        <v>0</v>
      </c>
      <c r="L1740" s="31">
        <f>[2]Emissions!L1441</f>
        <v>0</v>
      </c>
      <c r="M1740" s="31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1">
        <f>[2]Emissions!E855</f>
        <v>1.1169130069930071E-3</v>
      </c>
      <c r="F1741" s="31">
        <f>[2]Emissions!F855</f>
        <v>8.9353040559440584E-4</v>
      </c>
      <c r="G1741" s="31">
        <f>[2]Emissions!G855</f>
        <v>6.7014780419580419E-4</v>
      </c>
      <c r="H1741" s="31">
        <f>[2]Emissions!H855</f>
        <v>4.4676520279720281E-4</v>
      </c>
      <c r="I1741" s="31">
        <f>[2]Emissions!I855</f>
        <v>1.1756979020979021E-4</v>
      </c>
      <c r="J1741" s="31">
        <f>[2]Emissions!J855</f>
        <v>0</v>
      </c>
      <c r="K1741" s="31">
        <f>[2]Emissions!K855</f>
        <v>0</v>
      </c>
      <c r="L1741" s="31">
        <f>[2]Emissions!L855</f>
        <v>0</v>
      </c>
      <c r="M1741" s="31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1">
        <f>[2]Emissions!E1600</f>
        <v>4760.868784674336</v>
      </c>
      <c r="F1742" s="31">
        <f>[2]Emissions!F1600</f>
        <v>4364.988191069815</v>
      </c>
      <c r="G1742" s="31">
        <f>[2]Emissions!G1600</f>
        <v>4364.988191069815</v>
      </c>
      <c r="H1742" s="31">
        <f>[2]Emissions!H1600</f>
        <v>6121.8004742277617</v>
      </c>
      <c r="I1742" s="31">
        <f>[2]Emissions!I1600</f>
        <v>6121.8004742277608</v>
      </c>
      <c r="J1742" s="31">
        <f>[2]Emissions!J1600</f>
        <v>1756.812283157946</v>
      </c>
      <c r="K1742" s="31">
        <f>[2]Emissions!K1600</f>
        <v>1756.812283157946</v>
      </c>
      <c r="L1742" s="31">
        <f>[2]Emissions!L1600</f>
        <v>0</v>
      </c>
      <c r="M1742" s="31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1">
        <f>[2]Emissions!E786</f>
        <v>0</v>
      </c>
      <c r="F1743" s="31">
        <f>[2]Emissions!F786</f>
        <v>2088.3574952940339</v>
      </c>
      <c r="G1743" s="31">
        <f>[2]Emissions!G786</f>
        <v>2235.221147159712</v>
      </c>
      <c r="H1743" s="31">
        <f>[2]Emissions!H786</f>
        <v>2382.180449863547</v>
      </c>
      <c r="I1743" s="31">
        <f>[2]Emissions!I786</f>
        <v>2528.948450891065</v>
      </c>
      <c r="J1743" s="31">
        <f>[2]Emissions!J786</f>
        <v>2528.9484508910618</v>
      </c>
      <c r="K1743" s="31">
        <f>[2]Emissions!K786</f>
        <v>0</v>
      </c>
      <c r="L1743" s="31">
        <f>[2]Emissions!L786</f>
        <v>0</v>
      </c>
      <c r="M1743" s="31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1">
        <f>[2]Emissions!E1718</f>
        <v>2058.9110831520002</v>
      </c>
      <c r="F1744" s="31">
        <f>[2]Emissions!F1718</f>
        <v>1544.1833123639999</v>
      </c>
      <c r="G1744" s="31">
        <f>[2]Emissions!G1718</f>
        <v>1029.4555415760001</v>
      </c>
      <c r="H1744" s="31">
        <f>[2]Emissions!H1718</f>
        <v>514.72777078800004</v>
      </c>
      <c r="I1744" s="31">
        <f>[2]Emissions!I1718</f>
        <v>0</v>
      </c>
      <c r="J1744" s="31">
        <f>[2]Emissions!J1718</f>
        <v>0</v>
      </c>
      <c r="K1744" s="31">
        <f>[2]Emissions!K1718</f>
        <v>0</v>
      </c>
      <c r="L1744" s="31">
        <f>[2]Emissions!L1718</f>
        <v>0</v>
      </c>
      <c r="M1744" s="31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1">
        <f>[2]Emissions!E642</f>
        <v>0</v>
      </c>
      <c r="F1745" s="31">
        <f>[2]Emissions!F642</f>
        <v>0</v>
      </c>
      <c r="G1745" s="31">
        <f>[2]Emissions!G642</f>
        <v>0</v>
      </c>
      <c r="H1745" s="31">
        <f>[2]Emissions!H642</f>
        <v>0</v>
      </c>
      <c r="I1745" s="31">
        <f>[2]Emissions!I642</f>
        <v>0</v>
      </c>
      <c r="J1745" s="31">
        <f>[2]Emissions!J642</f>
        <v>0</v>
      </c>
      <c r="K1745" s="31">
        <f>[2]Emissions!K642</f>
        <v>0</v>
      </c>
      <c r="L1745" s="31">
        <f>[2]Emissions!L642</f>
        <v>0</v>
      </c>
      <c r="M1745" s="31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1">
        <f>[2]Emissions!E648</f>
        <v>0</v>
      </c>
      <c r="F1746" s="31">
        <f>[2]Emissions!F648</f>
        <v>0</v>
      </c>
      <c r="G1746" s="31">
        <f>[2]Emissions!G648</f>
        <v>0</v>
      </c>
      <c r="H1746" s="31">
        <f>[2]Emissions!H648</f>
        <v>0</v>
      </c>
      <c r="I1746" s="31">
        <f>[2]Emissions!I648</f>
        <v>0</v>
      </c>
      <c r="J1746" s="31">
        <f>[2]Emissions!J648</f>
        <v>0</v>
      </c>
      <c r="K1746" s="31">
        <f>[2]Emissions!K648</f>
        <v>0</v>
      </c>
      <c r="L1746" s="31">
        <f>[2]Emissions!L648</f>
        <v>0</v>
      </c>
      <c r="M1746" s="31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1">
        <f>[2]Emissions!E1599</f>
        <v>89.726136160466183</v>
      </c>
      <c r="F1747" s="31">
        <f>[2]Emissions!F1599</f>
        <v>82.265137411794484</v>
      </c>
      <c r="G1747" s="31">
        <f>[2]Emissions!G1599</f>
        <v>82.265137411794484</v>
      </c>
      <c r="H1747" s="31">
        <f>[2]Emissions!H1599</f>
        <v>115.3750560540475</v>
      </c>
      <c r="I1747" s="31">
        <f>[2]Emissions!I1599</f>
        <v>115.3750560540475</v>
      </c>
      <c r="J1747" s="31">
        <f>[2]Emissions!J1599</f>
        <v>33.109918642253028</v>
      </c>
      <c r="K1747" s="31">
        <f>[2]Emissions!K1599</f>
        <v>33.109918642253028</v>
      </c>
      <c r="L1747" s="31">
        <f>[2]Emissions!L1599</f>
        <v>0</v>
      </c>
      <c r="M1747" s="31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1">
        <f>[2]Emissions!E785</f>
        <v>0</v>
      </c>
      <c r="F1748" s="31">
        <f>[2]Emissions!F785</f>
        <v>2086.2028794291132</v>
      </c>
      <c r="G1748" s="31">
        <f>[2]Emissions!G785</f>
        <v>2232.9150080259051</v>
      </c>
      <c r="H1748" s="31">
        <f>[2]Emissions!H785</f>
        <v>2379.7226887752522</v>
      </c>
      <c r="I1748" s="31">
        <f>[2]Emissions!I785</f>
        <v>2526.3392652194848</v>
      </c>
      <c r="J1748" s="31">
        <f>[2]Emissions!J785</f>
        <v>2526.339265219483</v>
      </c>
      <c r="K1748" s="31">
        <f>[2]Emissions!K785</f>
        <v>0</v>
      </c>
      <c r="L1748" s="31">
        <f>[2]Emissions!L785</f>
        <v>0</v>
      </c>
      <c r="M1748" s="31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1">
        <f>[2]Emissions!E1717</f>
        <v>2051.7008688000001</v>
      </c>
      <c r="F1749" s="31">
        <f>[2]Emissions!F1717</f>
        <v>1538.7756515999999</v>
      </c>
      <c r="G1749" s="31">
        <f>[2]Emissions!G1717</f>
        <v>1025.8504344</v>
      </c>
      <c r="H1749" s="31">
        <f>[2]Emissions!H1717</f>
        <v>512.92521720000013</v>
      </c>
      <c r="I1749" s="31">
        <f>[2]Emissions!I1717</f>
        <v>0</v>
      </c>
      <c r="J1749" s="31">
        <f>[2]Emissions!J1717</f>
        <v>0</v>
      </c>
      <c r="K1749" s="31">
        <f>[2]Emissions!K1717</f>
        <v>0</v>
      </c>
      <c r="L1749" s="31">
        <f>[2]Emissions!L1717</f>
        <v>0</v>
      </c>
      <c r="M1749" s="31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1">
        <f>[2]Emissions!E1033</f>
        <v>0</v>
      </c>
      <c r="F1750" s="31">
        <f>[2]Emissions!F1033</f>
        <v>0</v>
      </c>
      <c r="G1750" s="31">
        <f>[2]Emissions!G1033</f>
        <v>0</v>
      </c>
      <c r="H1750" s="31">
        <f>[2]Emissions!H1033</f>
        <v>0</v>
      </c>
      <c r="I1750" s="31">
        <f>[2]Emissions!I1033</f>
        <v>1.8513548387133841E-4</v>
      </c>
      <c r="J1750" s="31">
        <f>[2]Emissions!J1033</f>
        <v>1.4810838709677419E-3</v>
      </c>
      <c r="K1750" s="31">
        <f>[2]Emissions!K1033</f>
        <v>8.7013677419355492E-3</v>
      </c>
      <c r="L1750" s="31">
        <f>[2]Emissions!L1033</f>
        <v>5.4059561290322578E-2</v>
      </c>
      <c r="M1750" s="31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1">
        <f>[2]Emissions!E1440</f>
        <v>499.11864398148128</v>
      </c>
      <c r="F1751" s="31">
        <f>[2]Emissions!F1440</f>
        <v>218.91168595679019</v>
      </c>
      <c r="G1751" s="31">
        <f>[2]Emissions!G1440</f>
        <v>175.1293487654321</v>
      </c>
      <c r="H1751" s="31">
        <f>[2]Emissions!H1440</f>
        <v>249.5593219907407</v>
      </c>
      <c r="I1751" s="31">
        <f>[2]Emissions!I1440</f>
        <v>87.564674382716049</v>
      </c>
      <c r="J1751" s="31">
        <f>[2]Emissions!J1440</f>
        <v>43.78233719135801</v>
      </c>
      <c r="K1751" s="31">
        <f>[2]Emissions!K1440</f>
        <v>0</v>
      </c>
      <c r="L1751" s="31">
        <f>[2]Emissions!L1440</f>
        <v>0</v>
      </c>
      <c r="M1751" s="31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1">
        <f>[2]Emissions!E854</f>
        <v>560.98291418027952</v>
      </c>
      <c r="F1752" s="31">
        <f>[2]Emissions!F854</f>
        <v>448.7863313442237</v>
      </c>
      <c r="G1752" s="31">
        <f>[2]Emissions!G854</f>
        <v>336.58974850816708</v>
      </c>
      <c r="H1752" s="31">
        <f>[2]Emissions!H854</f>
        <v>224.39316567211179</v>
      </c>
      <c r="I1752" s="31">
        <f>[2]Emissions!I854</f>
        <v>59.050833071608388</v>
      </c>
      <c r="J1752" s="31">
        <f>[2]Emissions!J854</f>
        <v>0</v>
      </c>
      <c r="K1752" s="31">
        <f>[2]Emissions!K854</f>
        <v>0</v>
      </c>
      <c r="L1752" s="31">
        <f>[2]Emissions!L854</f>
        <v>0</v>
      </c>
      <c r="M1752" s="31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1">
        <f>[2]Emissions!E702</f>
        <v>0</v>
      </c>
      <c r="F1753" s="31">
        <f>[2]Emissions!F702</f>
        <v>5132.8975148523587</v>
      </c>
      <c r="G1753" s="31">
        <f>[2]Emissions!G702</f>
        <v>4823.2502816849783</v>
      </c>
      <c r="H1753" s="31">
        <f>[2]Emissions!H702</f>
        <v>4513.3646749739737</v>
      </c>
      <c r="I1753" s="31">
        <f>[2]Emissions!I702</f>
        <v>4203.9558153502176</v>
      </c>
      <c r="J1753" s="31">
        <f>[2]Emissions!J702</f>
        <v>4203.9558153502167</v>
      </c>
      <c r="K1753" s="31">
        <f>[2]Emissions!K702</f>
        <v>0</v>
      </c>
      <c r="L1753" s="31">
        <f>[2]Emissions!L702</f>
        <v>0</v>
      </c>
      <c r="M1753" s="31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1">
        <f>[2]Emissions!E1071</f>
        <v>5.300387510910682E-3</v>
      </c>
      <c r="F1754" s="31">
        <f>[2]Emissions!F1071</f>
        <v>0.20730001018032301</v>
      </c>
      <c r="G1754" s="31">
        <f>[2]Emissions!G1071</f>
        <v>0.38234657129486732</v>
      </c>
      <c r="H1754" s="31">
        <f>[2]Emissions!H1071</f>
        <v>0.59646222170353758</v>
      </c>
      <c r="I1754" s="31">
        <f>[2]Emissions!I1071</f>
        <v>0.7699426516706922</v>
      </c>
      <c r="J1754" s="31">
        <f>[2]Emissions!J1071</f>
        <v>0.81043357840806518</v>
      </c>
      <c r="K1754" s="31">
        <f>[2]Emissions!K1071</f>
        <v>0.85524253025660602</v>
      </c>
      <c r="L1754" s="31">
        <f>[2]Emissions!L1071</f>
        <v>0.90646121203697683</v>
      </c>
      <c r="M1754" s="31">
        <f>[2]Emissions!M1071</f>
        <v>0.962858551212183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1">
        <f>[2]Emissions!E1318</f>
        <v>6.9585878389960394</v>
      </c>
      <c r="F1755" s="31">
        <f>[2]Emissions!F1318</f>
        <v>0</v>
      </c>
      <c r="G1755" s="31">
        <f>[2]Emissions!G1318</f>
        <v>45.729520888728032</v>
      </c>
      <c r="H1755" s="31">
        <f>[2]Emissions!H1318</f>
        <v>70.297198992703613</v>
      </c>
      <c r="I1755" s="31">
        <f>[2]Emissions!I1318</f>
        <v>0</v>
      </c>
      <c r="J1755" s="31">
        <f>[2]Emissions!J1318</f>
        <v>0</v>
      </c>
      <c r="K1755" s="31">
        <f>[2]Emissions!K1318</f>
        <v>0</v>
      </c>
      <c r="L1755" s="31">
        <f>[2]Emissions!L1318</f>
        <v>0</v>
      </c>
      <c r="M1755" s="31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1">
        <f>[2]Emissions!E1326</f>
        <v>2083.2245139676629</v>
      </c>
      <c r="F1756" s="31">
        <f>[2]Emissions!F1326</f>
        <v>530.55544970213123</v>
      </c>
      <c r="G1756" s="31">
        <f>[2]Emissions!G1326</f>
        <v>0</v>
      </c>
      <c r="H1756" s="31">
        <f>[2]Emissions!H1326</f>
        <v>454.08463795913337</v>
      </c>
      <c r="I1756" s="31">
        <f>[2]Emissions!I1326</f>
        <v>0</v>
      </c>
      <c r="J1756" s="31">
        <f>[2]Emissions!J1326</f>
        <v>0</v>
      </c>
      <c r="K1756" s="31">
        <f>[2]Emissions!K1326</f>
        <v>0</v>
      </c>
      <c r="L1756" s="31">
        <f>[2]Emissions!L1326</f>
        <v>0</v>
      </c>
      <c r="M1756" s="31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1">
        <f>[2]Emissions!E1117</f>
        <v>0</v>
      </c>
      <c r="F1757" s="31">
        <f>[2]Emissions!F1117</f>
        <v>0</v>
      </c>
      <c r="G1757" s="31">
        <f>[2]Emissions!G1117</f>
        <v>0</v>
      </c>
      <c r="H1757" s="31">
        <f>[2]Emissions!H1117</f>
        <v>0</v>
      </c>
      <c r="I1757" s="31">
        <f>[2]Emissions!I1117</f>
        <v>0</v>
      </c>
      <c r="J1757" s="31">
        <f>[2]Emissions!J1117</f>
        <v>0</v>
      </c>
      <c r="K1757" s="31">
        <f>[2]Emissions!K1117</f>
        <v>0</v>
      </c>
      <c r="L1757" s="31">
        <f>[2]Emissions!L1117</f>
        <v>0</v>
      </c>
      <c r="M1757" s="31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1">
        <f>[2]Emissions!E801</f>
        <v>0</v>
      </c>
      <c r="F1758" s="31">
        <f>[2]Emissions!F801</f>
        <v>0</v>
      </c>
      <c r="G1758" s="31">
        <f>[2]Emissions!G801</f>
        <v>0</v>
      </c>
      <c r="H1758" s="31">
        <f>[2]Emissions!H801</f>
        <v>0</v>
      </c>
      <c r="I1758" s="31">
        <f>[2]Emissions!I801</f>
        <v>0</v>
      </c>
      <c r="J1758" s="31">
        <f>[2]Emissions!J801</f>
        <v>0</v>
      </c>
      <c r="K1758" s="31">
        <f>[2]Emissions!K801</f>
        <v>0</v>
      </c>
      <c r="L1758" s="31">
        <f>[2]Emissions!L801</f>
        <v>0</v>
      </c>
      <c r="M1758" s="31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1">
        <f>[2]Emissions!E809</f>
        <v>0</v>
      </c>
      <c r="F1759" s="31">
        <f>[2]Emissions!F809</f>
        <v>0</v>
      </c>
      <c r="G1759" s="31">
        <f>[2]Emissions!G809</f>
        <v>0</v>
      </c>
      <c r="H1759" s="31">
        <f>[2]Emissions!H809</f>
        <v>0</v>
      </c>
      <c r="I1759" s="31">
        <f>[2]Emissions!I809</f>
        <v>0</v>
      </c>
      <c r="J1759" s="31">
        <f>[2]Emissions!J809</f>
        <v>0</v>
      </c>
      <c r="K1759" s="31">
        <f>[2]Emissions!K809</f>
        <v>0</v>
      </c>
      <c r="L1759" s="31">
        <f>[2]Emissions!L809</f>
        <v>0</v>
      </c>
      <c r="M1759" s="31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1">
        <f>[2]Emissions!E1309</f>
        <v>0</v>
      </c>
      <c r="F1760" s="31">
        <f>[2]Emissions!F1309</f>
        <v>0</v>
      </c>
      <c r="G1760" s="31">
        <f>[2]Emissions!G1309</f>
        <v>0</v>
      </c>
      <c r="H1760" s="31">
        <f>[2]Emissions!H1309</f>
        <v>0</v>
      </c>
      <c r="I1760" s="31">
        <f>[2]Emissions!I1309</f>
        <v>0</v>
      </c>
      <c r="J1760" s="31">
        <f>[2]Emissions!J1309</f>
        <v>0</v>
      </c>
      <c r="K1760" s="31">
        <f>[2]Emissions!K1309</f>
        <v>0</v>
      </c>
      <c r="L1760" s="31">
        <f>[2]Emissions!L1309</f>
        <v>0</v>
      </c>
      <c r="M1760" s="31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1">
        <f>[2]Emissions!E1285</f>
        <v>0</v>
      </c>
      <c r="F1761" s="31">
        <f>[2]Emissions!F1285</f>
        <v>0</v>
      </c>
      <c r="G1761" s="31">
        <f>[2]Emissions!G1285</f>
        <v>0</v>
      </c>
      <c r="H1761" s="31">
        <f>[2]Emissions!H1285</f>
        <v>0</v>
      </c>
      <c r="I1761" s="31">
        <f>[2]Emissions!I1285</f>
        <v>0</v>
      </c>
      <c r="J1761" s="31">
        <f>[2]Emissions!J1285</f>
        <v>0</v>
      </c>
      <c r="K1761" s="31">
        <f>[2]Emissions!K1285</f>
        <v>0</v>
      </c>
      <c r="L1761" s="31">
        <f>[2]Emissions!L1285</f>
        <v>0</v>
      </c>
      <c r="M1761" s="31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1">
        <f>[2]Emissions!E1229</f>
        <v>0</v>
      </c>
      <c r="F1762" s="31">
        <f>[2]Emissions!F1229</f>
        <v>0</v>
      </c>
      <c r="G1762" s="31">
        <f>[2]Emissions!G1229</f>
        <v>0</v>
      </c>
      <c r="H1762" s="31">
        <f>[2]Emissions!H1229</f>
        <v>0</v>
      </c>
      <c r="I1762" s="31">
        <f>[2]Emissions!I1229</f>
        <v>0</v>
      </c>
      <c r="J1762" s="31">
        <f>[2]Emissions!J1229</f>
        <v>0</v>
      </c>
      <c r="K1762" s="31">
        <f>[2]Emissions!K1229</f>
        <v>0</v>
      </c>
      <c r="L1762" s="31">
        <f>[2]Emissions!L1229</f>
        <v>0</v>
      </c>
      <c r="M1762" s="31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1">
        <f>[2]Emissions!E817</f>
        <v>0</v>
      </c>
      <c r="F1763" s="31">
        <f>[2]Emissions!F817</f>
        <v>0</v>
      </c>
      <c r="G1763" s="31">
        <f>[2]Emissions!G817</f>
        <v>2.2610652874935209</v>
      </c>
      <c r="H1763" s="31">
        <f>[2]Emissions!H817</f>
        <v>2.2610652874935209</v>
      </c>
      <c r="I1763" s="31">
        <f>[2]Emissions!I817</f>
        <v>0</v>
      </c>
      <c r="J1763" s="31">
        <f>[2]Emissions!J817</f>
        <v>2.2610652874935222</v>
      </c>
      <c r="K1763" s="31">
        <f>[2]Emissions!K817</f>
        <v>2.2610652874935209</v>
      </c>
      <c r="L1763" s="31">
        <f>[2]Emissions!L817</f>
        <v>0</v>
      </c>
      <c r="M1763" s="31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1">
        <f>[2]Emissions!E1079</f>
        <v>250.9858557775442</v>
      </c>
      <c r="F1764" s="31">
        <f>[2]Emissions!F1079</f>
        <v>190.6093319763342</v>
      </c>
      <c r="G1764" s="31">
        <f>[2]Emissions!G1079</f>
        <v>153.66309137360889</v>
      </c>
      <c r="H1764" s="31">
        <f>[2]Emissions!H1079</f>
        <v>95.491851547737483</v>
      </c>
      <c r="I1764" s="31">
        <f>[2]Emissions!I1079</f>
        <v>47.652332994084588</v>
      </c>
      <c r="J1764" s="31">
        <f>[2]Emissions!J1079</f>
        <v>0</v>
      </c>
      <c r="K1764" s="31">
        <f>[2]Emissions!K1079</f>
        <v>0</v>
      </c>
      <c r="L1764" s="31">
        <f>[2]Emissions!L1079</f>
        <v>0</v>
      </c>
      <c r="M1764" s="31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1">
        <f>[2]Emissions!E1237</f>
        <v>16521.369094912319</v>
      </c>
      <c r="F1765" s="31">
        <f>[2]Emissions!F1237</f>
        <v>13217.095275929851</v>
      </c>
      <c r="G1765" s="31">
        <f>[2]Emissions!G1237</f>
        <v>9912.8214569473912</v>
      </c>
      <c r="H1765" s="31">
        <f>[2]Emissions!H1237</f>
        <v>6608.5476379649263</v>
      </c>
      <c r="I1765" s="31">
        <f>[2]Emissions!I1237</f>
        <v>3304.2738189824631</v>
      </c>
      <c r="J1765" s="31">
        <f>[2]Emissions!J1237</f>
        <v>0</v>
      </c>
      <c r="K1765" s="31">
        <f>[2]Emissions!K1237</f>
        <v>0</v>
      </c>
      <c r="L1765" s="31">
        <f>[2]Emissions!L1237</f>
        <v>0</v>
      </c>
      <c r="M1765" s="31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1">
        <f>[2]Emissions!E825</f>
        <v>535.74122744999988</v>
      </c>
      <c r="F1766" s="31">
        <f>[2]Emissions!F825</f>
        <v>472.41767351999982</v>
      </c>
      <c r="G1766" s="31">
        <f>[2]Emissions!G825</f>
        <v>388.27565478000002</v>
      </c>
      <c r="H1766" s="31">
        <f>[2]Emissions!H825</f>
        <v>236.20883675999991</v>
      </c>
      <c r="I1766" s="31">
        <f>[2]Emissions!I825</f>
        <v>118.1044183799999</v>
      </c>
      <c r="J1766" s="31">
        <f>[2]Emissions!J825</f>
        <v>0</v>
      </c>
      <c r="K1766" s="31">
        <f>[2]Emissions!K825</f>
        <v>0</v>
      </c>
      <c r="L1766" s="31">
        <f>[2]Emissions!L825</f>
        <v>0</v>
      </c>
      <c r="M1766" s="31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1">
        <f>[2]Emissions!E1245</f>
        <v>0</v>
      </c>
      <c r="F1767" s="31">
        <f>[2]Emissions!F1245</f>
        <v>0</v>
      </c>
      <c r="G1767" s="31">
        <f>[2]Emissions!G1245</f>
        <v>0</v>
      </c>
      <c r="H1767" s="31">
        <f>[2]Emissions!H1245</f>
        <v>0</v>
      </c>
      <c r="I1767" s="31">
        <f>[2]Emissions!I1245</f>
        <v>0</v>
      </c>
      <c r="J1767" s="31">
        <f>[2]Emissions!J1245</f>
        <v>0</v>
      </c>
      <c r="K1767" s="31">
        <f>[2]Emissions!K1245</f>
        <v>0</v>
      </c>
      <c r="L1767" s="31">
        <f>[2]Emissions!L1245</f>
        <v>0</v>
      </c>
      <c r="M1767" s="31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1">
        <f>[2]Emissions!E664</f>
        <v>2149.6680000000001</v>
      </c>
      <c r="F1768" s="31">
        <f>[2]Emissions!F664</f>
        <v>2149.6680000000001</v>
      </c>
      <c r="G1768" s="31">
        <f>[2]Emissions!G664</f>
        <v>2149.6680000000001</v>
      </c>
      <c r="H1768" s="31">
        <f>[2]Emissions!H664</f>
        <v>3038.4</v>
      </c>
      <c r="I1768" s="31">
        <f>[2]Emissions!I664</f>
        <v>0</v>
      </c>
      <c r="J1768" s="31">
        <f>[2]Emissions!J664</f>
        <v>0</v>
      </c>
      <c r="K1768" s="31">
        <f>[2]Emissions!K664</f>
        <v>0</v>
      </c>
      <c r="L1768" s="31">
        <f>[2]Emissions!L664</f>
        <v>0</v>
      </c>
      <c r="M1768" s="31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1">
        <f>[2]Emissions!E1124</f>
        <v>0.17117857737104841</v>
      </c>
      <c r="F1769" s="31">
        <f>[2]Emissions!F1124</f>
        <v>0.1369428618968386</v>
      </c>
      <c r="G1769" s="31">
        <f>[2]Emissions!G1124</f>
        <v>0.102707146422629</v>
      </c>
      <c r="H1769" s="31">
        <f>[2]Emissions!H1124</f>
        <v>8.3850114385892918E-2</v>
      </c>
      <c r="I1769" s="31">
        <f>[2]Emissions!I1124</f>
        <v>3.4235715474209651E-2</v>
      </c>
      <c r="J1769" s="31">
        <f>[2]Emissions!J1124</f>
        <v>3.3808903206428383E-2</v>
      </c>
      <c r="K1769" s="31">
        <f>[2]Emissions!K1124</f>
        <v>0</v>
      </c>
      <c r="L1769" s="31">
        <f>[2]Emissions!L1124</f>
        <v>0</v>
      </c>
      <c r="M1769" s="31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1">
        <f>[2]Emissions!E1062</f>
        <v>0</v>
      </c>
      <c r="F1770" s="31">
        <f>[2]Emissions!F1062</f>
        <v>0</v>
      </c>
      <c r="G1770" s="31">
        <f>[2]Emissions!G1062</f>
        <v>0</v>
      </c>
      <c r="H1770" s="31">
        <f>[2]Emissions!H1062</f>
        <v>0</v>
      </c>
      <c r="I1770" s="31">
        <f>[2]Emissions!I1062</f>
        <v>0</v>
      </c>
      <c r="J1770" s="31">
        <f>[2]Emissions!J1062</f>
        <v>0</v>
      </c>
      <c r="K1770" s="31">
        <f>[2]Emissions!K1062</f>
        <v>0</v>
      </c>
      <c r="L1770" s="31">
        <f>[2]Emissions!L1062</f>
        <v>0</v>
      </c>
      <c r="M1770" s="31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1">
        <f>[2]Emissions!E1368</f>
        <v>0.10330599074074071</v>
      </c>
      <c r="F1771" s="31">
        <f>[2]Emissions!F1368</f>
        <v>4.5309645061728389E-2</v>
      </c>
      <c r="G1771" s="31">
        <f>[2]Emissions!G1368</f>
        <v>3.6247716049382712E-2</v>
      </c>
      <c r="H1771" s="31">
        <f>[2]Emissions!H1368</f>
        <v>5.165299537037036E-2</v>
      </c>
      <c r="I1771" s="31">
        <f>[2]Emissions!I1368</f>
        <v>1.8123858024691349E-2</v>
      </c>
      <c r="J1771" s="31">
        <f>[2]Emissions!J1368</f>
        <v>9.0619290123456764E-3</v>
      </c>
      <c r="K1771" s="31">
        <f>[2]Emissions!K1368</f>
        <v>0</v>
      </c>
      <c r="L1771" s="31">
        <f>[2]Emissions!L1368</f>
        <v>0</v>
      </c>
      <c r="M1771" s="31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10" t="str">
        <f>[2]Emissions!C1300</f>
        <v>TOT_CO2_EQ_GWP_100</v>
      </c>
      <c r="D1772" s="10" t="str">
        <f>[2]Emissions!D1300</f>
        <v>IND</v>
      </c>
      <c r="E1772" s="31">
        <f>[2]Emissions!E1300</f>
        <v>0</v>
      </c>
      <c r="F1772" s="31">
        <f>[2]Emissions!F1300</f>
        <v>0</v>
      </c>
      <c r="G1772" s="31">
        <f>[2]Emissions!G1300</f>
        <v>0</v>
      </c>
      <c r="H1772" s="31">
        <f>[2]Emissions!H1300</f>
        <v>0</v>
      </c>
      <c r="I1772" s="31">
        <f>[2]Emissions!I1300</f>
        <v>0</v>
      </c>
      <c r="J1772" s="31">
        <f>[2]Emissions!J1300</f>
        <v>0</v>
      </c>
      <c r="K1772" s="31">
        <f>[2]Emissions!K1300</f>
        <v>0</v>
      </c>
      <c r="L1772" s="31">
        <f>[2]Emissions!L1300</f>
        <v>0</v>
      </c>
      <c r="M1772" s="31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1">
        <f>[2]Emissions!E1199</f>
        <v>257.84221536397951</v>
      </c>
      <c r="F1773" s="31">
        <f>[2]Emissions!F1199</f>
        <v>300.53559072979988</v>
      </c>
      <c r="G1773" s="31">
        <f>[2]Emissions!G1199</f>
        <v>387.93253062595107</v>
      </c>
      <c r="H1773" s="31">
        <f>[2]Emissions!H1199</f>
        <v>553.30913007164781</v>
      </c>
      <c r="I1773" s="31">
        <f>[2]Emissions!I1199</f>
        <v>760.4575575123863</v>
      </c>
      <c r="J1773" s="31">
        <f>[2]Emissions!J1199</f>
        <v>850.85227230527823</v>
      </c>
      <c r="K1773" s="31">
        <f>[2]Emissions!K1199</f>
        <v>852.93301852916852</v>
      </c>
      <c r="L1773" s="31">
        <f>[2]Emissions!L1199</f>
        <v>844.30959290979183</v>
      </c>
      <c r="M1773" s="31">
        <f>[2]Emissions!M1199</f>
        <v>738.98177734493402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1">
        <f>[2]Emissions!E1192</f>
        <v>98.140616218381126</v>
      </c>
      <c r="F1774" s="31">
        <f>[2]Emissions!F1192</f>
        <v>78.512492974704884</v>
      </c>
      <c r="G1774" s="31">
        <f>[2]Emissions!G1192</f>
        <v>58.884369731028642</v>
      </c>
      <c r="H1774" s="31">
        <f>[2]Emissions!H1192</f>
        <v>37.924400610455308</v>
      </c>
      <c r="I1774" s="31">
        <f>[2]Emissions!I1192</f>
        <v>18.962200305227661</v>
      </c>
      <c r="J1774" s="31">
        <f>[2]Emissions!J1192</f>
        <v>0</v>
      </c>
      <c r="K1774" s="31">
        <f>[2]Emissions!K1192</f>
        <v>0</v>
      </c>
      <c r="L1774" s="31">
        <f>[2]Emissions!L1192</f>
        <v>0</v>
      </c>
      <c r="M1774" s="31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1">
        <f>[2]Emissions!E883</f>
        <v>9.6048644874737512</v>
      </c>
      <c r="F1775" s="31">
        <f>[2]Emissions!F883</f>
        <v>16.607338225968149</v>
      </c>
      <c r="G1775" s="31">
        <f>[2]Emissions!G883</f>
        <v>16.65547543821733</v>
      </c>
      <c r="H1775" s="31">
        <f>[2]Emissions!H883</f>
        <v>14.145163540604729</v>
      </c>
      <c r="I1775" s="31">
        <f>[2]Emissions!I883</f>
        <v>2.687287237541824</v>
      </c>
      <c r="J1775" s="31">
        <f>[2]Emissions!J883</f>
        <v>1.399120118705427</v>
      </c>
      <c r="K1775" s="31">
        <f>[2]Emissions!K883</f>
        <v>0</v>
      </c>
      <c r="L1775" s="31">
        <f>[2]Emissions!L883</f>
        <v>0</v>
      </c>
      <c r="M1775" s="31">
        <f>[2]Emissions!M883</f>
        <v>6.4421489081296368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1">
        <f>[2]Emissions!E862</f>
        <v>0</v>
      </c>
      <c r="F1776" s="31">
        <f>[2]Emissions!F862</f>
        <v>0</v>
      </c>
      <c r="G1776" s="31">
        <f>[2]Emissions!G862</f>
        <v>0</v>
      </c>
      <c r="H1776" s="31">
        <f>[2]Emissions!H862</f>
        <v>0</v>
      </c>
      <c r="I1776" s="31">
        <f>[2]Emissions!I862</f>
        <v>0</v>
      </c>
      <c r="J1776" s="31">
        <f>[2]Emissions!J862</f>
        <v>0</v>
      </c>
      <c r="K1776" s="31">
        <f>[2]Emissions!K862</f>
        <v>0</v>
      </c>
      <c r="L1776" s="31">
        <f>[2]Emissions!L862</f>
        <v>0</v>
      </c>
      <c r="M1776" s="31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1">
        <f>[2]Emissions!E1101</f>
        <v>0</v>
      </c>
      <c r="F1777" s="31">
        <f>[2]Emissions!F1101</f>
        <v>0</v>
      </c>
      <c r="G1777" s="31">
        <f>[2]Emissions!G1101</f>
        <v>0</v>
      </c>
      <c r="H1777" s="31">
        <f>[2]Emissions!H1101</f>
        <v>0</v>
      </c>
      <c r="I1777" s="31">
        <f>[2]Emissions!I1101</f>
        <v>0</v>
      </c>
      <c r="J1777" s="31">
        <f>[2]Emissions!J1101</f>
        <v>0</v>
      </c>
      <c r="K1777" s="31">
        <f>[2]Emissions!K1101</f>
        <v>0</v>
      </c>
      <c r="L1777" s="31">
        <f>[2]Emissions!L1101</f>
        <v>0</v>
      </c>
      <c r="M1777" s="31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1">
        <f>[2]Emissions!E1376</f>
        <v>62.731440218673832</v>
      </c>
      <c r="F1778" s="31">
        <f>[2]Emissions!F1376</f>
        <v>0</v>
      </c>
      <c r="G1778" s="31">
        <f>[2]Emissions!G1376</f>
        <v>0</v>
      </c>
      <c r="H1778" s="31">
        <f>[2]Emissions!H1376</f>
        <v>659.1555601390196</v>
      </c>
      <c r="I1778" s="31">
        <f>[2]Emissions!I1376</f>
        <v>0</v>
      </c>
      <c r="J1778" s="31">
        <f>[2]Emissions!J1376</f>
        <v>0</v>
      </c>
      <c r="K1778" s="31">
        <f>[2]Emissions!K1376</f>
        <v>0</v>
      </c>
      <c r="L1778" s="31">
        <f>[2]Emissions!L1376</f>
        <v>0</v>
      </c>
      <c r="M1778" s="31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1">
        <f>[2]Emissions!E1221</f>
        <v>1.5423625478298379</v>
      </c>
      <c r="F1779" s="31">
        <f>[2]Emissions!F1221</f>
        <v>1.5423625478298379</v>
      </c>
      <c r="G1779" s="31">
        <f>[2]Emissions!G1221</f>
        <v>1.265734210608757</v>
      </c>
      <c r="H1779" s="31">
        <f>[2]Emissions!H1221</f>
        <v>1.8937960819864721</v>
      </c>
      <c r="I1779" s="31">
        <f>[2]Emissions!I1221</f>
        <v>0.39869391199715259</v>
      </c>
      <c r="J1779" s="31">
        <f>[2]Emissions!J1221</f>
        <v>0</v>
      </c>
      <c r="K1779" s="31">
        <f>[2]Emissions!K1221</f>
        <v>0</v>
      </c>
      <c r="L1779" s="31">
        <f>[2]Emissions!L1221</f>
        <v>0</v>
      </c>
      <c r="M1779" s="31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1">
        <f>[2]Emissions!E905</f>
        <v>0</v>
      </c>
      <c r="F1780" s="31">
        <f>[2]Emissions!F905</f>
        <v>0</v>
      </c>
      <c r="G1780" s="31">
        <f>[2]Emissions!G905</f>
        <v>0</v>
      </c>
      <c r="H1780" s="31">
        <f>[2]Emissions!H905</f>
        <v>0</v>
      </c>
      <c r="I1780" s="31">
        <f>[2]Emissions!I905</f>
        <v>0</v>
      </c>
      <c r="J1780" s="31">
        <f>[2]Emissions!J905</f>
        <v>0</v>
      </c>
      <c r="K1780" s="31">
        <f>[2]Emissions!K905</f>
        <v>0</v>
      </c>
      <c r="L1780" s="31">
        <f>[2]Emissions!L905</f>
        <v>0</v>
      </c>
      <c r="M1780" s="31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1">
        <f>[2]Emissions!E898</f>
        <v>69.559237804878052</v>
      </c>
      <c r="F1781" s="31">
        <f>[2]Emissions!F898</f>
        <v>57.966031504065043</v>
      </c>
      <c r="G1781" s="31">
        <f>[2]Emissions!G898</f>
        <v>46.372825203252027</v>
      </c>
      <c r="H1781" s="31">
        <f>[2]Emissions!H898</f>
        <v>34.779618902439033</v>
      </c>
      <c r="I1781" s="31">
        <f>[2]Emissions!I898</f>
        <v>23.186412601626021</v>
      </c>
      <c r="J1781" s="31">
        <f>[2]Emissions!J898</f>
        <v>11.59320630081301</v>
      </c>
      <c r="K1781" s="31">
        <f>[2]Emissions!K898</f>
        <v>0</v>
      </c>
      <c r="L1781" s="31">
        <f>[2]Emissions!L898</f>
        <v>0</v>
      </c>
      <c r="M1781" s="31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1">
        <f>[2]Emissions!E1132</f>
        <v>0</v>
      </c>
      <c r="F1782" s="31">
        <f>[2]Emissions!F1132</f>
        <v>0</v>
      </c>
      <c r="G1782" s="31">
        <f>[2]Emissions!G1132</f>
        <v>0</v>
      </c>
      <c r="H1782" s="31">
        <f>[2]Emissions!H1132</f>
        <v>0</v>
      </c>
      <c r="I1782" s="31">
        <f>[2]Emissions!I1132</f>
        <v>82.728273716237638</v>
      </c>
      <c r="J1782" s="31">
        <f>[2]Emissions!J1132</f>
        <v>82.728273716237638</v>
      </c>
      <c r="K1782" s="31">
        <f>[2]Emissions!K1132</f>
        <v>82.728273716237766</v>
      </c>
      <c r="L1782" s="31">
        <f>[2]Emissions!L1132</f>
        <v>82.490946542873118</v>
      </c>
      <c r="M1782" s="31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1">
        <f>[2]Emissions!E913</f>
        <v>4.3164939024390248E-3</v>
      </c>
      <c r="F1783" s="31">
        <f>[2]Emissions!F913</f>
        <v>3.5970782520325199E-3</v>
      </c>
      <c r="G1783" s="31">
        <f>[2]Emissions!G913</f>
        <v>2.8776626016260168E-3</v>
      </c>
      <c r="H1783" s="31">
        <f>[2]Emissions!H913</f>
        <v>2.158246951219512E-3</v>
      </c>
      <c r="I1783" s="31">
        <f>[2]Emissions!I913</f>
        <v>1.438831300813008E-3</v>
      </c>
      <c r="J1783" s="31">
        <f>[2]Emissions!J913</f>
        <v>7.194156504065042E-4</v>
      </c>
      <c r="K1783" s="31">
        <f>[2]Emissions!K913</f>
        <v>0</v>
      </c>
      <c r="L1783" s="31">
        <f>[2]Emissions!L913</f>
        <v>0</v>
      </c>
      <c r="M1783" s="31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1">
        <f>[2]Emissions!E1109</f>
        <v>0.1122247991639916</v>
      </c>
      <c r="F1784" s="31">
        <f>[2]Emissions!F1109</f>
        <v>0.27179179379782531</v>
      </c>
      <c r="G1784" s="31">
        <f>[2]Emissions!G1109</f>
        <v>0</v>
      </c>
      <c r="H1784" s="31">
        <f>[2]Emissions!H1109</f>
        <v>0.15690927179334649</v>
      </c>
      <c r="I1784" s="31">
        <f>[2]Emissions!I1109</f>
        <v>0.1087167175191301</v>
      </c>
      <c r="J1784" s="31">
        <f>[2]Emissions!J1109</f>
        <v>5.4358358759565073E-2</v>
      </c>
      <c r="K1784" s="31">
        <f>[2]Emissions!K1109</f>
        <v>0</v>
      </c>
      <c r="L1784" s="31">
        <f>[2]Emissions!L1109</f>
        <v>0</v>
      </c>
      <c r="M1784" s="31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1">
        <f>[2]Emissions!E1086</f>
        <v>0</v>
      </c>
      <c r="F1785" s="31">
        <f>[2]Emissions!F1086</f>
        <v>0</v>
      </c>
      <c r="G1785" s="31">
        <f>[2]Emissions!G1086</f>
        <v>0</v>
      </c>
      <c r="H1785" s="31">
        <f>[2]Emissions!H1086</f>
        <v>0</v>
      </c>
      <c r="I1785" s="31">
        <f>[2]Emissions!I1086</f>
        <v>0</v>
      </c>
      <c r="J1785" s="31">
        <f>[2]Emissions!J1086</f>
        <v>0</v>
      </c>
      <c r="K1785" s="31">
        <f>[2]Emissions!K1086</f>
        <v>0</v>
      </c>
      <c r="L1785" s="31">
        <f>[2]Emissions!L1086</f>
        <v>0</v>
      </c>
      <c r="M1785" s="31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1">
        <f>[2]Emissions!E1292</f>
        <v>78.158602522053528</v>
      </c>
      <c r="F1786" s="31">
        <f>[2]Emissions!F1292</f>
        <v>116.9747753425281</v>
      </c>
      <c r="G1786" s="31">
        <f>[2]Emissions!G1292</f>
        <v>139.7791603196203</v>
      </c>
      <c r="H1786" s="31">
        <f>[2]Emissions!H1292</f>
        <v>139.7791603196203</v>
      </c>
      <c r="I1786" s="31">
        <f>[2]Emissions!I1292</f>
        <v>0</v>
      </c>
      <c r="J1786" s="31">
        <f>[2]Emissions!J1292</f>
        <v>0</v>
      </c>
      <c r="K1786" s="31">
        <f>[2]Emissions!K1292</f>
        <v>0</v>
      </c>
      <c r="L1786" s="31">
        <f>[2]Emissions!L1292</f>
        <v>0</v>
      </c>
      <c r="M1786" s="31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1">
        <f>[2]Emissions!E920</f>
        <v>0</v>
      </c>
      <c r="F1787" s="31">
        <f>[2]Emissions!F920</f>
        <v>0</v>
      </c>
      <c r="G1787" s="31">
        <f>[2]Emissions!G920</f>
        <v>0</v>
      </c>
      <c r="H1787" s="31">
        <f>[2]Emissions!H920</f>
        <v>0</v>
      </c>
      <c r="I1787" s="31">
        <f>[2]Emissions!I920</f>
        <v>0</v>
      </c>
      <c r="J1787" s="31">
        <f>[2]Emissions!J920</f>
        <v>0</v>
      </c>
      <c r="K1787" s="31">
        <f>[2]Emissions!K920</f>
        <v>0</v>
      </c>
      <c r="L1787" s="31">
        <f>[2]Emissions!L920</f>
        <v>0</v>
      </c>
      <c r="M1787" s="31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1">
        <f>[2]Emissions!E656</f>
        <v>24.985856886386511</v>
      </c>
      <c r="F1788" s="31">
        <f>[2]Emissions!F656</f>
        <v>0</v>
      </c>
      <c r="G1788" s="31">
        <f>[2]Emissions!G656</f>
        <v>0</v>
      </c>
      <c r="H1788" s="31">
        <f>[2]Emissions!H656</f>
        <v>42.880463395000007</v>
      </c>
      <c r="I1788" s="31">
        <f>[2]Emissions!I656</f>
        <v>54.422900839996267</v>
      </c>
      <c r="J1788" s="31">
        <f>[2]Emissions!J656</f>
        <v>64.451605295008406</v>
      </c>
      <c r="K1788" s="31">
        <f>[2]Emissions!K656</f>
        <v>0</v>
      </c>
      <c r="L1788" s="31">
        <f>[2]Emissions!L656</f>
        <v>0</v>
      </c>
      <c r="M1788" s="31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1">
        <f>[2]Emissions!E1094</f>
        <v>705.27956680160389</v>
      </c>
      <c r="F1789" s="31">
        <f>[2]Emissions!F1094</f>
        <v>591.59850840000001</v>
      </c>
      <c r="G1789" s="31">
        <f>[2]Emissions!G1094</f>
        <v>486.22926510000002</v>
      </c>
      <c r="H1789" s="31">
        <f>[2]Emissions!H1094</f>
        <v>303.17723075427563</v>
      </c>
      <c r="I1789" s="31">
        <f>[2]Emissions!I1094</f>
        <v>147.89962709999989</v>
      </c>
      <c r="J1789" s="31">
        <f>[2]Emissions!J1094</f>
        <v>0</v>
      </c>
      <c r="K1789" s="31">
        <f>[2]Emissions!K1094</f>
        <v>0</v>
      </c>
      <c r="L1789" s="31">
        <f>[2]Emissions!L1094</f>
        <v>0</v>
      </c>
      <c r="M1789" s="31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1">
        <f>[2]Emissions!E671</f>
        <v>0</v>
      </c>
      <c r="F1790" s="31">
        <f>[2]Emissions!F671</f>
        <v>0</v>
      </c>
      <c r="G1790" s="31">
        <f>[2]Emissions!G671</f>
        <v>0</v>
      </c>
      <c r="H1790" s="31">
        <f>[2]Emissions!H671</f>
        <v>0</v>
      </c>
      <c r="I1790" s="31">
        <f>[2]Emissions!I671</f>
        <v>0</v>
      </c>
      <c r="J1790" s="31">
        <f>[2]Emissions!J671</f>
        <v>0</v>
      </c>
      <c r="K1790" s="31">
        <f>[2]Emissions!K671</f>
        <v>0</v>
      </c>
      <c r="L1790" s="31">
        <f>[2]Emissions!L671</f>
        <v>0</v>
      </c>
      <c r="M1790" s="31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1">
        <f>[2]Emissions!E1361</f>
        <v>37.696149016095639</v>
      </c>
      <c r="F1791" s="31">
        <f>[2]Emissions!F1361</f>
        <v>37.696149016095639</v>
      </c>
      <c r="G1791" s="31">
        <f>[2]Emissions!G1361</f>
        <v>0</v>
      </c>
      <c r="H1791" s="31">
        <f>[2]Emissions!H1361</f>
        <v>0</v>
      </c>
      <c r="I1791" s="31">
        <f>[2]Emissions!I1361</f>
        <v>0</v>
      </c>
      <c r="J1791" s="31">
        <f>[2]Emissions!J1361</f>
        <v>0</v>
      </c>
      <c r="K1791" s="31">
        <f>[2]Emissions!K1361</f>
        <v>0</v>
      </c>
      <c r="L1791" s="31">
        <f>[2]Emissions!L1361</f>
        <v>0</v>
      </c>
      <c r="M1791" s="31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1">
        <f>[2]Emissions!E1333</f>
        <v>59.189490037377567</v>
      </c>
      <c r="F1792" s="31">
        <f>[2]Emissions!F1333</f>
        <v>80.183294981182158</v>
      </c>
      <c r="G1792" s="31">
        <f>[2]Emissions!G1333</f>
        <v>91.645844206217973</v>
      </c>
      <c r="H1792" s="31">
        <f>[2]Emissions!H1333</f>
        <v>112.405265626941</v>
      </c>
      <c r="I1792" s="31">
        <f>[2]Emissions!I1333</f>
        <v>0</v>
      </c>
      <c r="J1792" s="31">
        <f>[2]Emissions!J1333</f>
        <v>0</v>
      </c>
      <c r="K1792" s="31">
        <f>[2]Emissions!K1333</f>
        <v>0</v>
      </c>
      <c r="L1792" s="31">
        <f>[2]Emissions!L1333</f>
        <v>0</v>
      </c>
      <c r="M1792" s="31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1">
        <f>[2]Emissions!E1054</f>
        <v>0</v>
      </c>
      <c r="F1793" s="31">
        <f>[2]Emissions!F1054</f>
        <v>0</v>
      </c>
      <c r="G1793" s="31">
        <f>[2]Emissions!G1054</f>
        <v>0</v>
      </c>
      <c r="H1793" s="31">
        <f>[2]Emissions!H1054</f>
        <v>0</v>
      </c>
      <c r="I1793" s="31">
        <f>[2]Emissions!I1054</f>
        <v>0</v>
      </c>
      <c r="J1793" s="31">
        <f>[2]Emissions!J1054</f>
        <v>0</v>
      </c>
      <c r="K1793" s="31">
        <f>[2]Emissions!K1054</f>
        <v>0</v>
      </c>
      <c r="L1793" s="31">
        <f>[2]Emissions!L1054</f>
        <v>0</v>
      </c>
      <c r="M1793" s="31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1">
        <f>[2]Emissions!E793</f>
        <v>7.5739030430858074E-3</v>
      </c>
      <c r="F1794" s="31">
        <f>[2]Emissions!F793</f>
        <v>3.9620066278598418E-2</v>
      </c>
      <c r="G1794" s="31">
        <f>[2]Emissions!G793</f>
        <v>6.1043924794091028E-2</v>
      </c>
      <c r="H1794" s="31">
        <f>[2]Emissions!H793</f>
        <v>0.1171246487504968</v>
      </c>
      <c r="I1794" s="31">
        <f>[2]Emissions!I793</f>
        <v>0.14447362164993449</v>
      </c>
      <c r="J1794" s="31">
        <f>[2]Emissions!J793</f>
        <v>0.15047966323514109</v>
      </c>
      <c r="K1794" s="31">
        <f>[2]Emissions!K793</f>
        <v>0.1524441159431961</v>
      </c>
      <c r="L1794" s="31">
        <f>[2]Emissions!L793</f>
        <v>0.1215202940275906</v>
      </c>
      <c r="M1794" s="31">
        <f>[2]Emissions!M793</f>
        <v>3.0439788189738311E-2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1">
        <f>[2]Emissions!E1213</f>
        <v>0</v>
      </c>
      <c r="F1795" s="31">
        <f>[2]Emissions!F1213</f>
        <v>0</v>
      </c>
      <c r="G1795" s="31">
        <f>[2]Emissions!G1213</f>
        <v>0</v>
      </c>
      <c r="H1795" s="31">
        <f>[2]Emissions!H1213</f>
        <v>0</v>
      </c>
      <c r="I1795" s="31">
        <f>[2]Emissions!I1213</f>
        <v>0</v>
      </c>
      <c r="J1795" s="31">
        <f>[2]Emissions!J1213</f>
        <v>0</v>
      </c>
      <c r="K1795" s="31">
        <f>[2]Emissions!K1213</f>
        <v>0</v>
      </c>
      <c r="L1795" s="31">
        <f>[2]Emissions!L1213</f>
        <v>0</v>
      </c>
      <c r="M1795" s="31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1">
        <f>[2]Emissions!E1206</f>
        <v>0</v>
      </c>
      <c r="F1796" s="31">
        <f>[2]Emissions!F1206</f>
        <v>0</v>
      </c>
      <c r="G1796" s="31">
        <f>[2]Emissions!G1206</f>
        <v>0</v>
      </c>
      <c r="H1796" s="31">
        <f>[2]Emissions!H1206</f>
        <v>0</v>
      </c>
      <c r="I1796" s="31">
        <f>[2]Emissions!I1206</f>
        <v>14.931754738990559</v>
      </c>
      <c r="J1796" s="31">
        <f>[2]Emissions!J1206</f>
        <v>104.522283172934</v>
      </c>
      <c r="K1796" s="31">
        <f>[2]Emissions!K1206</f>
        <v>642.06545377659427</v>
      </c>
      <c r="L1796" s="31">
        <f>[2]Emissions!L1206</f>
        <v>3986.7785153104801</v>
      </c>
      <c r="M1796" s="31">
        <f>[2]Emissions!M1206</f>
        <v>23502.58195917113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1">
        <f>[2]Emissions!E890</f>
        <v>0</v>
      </c>
      <c r="F1797" s="31">
        <f>[2]Emissions!F890</f>
        <v>0</v>
      </c>
      <c r="G1797" s="31">
        <f>[2]Emissions!G890</f>
        <v>0</v>
      </c>
      <c r="H1797" s="31">
        <f>[2]Emissions!H890</f>
        <v>0.22986708101133971</v>
      </c>
      <c r="I1797" s="31">
        <f>[2]Emissions!I890</f>
        <v>0.92448983009827501</v>
      </c>
      <c r="J1797" s="31">
        <f>[2]Emissions!J890</f>
        <v>1.3078487824178029</v>
      </c>
      <c r="K1797" s="31">
        <f>[2]Emissions!K890</f>
        <v>1.396238699956766</v>
      </c>
      <c r="L1797" s="31">
        <f>[2]Emissions!L890</f>
        <v>1.408249654441212</v>
      </c>
      <c r="M1797" s="31">
        <f>[2]Emissions!M890</f>
        <v>1.098333084497267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1">
        <f>[2]Emissions!E876</f>
        <v>47.881393901896423</v>
      </c>
      <c r="F1798" s="31">
        <f>[2]Emissions!F876</f>
        <v>40.60815776267647</v>
      </c>
      <c r="G1798" s="31">
        <f>[2]Emissions!G876</f>
        <v>27.759088519977919</v>
      </c>
      <c r="H1798" s="31">
        <f>[2]Emissions!H876</f>
        <v>27.24722193936222</v>
      </c>
      <c r="I1798" s="31">
        <f>[2]Emissions!I876</f>
        <v>13.62361096968128</v>
      </c>
      <c r="J1798" s="31">
        <f>[2]Emissions!J876</f>
        <v>0</v>
      </c>
      <c r="K1798" s="31">
        <f>[2]Emissions!K876</f>
        <v>0</v>
      </c>
      <c r="L1798" s="31">
        <f>[2]Emissions!L876</f>
        <v>0</v>
      </c>
      <c r="M1798" s="31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1">
        <f>[2]Emissions!E1277</f>
        <v>86.556419999999989</v>
      </c>
      <c r="F1799" s="31">
        <f>[2]Emissions!F1277</f>
        <v>69.245135999999988</v>
      </c>
      <c r="G1799" s="31">
        <f>[2]Emissions!G1277</f>
        <v>51.933852000000002</v>
      </c>
      <c r="H1799" s="31">
        <f>[2]Emissions!H1277</f>
        <v>34.622567999999987</v>
      </c>
      <c r="I1799" s="31">
        <f>[2]Emissions!I1277</f>
        <v>17.311284000000001</v>
      </c>
      <c r="J1799" s="31">
        <f>[2]Emissions!J1277</f>
        <v>0</v>
      </c>
      <c r="K1799" s="31">
        <f>[2]Emissions!K1277</f>
        <v>0</v>
      </c>
      <c r="L1799" s="31">
        <f>[2]Emissions!L1277</f>
        <v>0</v>
      </c>
      <c r="M1799" s="31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1">
        <f>[2]Emissions!E1606</f>
        <v>4.7586817612524472E-2</v>
      </c>
      <c r="F1800" s="31">
        <f>[2]Emissions!F1606</f>
        <v>3.7501017612524459E-2</v>
      </c>
      <c r="G1800" s="31">
        <f>[2]Emissions!G1606</f>
        <v>3.7501017612524473E-2</v>
      </c>
      <c r="H1800" s="31">
        <f>[2]Emissions!H1606</f>
        <v>3.7501017612524459E-2</v>
      </c>
      <c r="I1800" s="31">
        <f>[2]Emissions!I1606</f>
        <v>0</v>
      </c>
      <c r="J1800" s="31">
        <f>[2]Emissions!J1606</f>
        <v>0</v>
      </c>
      <c r="K1800" s="31">
        <f>[2]Emissions!K1606</f>
        <v>0</v>
      </c>
      <c r="L1800" s="31">
        <f>[2]Emissions!L1606</f>
        <v>0</v>
      </c>
      <c r="M1800" s="31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1">
        <f>[2]Emissions!E1592</f>
        <v>0</v>
      </c>
      <c r="F1801" s="31">
        <f>[2]Emissions!F1592</f>
        <v>0</v>
      </c>
      <c r="G1801" s="31">
        <f>[2]Emissions!G1592</f>
        <v>0</v>
      </c>
      <c r="H1801" s="31">
        <f>[2]Emissions!H1592</f>
        <v>0</v>
      </c>
      <c r="I1801" s="31">
        <f>[2]Emissions!I1592</f>
        <v>-9884.8163365482887</v>
      </c>
      <c r="J1801" s="31">
        <f>[2]Emissions!J1592</f>
        <v>-4258.8071918093538</v>
      </c>
      <c r="K1801" s="31">
        <f>[2]Emissions!K1592</f>
        <v>-4079.9372897533608</v>
      </c>
      <c r="L1801" s="31">
        <f>[2]Emissions!L1592</f>
        <v>0</v>
      </c>
      <c r="M1801" s="31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1">
        <f>[2]Emissions!E1536</f>
        <v>0</v>
      </c>
      <c r="F1802" s="31">
        <f>[2]Emissions!F1536</f>
        <v>0</v>
      </c>
      <c r="G1802" s="31">
        <f>[2]Emissions!G1536</f>
        <v>0</v>
      </c>
      <c r="H1802" s="31">
        <f>[2]Emissions!H1536</f>
        <v>0</v>
      </c>
      <c r="I1802" s="31">
        <f>[2]Emissions!I1536</f>
        <v>0</v>
      </c>
      <c r="J1802" s="31">
        <f>[2]Emissions!J1536</f>
        <v>0</v>
      </c>
      <c r="K1802" s="31">
        <f>[2]Emissions!K1536</f>
        <v>0</v>
      </c>
      <c r="L1802" s="31">
        <f>[2]Emissions!L1536</f>
        <v>0</v>
      </c>
      <c r="M1802" s="31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1">
        <f>[2]Emissions!E1138</f>
        <v>0</v>
      </c>
      <c r="F1803" s="31">
        <f>[2]Emissions!F1138</f>
        <v>0</v>
      </c>
      <c r="G1803" s="31">
        <f>[2]Emissions!G1138</f>
        <v>0</v>
      </c>
      <c r="H1803" s="31">
        <f>[2]Emissions!H1138</f>
        <v>0</v>
      </c>
      <c r="I1803" s="31">
        <f>[2]Emissions!I1138</f>
        <v>0</v>
      </c>
      <c r="J1803" s="31">
        <f>[2]Emissions!J1138</f>
        <v>0</v>
      </c>
      <c r="K1803" s="31">
        <f>[2]Emissions!K1138</f>
        <v>64.847777555711389</v>
      </c>
      <c r="L1803" s="31">
        <f>[2]Emissions!L1138</f>
        <v>64.847777555711389</v>
      </c>
      <c r="M1803" s="31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1">
        <f>[2]Emissions!E1152</f>
        <v>2.2822746983529462E-3</v>
      </c>
      <c r="F1804" s="31">
        <f>[2]Emissions!F1152</f>
        <v>1.518355097949985E-2</v>
      </c>
      <c r="G1804" s="31">
        <f>[2]Emissions!G1152</f>
        <v>2.3558201291376389E-2</v>
      </c>
      <c r="H1804" s="31">
        <f>[2]Emissions!H1152</f>
        <v>4.1072974410314329E-2</v>
      </c>
      <c r="I1804" s="31">
        <f>[2]Emissions!I1152</f>
        <v>6.172045168083086E-2</v>
      </c>
      <c r="J1804" s="31">
        <f>[2]Emissions!J1152</f>
        <v>6.997629746154127E-2</v>
      </c>
      <c r="K1804" s="31">
        <f>[2]Emissions!K1152</f>
        <v>8.8013106840103009E-2</v>
      </c>
      <c r="L1804" s="31">
        <f>[2]Emissions!L1152</f>
        <v>8.6220173674841666E-2</v>
      </c>
      <c r="M1804" s="31">
        <f>[2]Emissions!M1152</f>
        <v>6.1657743041166883E-2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1">
        <f>[2]Emissions!E1015</f>
        <v>129.48904712625909</v>
      </c>
      <c r="F1805" s="31">
        <f>[2]Emissions!F1015</f>
        <v>152.59837603680501</v>
      </c>
      <c r="G1805" s="31">
        <f>[2]Emissions!G1015</f>
        <v>81.489073185670179</v>
      </c>
      <c r="H1805" s="31">
        <f>[2]Emissions!H1015</f>
        <v>251.0975953093193</v>
      </c>
      <c r="I1805" s="31">
        <f>[2]Emissions!I1015</f>
        <v>480.82220579578961</v>
      </c>
      <c r="J1805" s="31">
        <f>[2]Emissions!J1015</f>
        <v>510.21971664744899</v>
      </c>
      <c r="K1805" s="31">
        <f>[2]Emissions!K1015</f>
        <v>717.2578068732721</v>
      </c>
      <c r="L1805" s="31">
        <f>[2]Emissions!L1015</f>
        <v>404.02448103399303</v>
      </c>
      <c r="M1805" s="31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1">
        <f>[2]Emissions!E831</f>
        <v>0</v>
      </c>
      <c r="F1806" s="31">
        <f>[2]Emissions!F831</f>
        <v>0</v>
      </c>
      <c r="G1806" s="31">
        <f>[2]Emissions!G831</f>
        <v>0</v>
      </c>
      <c r="H1806" s="31">
        <f>[2]Emissions!H831</f>
        <v>0</v>
      </c>
      <c r="I1806" s="31">
        <f>[2]Emissions!I831</f>
        <v>0</v>
      </c>
      <c r="J1806" s="31">
        <f>[2]Emissions!J831</f>
        <v>0</v>
      </c>
      <c r="K1806" s="31">
        <f>[2]Emissions!K831</f>
        <v>0</v>
      </c>
      <c r="L1806" s="31">
        <f>[2]Emissions!L831</f>
        <v>0</v>
      </c>
      <c r="M1806" s="31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1">
        <f>[2]Emissions!E1516</f>
        <v>90.946684588235286</v>
      </c>
      <c r="F1807" s="31">
        <f>[2]Emissions!F1516</f>
        <v>72.757347670588231</v>
      </c>
      <c r="G1807" s="31">
        <f>[2]Emissions!G1516</f>
        <v>54.56801075294122</v>
      </c>
      <c r="H1807" s="31">
        <f>[2]Emissions!H1516</f>
        <v>36.378673835294123</v>
      </c>
      <c r="I1807" s="31">
        <f>[2]Emissions!I1516</f>
        <v>18.189336917647061</v>
      </c>
      <c r="J1807" s="31">
        <f>[2]Emissions!J1516</f>
        <v>0</v>
      </c>
      <c r="K1807" s="31">
        <f>[2]Emissions!K1516</f>
        <v>0</v>
      </c>
      <c r="L1807" s="31">
        <f>[2]Emissions!L1516</f>
        <v>0</v>
      </c>
      <c r="M1807" s="31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1">
        <f>[2]Emissions!E1251</f>
        <v>123.5330035793195</v>
      </c>
      <c r="F1808" s="31">
        <f>[2]Emissions!F1251</f>
        <v>102.94416964943289</v>
      </c>
      <c r="G1808" s="31">
        <f>[2]Emissions!G1251</f>
        <v>82.355335719546304</v>
      </c>
      <c r="H1808" s="31">
        <f>[2]Emissions!H1251</f>
        <v>61.76650178965977</v>
      </c>
      <c r="I1808" s="31">
        <f>[2]Emissions!I1251</f>
        <v>41.177667859773173</v>
      </c>
      <c r="J1808" s="31">
        <f>[2]Emissions!J1251</f>
        <v>16.742985585137721</v>
      </c>
      <c r="K1808" s="31">
        <f>[2]Emissions!K1251</f>
        <v>0</v>
      </c>
      <c r="L1808" s="31">
        <f>[2]Emissions!L1251</f>
        <v>0</v>
      </c>
      <c r="M1808" s="31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1">
        <f>[2]Emissions!E1146</f>
        <v>16.944905896176511</v>
      </c>
      <c r="F1809" s="31">
        <f>[2]Emissions!F1146</f>
        <v>112.7313213887435</v>
      </c>
      <c r="G1809" s="31">
        <f>[2]Emissions!G1146</f>
        <v>174.9094901913613</v>
      </c>
      <c r="H1809" s="31">
        <f>[2]Emissions!H1146</f>
        <v>304.94913112830352</v>
      </c>
      <c r="I1809" s="31">
        <f>[2]Emissions!I1146</f>
        <v>458.2477500872032</v>
      </c>
      <c r="J1809" s="31">
        <f>[2]Emissions!J1146</f>
        <v>519.54384645476216</v>
      </c>
      <c r="K1809" s="31">
        <f>[2]Emissions!K1146</f>
        <v>653.45938160378194</v>
      </c>
      <c r="L1809" s="31">
        <f>[2]Emissions!L1146</f>
        <v>640.14762566773607</v>
      </c>
      <c r="M1809" s="31">
        <f>[2]Emissions!M1146</f>
        <v>457.78216546728419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1">
        <f>[2]Emissions!E1710</f>
        <v>0</v>
      </c>
      <c r="F1810" s="31">
        <f>[2]Emissions!F1710</f>
        <v>0</v>
      </c>
      <c r="G1810" s="31">
        <f>[2]Emissions!G1710</f>
        <v>0</v>
      </c>
      <c r="H1810" s="31">
        <f>[2]Emissions!H1710</f>
        <v>0</v>
      </c>
      <c r="I1810" s="31">
        <f>[2]Emissions!I1710</f>
        <v>0</v>
      </c>
      <c r="J1810" s="31">
        <f>[2]Emissions!J1710</f>
        <v>0</v>
      </c>
      <c r="K1810" s="31">
        <f>[2]Emissions!K1710</f>
        <v>0</v>
      </c>
      <c r="L1810" s="31">
        <f>[2]Emissions!L1710</f>
        <v>0</v>
      </c>
      <c r="M1810" s="31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1">
        <f>[2]Emissions!E1353</f>
        <v>834.20608333333303</v>
      </c>
      <c r="F1811" s="31">
        <f>[2]Emissions!F1353</f>
        <v>536.13361959513975</v>
      </c>
      <c r="G1811" s="31">
        <f>[2]Emissions!G1353</f>
        <v>292.7038888888888</v>
      </c>
      <c r="H1811" s="31">
        <f>[2]Emissions!H1353</f>
        <v>219.52791666666661</v>
      </c>
      <c r="I1811" s="31">
        <f>[2]Emissions!I1353</f>
        <v>146.3519444444444</v>
      </c>
      <c r="J1811" s="31">
        <f>[2]Emissions!J1353</f>
        <v>73.175972222222185</v>
      </c>
      <c r="K1811" s="31">
        <f>[2]Emissions!K1353</f>
        <v>0</v>
      </c>
      <c r="L1811" s="31">
        <f>[2]Emissions!L1353</f>
        <v>0</v>
      </c>
      <c r="M1811" s="31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1">
        <f>[2]Emissions!E678</f>
        <v>0</v>
      </c>
      <c r="F1812" s="31">
        <f>[2]Emissions!F678</f>
        <v>0</v>
      </c>
      <c r="G1812" s="31">
        <f>[2]Emissions!G678</f>
        <v>2.1861374271242431E-2</v>
      </c>
      <c r="H1812" s="31">
        <f>[2]Emissions!H678</f>
        <v>0.16423995609235181</v>
      </c>
      <c r="I1812" s="31">
        <f>[2]Emissions!I678</f>
        <v>0</v>
      </c>
      <c r="J1812" s="31">
        <f>[2]Emissions!J678</f>
        <v>0</v>
      </c>
      <c r="K1812" s="31">
        <f>[2]Emissions!K678</f>
        <v>0</v>
      </c>
      <c r="L1812" s="31">
        <f>[2]Emissions!L678</f>
        <v>0</v>
      </c>
      <c r="M1812" s="31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1">
        <f>[2]Emissions!E1454</f>
        <v>3.786277777777777</v>
      </c>
      <c r="F1813" s="31">
        <f>[2]Emissions!F1454</f>
        <v>3.1552314814814801</v>
      </c>
      <c r="G1813" s="31">
        <f>[2]Emissions!G1454</f>
        <v>2.5241851851851851</v>
      </c>
      <c r="H1813" s="31">
        <f>[2]Emissions!H1454</f>
        <v>3.596963888888888</v>
      </c>
      <c r="I1813" s="31">
        <f>[2]Emissions!I1454</f>
        <v>1.2620925925925921</v>
      </c>
      <c r="J1813" s="31">
        <f>[2]Emissions!J1454</f>
        <v>0.63104629629629627</v>
      </c>
      <c r="K1813" s="31">
        <f>[2]Emissions!K1454</f>
        <v>0</v>
      </c>
      <c r="L1813" s="31">
        <f>[2]Emissions!L1454</f>
        <v>0</v>
      </c>
      <c r="M1813" s="31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1">
        <f>[2]Emissions!E1447</f>
        <v>30.09241741339148</v>
      </c>
      <c r="F1814" s="31">
        <f>[2]Emissions!F1447</f>
        <v>0</v>
      </c>
      <c r="G1814" s="31">
        <f>[2]Emissions!G1447</f>
        <v>131.4887338882549</v>
      </c>
      <c r="H1814" s="31">
        <f>[2]Emissions!H1447</f>
        <v>144.16900291103431</v>
      </c>
      <c r="I1814" s="31">
        <f>[2]Emissions!I1447</f>
        <v>0</v>
      </c>
      <c r="J1814" s="31">
        <f>[2]Emissions!J1447</f>
        <v>0</v>
      </c>
      <c r="K1814" s="31">
        <f>[2]Emissions!K1447</f>
        <v>0</v>
      </c>
      <c r="L1814" s="31">
        <f>[2]Emissions!L1447</f>
        <v>0</v>
      </c>
      <c r="M1814" s="31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1">
        <f>[2]Emissions!E1047</f>
        <v>0</v>
      </c>
      <c r="F1815" s="31">
        <f>[2]Emissions!F1047</f>
        <v>0</v>
      </c>
      <c r="G1815" s="31">
        <f>[2]Emissions!G1047</f>
        <v>0</v>
      </c>
      <c r="H1815" s="31">
        <f>[2]Emissions!H1047</f>
        <v>0</v>
      </c>
      <c r="I1815" s="31">
        <f>[2]Emissions!I1047</f>
        <v>0</v>
      </c>
      <c r="J1815" s="31">
        <f>[2]Emissions!J1047</f>
        <v>0</v>
      </c>
      <c r="K1815" s="31">
        <f>[2]Emissions!K1047</f>
        <v>0</v>
      </c>
      <c r="L1815" s="31">
        <f>[2]Emissions!L1047</f>
        <v>0</v>
      </c>
      <c r="M1815" s="31">
        <f>[2]Emissions!M1047</f>
        <v>985.26788891354761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1">
        <f>[2]Emissions!E1433</f>
        <v>0</v>
      </c>
      <c r="F1816" s="31">
        <f>[2]Emissions!F1433</f>
        <v>0</v>
      </c>
      <c r="G1816" s="31">
        <f>[2]Emissions!G1433</f>
        <v>0</v>
      </c>
      <c r="H1816" s="31">
        <f>[2]Emissions!H1433</f>
        <v>16.488451947186061</v>
      </c>
      <c r="I1816" s="31">
        <f>[2]Emissions!I1433</f>
        <v>0</v>
      </c>
      <c r="J1816" s="31">
        <f>[2]Emissions!J1433</f>
        <v>0</v>
      </c>
      <c r="K1816" s="31">
        <f>[2]Emissions!K1433</f>
        <v>0</v>
      </c>
      <c r="L1816" s="31">
        <f>[2]Emissions!L1433</f>
        <v>0</v>
      </c>
      <c r="M1816" s="31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1">
        <f>[2]Emissions!E1382</f>
        <v>9.6163647710329645</v>
      </c>
      <c r="F1817" s="31">
        <f>[2]Emissions!F1382</f>
        <v>173.79704033043689</v>
      </c>
      <c r="G1817" s="31">
        <f>[2]Emissions!G1382</f>
        <v>173.79704033043689</v>
      </c>
      <c r="H1817" s="31">
        <f>[2]Emissions!H1382</f>
        <v>187.12665500609791</v>
      </c>
      <c r="I1817" s="31">
        <f>[2]Emissions!I1382</f>
        <v>0</v>
      </c>
      <c r="J1817" s="31">
        <f>[2]Emissions!J1382</f>
        <v>0</v>
      </c>
      <c r="K1817" s="31">
        <f>[2]Emissions!K1382</f>
        <v>0</v>
      </c>
      <c r="L1817" s="31">
        <f>[2]Emissions!L1382</f>
        <v>0</v>
      </c>
      <c r="M1817" s="31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1">
        <f>[2]Emissions!E941</f>
        <v>2440.5216160704522</v>
      </c>
      <c r="F1818" s="31">
        <f>[2]Emissions!F941</f>
        <v>2440.5216160704522</v>
      </c>
      <c r="G1818" s="31">
        <f>[2]Emissions!G941</f>
        <v>936.66353785742876</v>
      </c>
      <c r="H1818" s="31">
        <f>[2]Emissions!H941</f>
        <v>0</v>
      </c>
      <c r="I1818" s="31">
        <f>[2]Emissions!I941</f>
        <v>0</v>
      </c>
      <c r="J1818" s="31">
        <f>[2]Emissions!J941</f>
        <v>0</v>
      </c>
      <c r="K1818" s="31">
        <f>[2]Emissions!K941</f>
        <v>0</v>
      </c>
      <c r="L1818" s="31">
        <f>[2]Emissions!L941</f>
        <v>0</v>
      </c>
      <c r="M1818" s="31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1">
        <f>[2]Emissions!E934</f>
        <v>2545.536285542169</v>
      </c>
      <c r="F1819" s="31">
        <f>[2]Emissions!F934</f>
        <v>1116.46328313253</v>
      </c>
      <c r="G1819" s="31">
        <f>[2]Emissions!G934</f>
        <v>893.17062650602418</v>
      </c>
      <c r="H1819" s="31">
        <f>[2]Emissions!H934</f>
        <v>669.8779698795181</v>
      </c>
      <c r="I1819" s="31">
        <f>[2]Emissions!I934</f>
        <v>446.58531325301209</v>
      </c>
      <c r="J1819" s="31">
        <f>[2]Emissions!J934</f>
        <v>223.29265662650599</v>
      </c>
      <c r="K1819" s="31">
        <f>[2]Emissions!K934</f>
        <v>0</v>
      </c>
      <c r="L1819" s="31">
        <f>[2]Emissions!L934</f>
        <v>0</v>
      </c>
      <c r="M1819" s="31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1">
        <f>[2]Emissions!E927</f>
        <v>9.1141094096385569</v>
      </c>
      <c r="F1820" s="31">
        <f>[2]Emissions!F927</f>
        <v>7.5950911746987959</v>
      </c>
      <c r="G1820" s="31">
        <f>[2]Emissions!G927</f>
        <v>6.0760729397590367</v>
      </c>
      <c r="H1820" s="31">
        <f>[2]Emissions!H927</f>
        <v>4.5570547048192784</v>
      </c>
      <c r="I1820" s="31">
        <f>[2]Emissions!I927</f>
        <v>3.0380364698795179</v>
      </c>
      <c r="J1820" s="31">
        <f>[2]Emissions!J927</f>
        <v>2.8861346463855422</v>
      </c>
      <c r="K1820" s="31">
        <f>[2]Emissions!K927</f>
        <v>0</v>
      </c>
      <c r="L1820" s="31">
        <f>[2]Emissions!L927</f>
        <v>0</v>
      </c>
      <c r="M1820" s="31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1">
        <f>[2]Emissions!E868</f>
        <v>0</v>
      </c>
      <c r="F1821" s="31">
        <f>[2]Emissions!F868</f>
        <v>0</v>
      </c>
      <c r="G1821" s="31">
        <f>[2]Emissions!G868</f>
        <v>0</v>
      </c>
      <c r="H1821" s="31">
        <f>[2]Emissions!H868</f>
        <v>0</v>
      </c>
      <c r="I1821" s="31">
        <f>[2]Emissions!I868</f>
        <v>0</v>
      </c>
      <c r="J1821" s="31">
        <f>[2]Emissions!J868</f>
        <v>0</v>
      </c>
      <c r="K1821" s="31">
        <f>[2]Emissions!K868</f>
        <v>0</v>
      </c>
      <c r="L1821" s="31">
        <f>[2]Emissions!L868</f>
        <v>0</v>
      </c>
      <c r="M1821" s="31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1">
        <f>[2]Emissions!E1171</f>
        <v>269.96776264114612</v>
      </c>
      <c r="F1822" s="31">
        <f>[2]Emissions!F1171</f>
        <v>251.6733157746971</v>
      </c>
      <c r="G1822" s="31">
        <f>[2]Emissions!G1171</f>
        <v>345.78799040926327</v>
      </c>
      <c r="H1822" s="31">
        <f>[2]Emissions!H1171</f>
        <v>335.33988824251531</v>
      </c>
      <c r="I1822" s="31">
        <f>[2]Emissions!I1171</f>
        <v>369.04577712625462</v>
      </c>
      <c r="J1822" s="31">
        <f>[2]Emissions!J1171</f>
        <v>407.14953284747872</v>
      </c>
      <c r="K1822" s="31">
        <f>[2]Emissions!K1171</f>
        <v>383.74174914399163</v>
      </c>
      <c r="L1822" s="31">
        <f>[2]Emissions!L1171</f>
        <v>375.88679858380789</v>
      </c>
      <c r="M1822" s="31">
        <f>[2]Emissions!M1171</f>
        <v>373.19537259152031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1">
        <f>[2]Emissions!E1612</f>
        <v>2951.5402075759998</v>
      </c>
      <c r="F1823" s="31">
        <f>[2]Emissions!F1612</f>
        <v>2606.7084387300001</v>
      </c>
      <c r="G1823" s="31">
        <f>[2]Emissions!G1612</f>
        <v>2529.3254513540001</v>
      </c>
      <c r="H1823" s="31">
        <f>[2]Emissions!H1612</f>
        <v>2589.224003432224</v>
      </c>
      <c r="I1823" s="31">
        <f>[2]Emissions!I1612</f>
        <v>0</v>
      </c>
      <c r="J1823" s="31">
        <f>[2]Emissions!J1612</f>
        <v>0</v>
      </c>
      <c r="K1823" s="31">
        <f>[2]Emissions!K1612</f>
        <v>0</v>
      </c>
      <c r="L1823" s="31">
        <f>[2]Emissions!L1612</f>
        <v>0</v>
      </c>
      <c r="M1823" s="31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1">
        <f>[2]Emissions!E1542</f>
        <v>1931.424784233129</v>
      </c>
      <c r="F1824" s="31">
        <f>[2]Emissions!F1542</f>
        <v>1545.1398273865029</v>
      </c>
      <c r="G1824" s="31">
        <f>[2]Emissions!G1542</f>
        <v>1158.8548705398771</v>
      </c>
      <c r="H1824" s="31">
        <f>[2]Emissions!H1542</f>
        <v>772.56991369325158</v>
      </c>
      <c r="I1824" s="31">
        <f>[2]Emissions!I1542</f>
        <v>386.28495684662562</v>
      </c>
      <c r="J1824" s="31">
        <f>[2]Emissions!J1542</f>
        <v>0</v>
      </c>
      <c r="K1824" s="31">
        <f>[2]Emissions!K1542</f>
        <v>0</v>
      </c>
      <c r="L1824" s="31">
        <f>[2]Emissions!L1542</f>
        <v>0</v>
      </c>
      <c r="M1824" s="31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1">
        <f>[2]Emissions!E1413</f>
        <v>1497.1185587897739</v>
      </c>
      <c r="F1825" s="31">
        <f>[2]Emissions!F1413</f>
        <v>10738.80170092526</v>
      </c>
      <c r="G1825" s="31">
        <f>[2]Emissions!G1413</f>
        <v>10738.80170092526</v>
      </c>
      <c r="H1825" s="31">
        <f>[2]Emissions!H1413</f>
        <v>10738.80170092526</v>
      </c>
      <c r="I1825" s="31">
        <f>[2]Emissions!I1413</f>
        <v>0</v>
      </c>
      <c r="J1825" s="31">
        <f>[2]Emissions!J1413</f>
        <v>0</v>
      </c>
      <c r="K1825" s="31">
        <f>[2]Emissions!K1413</f>
        <v>0</v>
      </c>
      <c r="L1825" s="31">
        <f>[2]Emissions!L1413</f>
        <v>0</v>
      </c>
      <c r="M1825" s="31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1">
        <f>[2]Emissions!E1529</f>
        <v>0</v>
      </c>
      <c r="F1826" s="31">
        <f>[2]Emissions!F1529</f>
        <v>0</v>
      </c>
      <c r="G1826" s="31">
        <f>[2]Emissions!G1529</f>
        <v>0</v>
      </c>
      <c r="H1826" s="31">
        <f>[2]Emissions!H1529</f>
        <v>0</v>
      </c>
      <c r="I1826" s="31">
        <f>[2]Emissions!I1529</f>
        <v>0</v>
      </c>
      <c r="J1826" s="31">
        <f>[2]Emissions!J1529</f>
        <v>0</v>
      </c>
      <c r="K1826" s="31">
        <f>[2]Emissions!K1529</f>
        <v>0</v>
      </c>
      <c r="L1826" s="31">
        <f>[2]Emissions!L1529</f>
        <v>0</v>
      </c>
      <c r="M1826" s="31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1">
        <f>[2]Emissions!E1522</f>
        <v>638.64804800000002</v>
      </c>
      <c r="F1827" s="31">
        <f>[2]Emissions!F1522</f>
        <v>510.91843839999967</v>
      </c>
      <c r="G1827" s="31">
        <f>[2]Emissions!G1522</f>
        <v>383.18882880000012</v>
      </c>
      <c r="H1827" s="31">
        <f>[2]Emissions!H1522</f>
        <v>255.45921920000001</v>
      </c>
      <c r="I1827" s="31">
        <f>[2]Emissions!I1522</f>
        <v>127.7296096000001</v>
      </c>
      <c r="J1827" s="31">
        <f>[2]Emissions!J1522</f>
        <v>0</v>
      </c>
      <c r="K1827" s="31">
        <f>[2]Emissions!K1522</f>
        <v>0</v>
      </c>
      <c r="L1827" s="31">
        <f>[2]Emissions!L1522</f>
        <v>0</v>
      </c>
      <c r="M1827" s="31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1">
        <f>[2]Emissions!E1407</f>
        <v>834.31878614457844</v>
      </c>
      <c r="F1828" s="31">
        <f>[2]Emissions!F1407</f>
        <v>365.92929216867469</v>
      </c>
      <c r="G1828" s="31">
        <f>[2]Emissions!G1407</f>
        <v>365.92929216867469</v>
      </c>
      <c r="H1828" s="31">
        <f>[2]Emissions!H1407</f>
        <v>365.92929216867469</v>
      </c>
      <c r="I1828" s="31">
        <f>[2]Emissions!I1407</f>
        <v>146.3717168674699</v>
      </c>
      <c r="J1828" s="31">
        <f>[2]Emissions!J1407</f>
        <v>73.185858433734921</v>
      </c>
      <c r="K1828" s="31">
        <f>[2]Emissions!K1407</f>
        <v>0</v>
      </c>
      <c r="L1828" s="31">
        <f>[2]Emissions!L1407</f>
        <v>0</v>
      </c>
      <c r="M1828" s="31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1">
        <f>[2]Emissions!E1723</f>
        <v>0</v>
      </c>
      <c r="F1829" s="31">
        <f>[2]Emissions!F1723</f>
        <v>11498.79938041555</v>
      </c>
      <c r="G1829" s="31">
        <f>[2]Emissions!G1723</f>
        <v>11498.79938041555</v>
      </c>
      <c r="H1829" s="31">
        <f>[2]Emissions!H1723</f>
        <v>23287.278283152711</v>
      </c>
      <c r="I1829" s="31">
        <f>[2]Emissions!I1723</f>
        <v>8988.5072448671253</v>
      </c>
      <c r="J1829" s="31">
        <f>[2]Emissions!J1723</f>
        <v>0</v>
      </c>
      <c r="K1829" s="31">
        <f>[2]Emissions!K1723</f>
        <v>0</v>
      </c>
      <c r="L1829" s="31">
        <f>[2]Emissions!L1723</f>
        <v>0</v>
      </c>
      <c r="M1829" s="31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1">
        <f>[2]Emissions!E1509</f>
        <v>8.0481854117647064E-2</v>
      </c>
      <c r="F1830" s="31">
        <f>[2]Emissions!F1509</f>
        <v>3.5717285647052593E-2</v>
      </c>
      <c r="G1830" s="31">
        <f>[2]Emissions!G1509</f>
        <v>2.541532235294118E-2</v>
      </c>
      <c r="H1830" s="31">
        <f>[2]Emissions!H1509</f>
        <v>1.7858642823528219E-2</v>
      </c>
      <c r="I1830" s="31">
        <f>[2]Emissions!I1509</f>
        <v>8.9293214117646472E-3</v>
      </c>
      <c r="J1830" s="31">
        <f>[2]Emissions!J1509</f>
        <v>0</v>
      </c>
      <c r="K1830" s="31">
        <f>[2]Emissions!K1509</f>
        <v>0</v>
      </c>
      <c r="L1830" s="31">
        <f>[2]Emissions!L1509</f>
        <v>0</v>
      </c>
      <c r="M1830" s="31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1">
        <f>[2]Emissions!E684</f>
        <v>7493.020538935094</v>
      </c>
      <c r="F1831" s="31">
        <f>[2]Emissions!F684</f>
        <v>5994.4164311480772</v>
      </c>
      <c r="G1831" s="31">
        <f>[2]Emissions!G684</f>
        <v>4495.8123233610604</v>
      </c>
      <c r="H1831" s="31">
        <f>[2]Emissions!H684</f>
        <v>2997.20821557404</v>
      </c>
      <c r="I1831" s="31">
        <f>[2]Emissions!I684</f>
        <v>1498.60410778702</v>
      </c>
      <c r="J1831" s="31">
        <f>[2]Emissions!J684</f>
        <v>0</v>
      </c>
      <c r="K1831" s="31">
        <f>[2]Emissions!K684</f>
        <v>0</v>
      </c>
      <c r="L1831" s="31">
        <f>[2]Emissions!L684</f>
        <v>0</v>
      </c>
      <c r="M1831" s="31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1">
        <f>[2]Emissions!E1460</f>
        <v>5220.840337654321</v>
      </c>
      <c r="F1832" s="31">
        <f>[2]Emissions!F1460</f>
        <v>4350.7002813786003</v>
      </c>
      <c r="G1832" s="31">
        <f>[2]Emissions!G1460</f>
        <v>3480.5602251028799</v>
      </c>
      <c r="H1832" s="31">
        <f>[2]Emissions!H1460</f>
        <v>2610.4201688271601</v>
      </c>
      <c r="I1832" s="31">
        <f>[2]Emissions!I1460</f>
        <v>1740.28011255144</v>
      </c>
      <c r="J1832" s="31">
        <f>[2]Emissions!J1460</f>
        <v>870.14005627572033</v>
      </c>
      <c r="K1832" s="31">
        <f>[2]Emissions!K1460</f>
        <v>0</v>
      </c>
      <c r="L1832" s="31">
        <f>[2]Emissions!L1460</f>
        <v>0</v>
      </c>
      <c r="M1832" s="31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1">
        <f>[2]Emissions!E1346</f>
        <v>0</v>
      </c>
      <c r="F1833" s="31">
        <f>[2]Emissions!F1346</f>
        <v>0</v>
      </c>
      <c r="G1833" s="31">
        <f>[2]Emissions!G1346</f>
        <v>0</v>
      </c>
      <c r="H1833" s="31">
        <f>[2]Emissions!H1346</f>
        <v>0</v>
      </c>
      <c r="I1833" s="31">
        <f>[2]Emissions!I1346</f>
        <v>0</v>
      </c>
      <c r="J1833" s="31">
        <f>[2]Emissions!J1346</f>
        <v>0</v>
      </c>
      <c r="K1833" s="31">
        <f>[2]Emissions!K1346</f>
        <v>0</v>
      </c>
      <c r="L1833" s="31">
        <f>[2]Emissions!L1346</f>
        <v>0</v>
      </c>
      <c r="M1833" s="31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1">
        <f>[2]Emissions!E1339</f>
        <v>4364.50335</v>
      </c>
      <c r="F1834" s="31">
        <f>[2]Emissions!F1339</f>
        <v>3637.0861249999998</v>
      </c>
      <c r="G1834" s="31">
        <f>[2]Emissions!G1339</f>
        <v>2909.668900000001</v>
      </c>
      <c r="H1834" s="31">
        <f>[2]Emissions!H1339</f>
        <v>2182.251675</v>
      </c>
      <c r="I1834" s="31">
        <f>[2]Emissions!I1339</f>
        <v>1454.8344500000001</v>
      </c>
      <c r="J1834" s="31">
        <f>[2]Emissions!J1339</f>
        <v>727.41722500000014</v>
      </c>
      <c r="K1834" s="31">
        <f>[2]Emissions!K1339</f>
        <v>0</v>
      </c>
      <c r="L1834" s="31">
        <f>[2]Emissions!L1339</f>
        <v>0</v>
      </c>
      <c r="M1834" s="31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1">
        <f>[2]Emissions!E947</f>
        <v>1093.391461579268</v>
      </c>
      <c r="F1835" s="31">
        <f>[2]Emissions!F947</f>
        <v>911.15955131605676</v>
      </c>
      <c r="G1835" s="31">
        <f>[2]Emissions!G947</f>
        <v>728.92764105284562</v>
      </c>
      <c r="H1835" s="31">
        <f>[2]Emissions!H947</f>
        <v>546.69573078963413</v>
      </c>
      <c r="I1835" s="31">
        <f>[2]Emissions!I947</f>
        <v>364.46382052642281</v>
      </c>
      <c r="J1835" s="31">
        <f>[2]Emissions!J947</f>
        <v>182.2319102632114</v>
      </c>
      <c r="K1835" s="31">
        <f>[2]Emissions!K947</f>
        <v>0</v>
      </c>
      <c r="L1835" s="31">
        <f>[2]Emissions!L947</f>
        <v>0</v>
      </c>
      <c r="M1835" s="31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1">
        <f>[2]Emissions!E1184</f>
        <v>258.5575091352265</v>
      </c>
      <c r="F1836" s="31">
        <f>[2]Emissions!F1184</f>
        <v>186.47171175513151</v>
      </c>
      <c r="G1836" s="31">
        <f>[2]Emissions!G1184</f>
        <v>172.37167275681759</v>
      </c>
      <c r="H1836" s="31">
        <f>[2]Emissions!H1184</f>
        <v>129.2787545676133</v>
      </c>
      <c r="I1836" s="31">
        <f>[2]Emissions!I1184</f>
        <v>86.185836378408823</v>
      </c>
      <c r="J1836" s="31">
        <f>[2]Emissions!J1184</f>
        <v>43.092918189204447</v>
      </c>
      <c r="K1836" s="31">
        <f>[2]Emissions!K1184</f>
        <v>0</v>
      </c>
      <c r="L1836" s="31">
        <f>[2]Emissions!L1184</f>
        <v>0</v>
      </c>
      <c r="M1836" s="31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1">
        <f>[2]Emissions!E1177</f>
        <v>196.24617061800001</v>
      </c>
      <c r="F1837" s="31">
        <f>[2]Emissions!F1177</f>
        <v>156.99693649439999</v>
      </c>
      <c r="G1837" s="31">
        <f>[2]Emissions!G1177</f>
        <v>142.12811515079991</v>
      </c>
      <c r="H1837" s="31">
        <f>[2]Emissions!H1177</f>
        <v>94.752076767199981</v>
      </c>
      <c r="I1837" s="31">
        <f>[2]Emissions!I1177</f>
        <v>43.246126943599982</v>
      </c>
      <c r="J1837" s="31">
        <f>[2]Emissions!J1177</f>
        <v>0</v>
      </c>
      <c r="K1837" s="31">
        <f>[2]Emissions!K1177</f>
        <v>0</v>
      </c>
      <c r="L1837" s="31">
        <f>[2]Emissions!L1177</f>
        <v>0</v>
      </c>
      <c r="M1837" s="31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1">
        <f>[2]Emissions!E726</f>
        <v>0</v>
      </c>
      <c r="F1838" s="31">
        <f>[2]Emissions!F726</f>
        <v>0</v>
      </c>
      <c r="G1838" s="31">
        <f>[2]Emissions!G726</f>
        <v>551.41932070745156</v>
      </c>
      <c r="H1838" s="31">
        <f>[2]Emissions!H726</f>
        <v>4356.9367503364838</v>
      </c>
      <c r="I1838" s="31">
        <f>[2]Emissions!I726</f>
        <v>0</v>
      </c>
      <c r="J1838" s="31">
        <f>[2]Emissions!J726</f>
        <v>0</v>
      </c>
      <c r="K1838" s="31">
        <f>[2]Emissions!K726</f>
        <v>0</v>
      </c>
      <c r="L1838" s="31">
        <f>[2]Emissions!L726</f>
        <v>0</v>
      </c>
      <c r="M1838" s="31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1">
        <f>[2]Emissions!E720</f>
        <v>1453.3798914750751</v>
      </c>
      <c r="F1839" s="31">
        <f>[2]Emissions!F720</f>
        <v>1066.483205517937</v>
      </c>
      <c r="G1839" s="31">
        <f>[2]Emissions!G720</f>
        <v>25.46859675</v>
      </c>
      <c r="H1839" s="31">
        <f>[2]Emissions!H720</f>
        <v>35585.191364685903</v>
      </c>
      <c r="I1839" s="31">
        <f>[2]Emissions!I720</f>
        <v>12.734298375</v>
      </c>
      <c r="J1839" s="31">
        <f>[2]Emissions!J720</f>
        <v>6.3671491875000026</v>
      </c>
      <c r="K1839" s="31">
        <f>[2]Emissions!K720</f>
        <v>0</v>
      </c>
      <c r="L1839" s="31">
        <f>[2]Emissions!L720</f>
        <v>0</v>
      </c>
      <c r="M1839" s="31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1">
        <f>[2]Emissions!E1678</f>
        <v>0</v>
      </c>
      <c r="F1840" s="31">
        <f>[2]Emissions!F1678</f>
        <v>0</v>
      </c>
      <c r="G1840" s="31">
        <f>[2]Emissions!G1678</f>
        <v>0</v>
      </c>
      <c r="H1840" s="31">
        <f>[2]Emissions!H1678</f>
        <v>0</v>
      </c>
      <c r="I1840" s="31">
        <f>[2]Emissions!I1678</f>
        <v>0</v>
      </c>
      <c r="J1840" s="31">
        <f>[2]Emissions!J1678</f>
        <v>0</v>
      </c>
      <c r="K1840" s="31">
        <f>[2]Emissions!K1678</f>
        <v>0</v>
      </c>
      <c r="L1840" s="31">
        <f>[2]Emissions!L1678</f>
        <v>0</v>
      </c>
      <c r="M1840" s="31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1">
        <f>[2]Emissions!E1648</f>
        <v>0</v>
      </c>
      <c r="F1841" s="31">
        <f>[2]Emissions!F1648</f>
        <v>0</v>
      </c>
      <c r="G1841" s="31">
        <f>[2]Emissions!G1648</f>
        <v>0</v>
      </c>
      <c r="H1841" s="31">
        <f>[2]Emissions!H1648</f>
        <v>0</v>
      </c>
      <c r="I1841" s="31">
        <f>[2]Emissions!I1648</f>
        <v>0</v>
      </c>
      <c r="J1841" s="31">
        <f>[2]Emissions!J1648</f>
        <v>0</v>
      </c>
      <c r="K1841" s="31">
        <f>[2]Emissions!K1648</f>
        <v>0</v>
      </c>
      <c r="L1841" s="31">
        <f>[2]Emissions!L1648</f>
        <v>0</v>
      </c>
      <c r="M1841" s="31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1">
        <f>[2]Emissions!E1618</f>
        <v>0</v>
      </c>
      <c r="F1842" s="31">
        <f>[2]Emissions!F1618</f>
        <v>0</v>
      </c>
      <c r="G1842" s="31">
        <f>[2]Emissions!G1618</f>
        <v>0</v>
      </c>
      <c r="H1842" s="31">
        <f>[2]Emissions!H1618</f>
        <v>0</v>
      </c>
      <c r="I1842" s="31">
        <f>[2]Emissions!I1618</f>
        <v>14.39465506088591</v>
      </c>
      <c r="J1842" s="31">
        <f>[2]Emissions!J1618</f>
        <v>15.907060456885119</v>
      </c>
      <c r="K1842" s="31">
        <f>[2]Emissions!K1618</f>
        <v>28.6548824340741</v>
      </c>
      <c r="L1842" s="31">
        <f>[2]Emissions!L1618</f>
        <v>0</v>
      </c>
      <c r="M1842" s="31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1">
        <f>[2]Emissions!E1548</f>
        <v>0</v>
      </c>
      <c r="F1843" s="31">
        <f>[2]Emissions!F1548</f>
        <v>0</v>
      </c>
      <c r="G1843" s="31">
        <f>[2]Emissions!G1548</f>
        <v>0</v>
      </c>
      <c r="H1843" s="31">
        <f>[2]Emissions!H1548</f>
        <v>0</v>
      </c>
      <c r="I1843" s="31">
        <f>[2]Emissions!I1548</f>
        <v>0</v>
      </c>
      <c r="J1843" s="31">
        <f>[2]Emissions!J1548</f>
        <v>0</v>
      </c>
      <c r="K1843" s="31">
        <f>[2]Emissions!K1548</f>
        <v>0</v>
      </c>
      <c r="L1843" s="31">
        <f>[2]Emissions!L1548</f>
        <v>0</v>
      </c>
      <c r="M1843" s="31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1">
        <f>[2]Emissions!E1027</f>
        <v>0</v>
      </c>
      <c r="F1844" s="31">
        <f>[2]Emissions!F1027</f>
        <v>0</v>
      </c>
      <c r="G1844" s="31">
        <f>[2]Emissions!G1027</f>
        <v>0</v>
      </c>
      <c r="H1844" s="31">
        <f>[2]Emissions!H1027</f>
        <v>0</v>
      </c>
      <c r="I1844" s="31">
        <f>[2]Emissions!I1027</f>
        <v>2.2372568003886459</v>
      </c>
      <c r="J1844" s="31">
        <f>[2]Emissions!J1027</f>
        <v>17.89805440308556</v>
      </c>
      <c r="K1844" s="31">
        <f>[2]Emissions!K1027</f>
        <v>105.15106961812749</v>
      </c>
      <c r="L1844" s="31">
        <f>[2]Emissions!L1027</f>
        <v>653.2789857126229</v>
      </c>
      <c r="M1844" s="31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1">
        <f>[2]Emissions!E1478</f>
        <v>277.60525710365857</v>
      </c>
      <c r="F1845" s="31">
        <f>[2]Emissions!F1478</f>
        <v>222.08420568292681</v>
      </c>
      <c r="G1845" s="31">
        <f>[2]Emissions!G1478</f>
        <v>166.56315426219521</v>
      </c>
      <c r="H1845" s="31">
        <f>[2]Emissions!H1478</f>
        <v>111.0421028414634</v>
      </c>
      <c r="I1845" s="31">
        <f>[2]Emissions!I1478</f>
        <v>55.521051420731709</v>
      </c>
      <c r="J1845" s="31">
        <f>[2]Emissions!J1478</f>
        <v>0</v>
      </c>
      <c r="K1845" s="31">
        <f>[2]Emissions!K1478</f>
        <v>0</v>
      </c>
      <c r="L1845" s="31">
        <f>[2]Emissions!L1478</f>
        <v>0</v>
      </c>
      <c r="M1845" s="31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1">
        <f>[2]Emissions!E1419</f>
        <v>6.6344091215778329</v>
      </c>
      <c r="F1846" s="31">
        <f>[2]Emissions!F1419</f>
        <v>5.7664702304526738</v>
      </c>
      <c r="G1846" s="31">
        <f>[2]Emissions!G1419</f>
        <v>5.6135238847736613</v>
      </c>
      <c r="H1846" s="31">
        <f>[2]Emissions!H1419</f>
        <v>4.2101429135802464</v>
      </c>
      <c r="I1846" s="31">
        <f>[2]Emissions!I1419</f>
        <v>1.4772431275720159</v>
      </c>
      <c r="J1846" s="31">
        <f>[2]Emissions!J1419</f>
        <v>0.73862156378600807</v>
      </c>
      <c r="K1846" s="31">
        <f>[2]Emissions!K1419</f>
        <v>0</v>
      </c>
      <c r="L1846" s="31">
        <f>[2]Emissions!L1419</f>
        <v>0</v>
      </c>
      <c r="M1846" s="31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1">
        <f>[2]Emissions!E1269</f>
        <v>9946.6204483655765</v>
      </c>
      <c r="F1847" s="31">
        <f>[2]Emissions!F1269</f>
        <v>8288.8503736379807</v>
      </c>
      <c r="G1847" s="31">
        <f>[2]Emissions!G1269</f>
        <v>6631.080298910385</v>
      </c>
      <c r="H1847" s="31">
        <f>[2]Emissions!H1269</f>
        <v>4973.3102241827874</v>
      </c>
      <c r="I1847" s="31">
        <f>[2]Emissions!I1269</f>
        <v>3315.540149455192</v>
      </c>
      <c r="J1847" s="31">
        <f>[2]Emissions!J1269</f>
        <v>1657.770074727596</v>
      </c>
      <c r="K1847" s="31">
        <f>[2]Emissions!K1269</f>
        <v>0</v>
      </c>
      <c r="L1847" s="31">
        <f>[2]Emissions!L1269</f>
        <v>0</v>
      </c>
      <c r="M1847" s="31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1">
        <f>[2]Emissions!E1164</f>
        <v>800.97236418770683</v>
      </c>
      <c r="F1848" s="31">
        <f>[2]Emissions!F1164</f>
        <v>640.77789135016531</v>
      </c>
      <c r="G1848" s="31">
        <f>[2]Emissions!G1164</f>
        <v>480.58341851262372</v>
      </c>
      <c r="H1848" s="31">
        <f>[2]Emissions!H1164</f>
        <v>320.38894567508271</v>
      </c>
      <c r="I1848" s="31">
        <f>[2]Emissions!I1164</f>
        <v>160.1944728375413</v>
      </c>
      <c r="J1848" s="31">
        <f>[2]Emissions!J1164</f>
        <v>0</v>
      </c>
      <c r="K1848" s="31">
        <f>[2]Emissions!K1164</f>
        <v>0</v>
      </c>
      <c r="L1848" s="31">
        <f>[2]Emissions!L1164</f>
        <v>0</v>
      </c>
      <c r="M1848" s="31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1">
        <f>[2]Emissions!E977</f>
        <v>5620.298841845608</v>
      </c>
      <c r="F1849" s="31">
        <f>[2]Emissions!F977</f>
        <v>328.7848546025333</v>
      </c>
      <c r="G1849" s="31">
        <f>[2]Emissions!G977</f>
        <v>5620.298841845608</v>
      </c>
      <c r="H1849" s="31">
        <f>[2]Emissions!H977</f>
        <v>1797.06425897039</v>
      </c>
      <c r="I1849" s="31">
        <f>[2]Emissions!I977</f>
        <v>0</v>
      </c>
      <c r="J1849" s="31">
        <f>[2]Emissions!J977</f>
        <v>0</v>
      </c>
      <c r="K1849" s="31">
        <f>[2]Emissions!K977</f>
        <v>0</v>
      </c>
      <c r="L1849" s="31">
        <f>[2]Emissions!L977</f>
        <v>0</v>
      </c>
      <c r="M1849" s="31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1">
        <f>[2]Emissions!E843</f>
        <v>0</v>
      </c>
      <c r="F1850" s="31">
        <f>[2]Emissions!F843</f>
        <v>0</v>
      </c>
      <c r="G1850" s="31">
        <f>[2]Emissions!G843</f>
        <v>0</v>
      </c>
      <c r="H1850" s="31">
        <f>[2]Emissions!H843</f>
        <v>0</v>
      </c>
      <c r="I1850" s="31">
        <f>[2]Emissions!I843</f>
        <v>0</v>
      </c>
      <c r="J1850" s="31">
        <f>[2]Emissions!J843</f>
        <v>0</v>
      </c>
      <c r="K1850" s="31">
        <f>[2]Emissions!K843</f>
        <v>0</v>
      </c>
      <c r="L1850" s="31">
        <f>[2]Emissions!L843</f>
        <v>0</v>
      </c>
      <c r="M1850" s="31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1">
        <f>[2]Emissions!E1735</f>
        <v>0</v>
      </c>
      <c r="F1851" s="31">
        <f>[2]Emissions!F1735</f>
        <v>0</v>
      </c>
      <c r="G1851" s="31">
        <f>[2]Emissions!G1735</f>
        <v>0</v>
      </c>
      <c r="H1851" s="31">
        <f>[2]Emissions!H1735</f>
        <v>0</v>
      </c>
      <c r="I1851" s="31">
        <f>[2]Emissions!I1735</f>
        <v>0</v>
      </c>
      <c r="J1851" s="31">
        <f>[2]Emissions!J1735</f>
        <v>0</v>
      </c>
      <c r="K1851" s="31">
        <f>[2]Emissions!K1735</f>
        <v>0</v>
      </c>
      <c r="L1851" s="31">
        <f>[2]Emissions!L1735</f>
        <v>0</v>
      </c>
      <c r="M1851" s="31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1">
        <f>[2]Emissions!E1672</f>
        <v>0</v>
      </c>
      <c r="F1852" s="31">
        <f>[2]Emissions!F1672</f>
        <v>0</v>
      </c>
      <c r="G1852" s="31">
        <f>[2]Emissions!G1672</f>
        <v>0</v>
      </c>
      <c r="H1852" s="31">
        <f>[2]Emissions!H1672</f>
        <v>0</v>
      </c>
      <c r="I1852" s="31">
        <f>[2]Emissions!I1672</f>
        <v>0</v>
      </c>
      <c r="J1852" s="31">
        <f>[2]Emissions!J1672</f>
        <v>0</v>
      </c>
      <c r="K1852" s="31">
        <f>[2]Emissions!K1672</f>
        <v>0</v>
      </c>
      <c r="L1852" s="31">
        <f>[2]Emissions!L1672</f>
        <v>0</v>
      </c>
      <c r="M1852" s="31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1">
        <f>[2]Emissions!E1263</f>
        <v>0</v>
      </c>
      <c r="F1853" s="31">
        <f>[2]Emissions!F1263</f>
        <v>0</v>
      </c>
      <c r="G1853" s="31">
        <f>[2]Emissions!G1263</f>
        <v>0</v>
      </c>
      <c r="H1853" s="31">
        <f>[2]Emissions!H1263</f>
        <v>0</v>
      </c>
      <c r="I1853" s="31">
        <f>[2]Emissions!I1263</f>
        <v>0</v>
      </c>
      <c r="J1853" s="31">
        <f>[2]Emissions!J1263</f>
        <v>0</v>
      </c>
      <c r="K1853" s="31">
        <f>[2]Emissions!K1263</f>
        <v>0</v>
      </c>
      <c r="L1853" s="31">
        <f>[2]Emissions!L1263</f>
        <v>0</v>
      </c>
      <c r="M1853" s="31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1">
        <f>[2]Emissions!E1158</f>
        <v>3504.1896180054368</v>
      </c>
      <c r="F1854" s="31">
        <f>[2]Emissions!F1158</f>
        <v>2920.158015004532</v>
      </c>
      <c r="G1854" s="31">
        <f>[2]Emissions!G1158</f>
        <v>2336.126412003624</v>
      </c>
      <c r="H1854" s="31">
        <f>[2]Emissions!H1158</f>
        <v>1752.0948090027191</v>
      </c>
      <c r="I1854" s="31">
        <f>[2]Emissions!I1158</f>
        <v>1168.063206001812</v>
      </c>
      <c r="J1854" s="31">
        <f>[2]Emissions!J1158</f>
        <v>565.58373318568988</v>
      </c>
      <c r="K1854" s="31">
        <f>[2]Emissions!K1158</f>
        <v>0</v>
      </c>
      <c r="L1854" s="31">
        <f>[2]Emissions!L1158</f>
        <v>0</v>
      </c>
      <c r="M1854" s="31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1">
        <f>[2]Emissions!E971</f>
        <v>4204.5143738394718</v>
      </c>
      <c r="F1855" s="31">
        <f>[2]Emissions!F971</f>
        <v>2884.8032740196081</v>
      </c>
      <c r="G1855" s="31">
        <f>[2]Emissions!G971</f>
        <v>2307.8426192156871</v>
      </c>
      <c r="H1855" s="31">
        <f>[2]Emissions!H971</f>
        <v>1730.881964411765</v>
      </c>
      <c r="I1855" s="31">
        <f>[2]Emissions!I971</f>
        <v>1153.9213096078431</v>
      </c>
      <c r="J1855" s="31">
        <f>[2]Emissions!J971</f>
        <v>576.96065480392156</v>
      </c>
      <c r="K1855" s="31">
        <f>[2]Emissions!K971</f>
        <v>0</v>
      </c>
      <c r="L1855" s="31">
        <f>[2]Emissions!L971</f>
        <v>0</v>
      </c>
      <c r="M1855" s="31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1">
        <f>[2]Emissions!E837</f>
        <v>0</v>
      </c>
      <c r="F1856" s="31">
        <f>[2]Emissions!F837</f>
        <v>0</v>
      </c>
      <c r="G1856" s="31">
        <f>[2]Emissions!G837</f>
        <v>0</v>
      </c>
      <c r="H1856" s="31">
        <f>[2]Emissions!H837</f>
        <v>0</v>
      </c>
      <c r="I1856" s="31">
        <f>[2]Emissions!I837</f>
        <v>0</v>
      </c>
      <c r="J1856" s="31">
        <f>[2]Emissions!J837</f>
        <v>0</v>
      </c>
      <c r="K1856" s="31">
        <f>[2]Emissions!K837</f>
        <v>0</v>
      </c>
      <c r="L1856" s="31">
        <f>[2]Emissions!L837</f>
        <v>0</v>
      </c>
      <c r="M1856" s="31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1">
        <f>[2]Emissions!E1729</f>
        <v>0</v>
      </c>
      <c r="F1857" s="31">
        <f>[2]Emissions!F1729</f>
        <v>0</v>
      </c>
      <c r="G1857" s="31">
        <f>[2]Emissions!G1729</f>
        <v>0</v>
      </c>
      <c r="H1857" s="31">
        <f>[2]Emissions!H1729</f>
        <v>0</v>
      </c>
      <c r="I1857" s="31">
        <f>[2]Emissions!I1729</f>
        <v>0</v>
      </c>
      <c r="J1857" s="31">
        <f>[2]Emissions!J1729</f>
        <v>0</v>
      </c>
      <c r="K1857" s="31">
        <f>[2]Emissions!K1729</f>
        <v>0</v>
      </c>
      <c r="L1857" s="31">
        <f>[2]Emissions!L1729</f>
        <v>0</v>
      </c>
      <c r="M1857" s="31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1">
        <f>[2]Emissions!E1666</f>
        <v>0</v>
      </c>
      <c r="F1858" s="31">
        <f>[2]Emissions!F1666</f>
        <v>0</v>
      </c>
      <c r="G1858" s="31">
        <f>[2]Emissions!G1666</f>
        <v>0</v>
      </c>
      <c r="H1858" s="31">
        <f>[2]Emissions!H1666</f>
        <v>0</v>
      </c>
      <c r="I1858" s="31">
        <f>[2]Emissions!I1666</f>
        <v>0</v>
      </c>
      <c r="J1858" s="31">
        <f>[2]Emissions!J1666</f>
        <v>0</v>
      </c>
      <c r="K1858" s="31">
        <f>[2]Emissions!K1666</f>
        <v>0</v>
      </c>
      <c r="L1858" s="31">
        <f>[2]Emissions!L1666</f>
        <v>0</v>
      </c>
      <c r="M1858" s="31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1">
        <f>[2]Emissions!E1642</f>
        <v>2778.5287671959309</v>
      </c>
      <c r="F1859" s="31">
        <f>[2]Emissions!F1642</f>
        <v>0</v>
      </c>
      <c r="G1859" s="31">
        <f>[2]Emissions!G1642</f>
        <v>271.58325867853301</v>
      </c>
      <c r="H1859" s="31">
        <f>[2]Emissions!H1642</f>
        <v>0</v>
      </c>
      <c r="I1859" s="31">
        <f>[2]Emissions!I1642</f>
        <v>0</v>
      </c>
      <c r="J1859" s="31">
        <f>[2]Emissions!J1642</f>
        <v>0</v>
      </c>
      <c r="K1859" s="31">
        <f>[2]Emissions!K1642</f>
        <v>0</v>
      </c>
      <c r="L1859" s="31">
        <f>[2]Emissions!L1642</f>
        <v>0</v>
      </c>
      <c r="M1859" s="31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1">
        <f>[2]Emissions!E1578</f>
        <v>29507.4494309</v>
      </c>
      <c r="F1860" s="31">
        <f>[2]Emissions!F1578</f>
        <v>0</v>
      </c>
      <c r="G1860" s="31">
        <f>[2]Emissions!G1578</f>
        <v>0</v>
      </c>
      <c r="H1860" s="31">
        <f>[2]Emissions!H1578</f>
        <v>0</v>
      </c>
      <c r="I1860" s="31">
        <f>[2]Emissions!I1578</f>
        <v>0</v>
      </c>
      <c r="J1860" s="31">
        <f>[2]Emissions!J1578</f>
        <v>0</v>
      </c>
      <c r="K1860" s="31">
        <f>[2]Emissions!K1578</f>
        <v>0</v>
      </c>
      <c r="L1860" s="31">
        <f>[2]Emissions!L1578</f>
        <v>0</v>
      </c>
      <c r="M1860" s="31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1">
        <f>[2]Emissions!E1472</f>
        <v>0</v>
      </c>
      <c r="F1861" s="31">
        <f>[2]Emissions!F1472</f>
        <v>0</v>
      </c>
      <c r="G1861" s="31">
        <f>[2]Emissions!G1472</f>
        <v>85.685551609902987</v>
      </c>
      <c r="H1861" s="31">
        <f>[2]Emissions!H1472</f>
        <v>274.69145032993617</v>
      </c>
      <c r="I1861" s="31">
        <f>[2]Emissions!I1472</f>
        <v>0</v>
      </c>
      <c r="J1861" s="31">
        <f>[2]Emissions!J1472</f>
        <v>0</v>
      </c>
      <c r="K1861" s="31">
        <f>[2]Emissions!K1472</f>
        <v>0</v>
      </c>
      <c r="L1861" s="31">
        <f>[2]Emissions!L1472</f>
        <v>0</v>
      </c>
      <c r="M1861" s="31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1">
        <f>[2]Emissions!E1257</f>
        <v>30.453808771298078</v>
      </c>
      <c r="F1862" s="31">
        <f>[2]Emissions!F1257</f>
        <v>0</v>
      </c>
      <c r="G1862" s="31">
        <f>[2]Emissions!G1257</f>
        <v>30.453808771298078</v>
      </c>
      <c r="H1862" s="31">
        <f>[2]Emissions!H1257</f>
        <v>0</v>
      </c>
      <c r="I1862" s="31">
        <f>[2]Emissions!I1257</f>
        <v>0</v>
      </c>
      <c r="J1862" s="31">
        <f>[2]Emissions!J1257</f>
        <v>0</v>
      </c>
      <c r="K1862" s="31">
        <f>[2]Emissions!K1257</f>
        <v>0</v>
      </c>
      <c r="L1862" s="31">
        <f>[2]Emissions!L1257</f>
        <v>0</v>
      </c>
      <c r="M1862" s="31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1">
        <f>[2]Emissions!E1007</f>
        <v>0</v>
      </c>
      <c r="F1863" s="31">
        <f>[2]Emissions!F1007</f>
        <v>0</v>
      </c>
      <c r="G1863" s="31">
        <f>[2]Emissions!G1007</f>
        <v>0</v>
      </c>
      <c r="H1863" s="31">
        <f>[2]Emissions!H1007</f>
        <v>0</v>
      </c>
      <c r="I1863" s="31">
        <f>[2]Emissions!I1007</f>
        <v>0</v>
      </c>
      <c r="J1863" s="31">
        <f>[2]Emissions!J1007</f>
        <v>0</v>
      </c>
      <c r="K1863" s="31">
        <f>[2]Emissions!K1007</f>
        <v>0</v>
      </c>
      <c r="L1863" s="31">
        <f>[2]Emissions!L1007</f>
        <v>0</v>
      </c>
      <c r="M1863" s="31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1">
        <f>[2]Emissions!E965</f>
        <v>0.52241566265060235</v>
      </c>
      <c r="F1864" s="31">
        <f>[2]Emissions!F965</f>
        <v>0.4353463855421687</v>
      </c>
      <c r="G1864" s="31">
        <f>[2]Emissions!G965</f>
        <v>0.34827710843373488</v>
      </c>
      <c r="H1864" s="31">
        <f>[2]Emissions!H965</f>
        <v>0.26120783132530118</v>
      </c>
      <c r="I1864" s="31">
        <f>[2]Emissions!I965</f>
        <v>0.17413855421686741</v>
      </c>
      <c r="J1864" s="31">
        <f>[2]Emissions!J965</f>
        <v>8.7069277108433776E-2</v>
      </c>
      <c r="K1864" s="31">
        <f>[2]Emissions!K965</f>
        <v>0</v>
      </c>
      <c r="L1864" s="31">
        <f>[2]Emissions!L965</f>
        <v>0</v>
      </c>
      <c r="M1864" s="31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1">
        <f>[2]Emissions!E1400</f>
        <v>29367.20403235294</v>
      </c>
      <c r="F1865" s="31">
        <f>[2]Emissions!F1400</f>
        <v>24472.670026960779</v>
      </c>
      <c r="G1865" s="31">
        <f>[2]Emissions!G1400</f>
        <v>19578.136021568629</v>
      </c>
      <c r="H1865" s="31">
        <f>[2]Emissions!H1400</f>
        <v>16288.68715855882</v>
      </c>
      <c r="I1865" s="31">
        <f>[2]Emissions!I1400</f>
        <v>9789.0680107843164</v>
      </c>
      <c r="J1865" s="31">
        <f>[2]Emissions!J1400</f>
        <v>4894.5340053921573</v>
      </c>
      <c r="K1865" s="31">
        <f>[2]Emissions!K1400</f>
        <v>0</v>
      </c>
      <c r="L1865" s="31">
        <f>[2]Emissions!L1400</f>
        <v>0</v>
      </c>
      <c r="M1865" s="31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1">
        <f>[2]Emissions!E1636</f>
        <v>0</v>
      </c>
      <c r="F1866" s="31">
        <f>[2]Emissions!F1636</f>
        <v>38178.427427113857</v>
      </c>
      <c r="G1866" s="31">
        <f>[2]Emissions!G1636</f>
        <v>44605.285073309773</v>
      </c>
      <c r="H1866" s="31">
        <f>[2]Emissions!H1636</f>
        <v>44605.285073309788</v>
      </c>
      <c r="I1866" s="31">
        <f>[2]Emissions!I1636</f>
        <v>0</v>
      </c>
      <c r="J1866" s="31">
        <f>[2]Emissions!J1636</f>
        <v>0</v>
      </c>
      <c r="K1866" s="31">
        <f>[2]Emissions!K1636</f>
        <v>0</v>
      </c>
      <c r="L1866" s="31">
        <f>[2]Emissions!L1636</f>
        <v>0</v>
      </c>
      <c r="M1866" s="31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1">
        <f>[2]Emissions!E1572</f>
        <v>0</v>
      </c>
      <c r="F1867" s="31">
        <f>[2]Emissions!F1572</f>
        <v>0</v>
      </c>
      <c r="G1867" s="31">
        <f>[2]Emissions!G1572</f>
        <v>0</v>
      </c>
      <c r="H1867" s="31">
        <f>[2]Emissions!H1572</f>
        <v>0</v>
      </c>
      <c r="I1867" s="31">
        <f>[2]Emissions!I1572</f>
        <v>0</v>
      </c>
      <c r="J1867" s="31">
        <f>[2]Emissions!J1572</f>
        <v>0</v>
      </c>
      <c r="K1867" s="31">
        <f>[2]Emissions!K1572</f>
        <v>0</v>
      </c>
      <c r="L1867" s="31">
        <f>[2]Emissions!L1572</f>
        <v>0</v>
      </c>
      <c r="M1867" s="31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1">
        <f>[2]Emissions!E1502</f>
        <v>0</v>
      </c>
      <c r="F1868" s="31">
        <f>[2]Emissions!F1502</f>
        <v>0</v>
      </c>
      <c r="G1868" s="31">
        <f>[2]Emissions!G1502</f>
        <v>0</v>
      </c>
      <c r="H1868" s="31">
        <f>[2]Emissions!H1502</f>
        <v>0</v>
      </c>
      <c r="I1868" s="31">
        <f>[2]Emissions!I1502</f>
        <v>0</v>
      </c>
      <c r="J1868" s="31">
        <f>[2]Emissions!J1502</f>
        <v>0</v>
      </c>
      <c r="K1868" s="31">
        <f>[2]Emissions!K1502</f>
        <v>0</v>
      </c>
      <c r="L1868" s="31">
        <f>[2]Emissions!L1502</f>
        <v>0</v>
      </c>
      <c r="M1868" s="31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1">
        <f>[2]Emissions!E1466</f>
        <v>3583.4004549238789</v>
      </c>
      <c r="F1869" s="31">
        <f>[2]Emissions!F1466</f>
        <v>3301.9291704564598</v>
      </c>
      <c r="G1869" s="31">
        <f>[2]Emissions!G1466</f>
        <v>4039.5881238410698</v>
      </c>
      <c r="H1869" s="31">
        <f>[2]Emissions!H1466</f>
        <v>5359.8800851052874</v>
      </c>
      <c r="I1869" s="31">
        <f>[2]Emissions!I1466</f>
        <v>3106.9753234584732</v>
      </c>
      <c r="J1869" s="31">
        <f>[2]Emissions!J1466</f>
        <v>552.71481308627642</v>
      </c>
      <c r="K1869" s="31">
        <f>[2]Emissions!K1466</f>
        <v>0</v>
      </c>
      <c r="L1869" s="31">
        <f>[2]Emissions!L1466</f>
        <v>0</v>
      </c>
      <c r="M1869" s="31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1">
        <f>[2]Emissions!E1001</f>
        <v>0</v>
      </c>
      <c r="F1870" s="31">
        <f>[2]Emissions!F1001</f>
        <v>0</v>
      </c>
      <c r="G1870" s="31">
        <f>[2]Emissions!G1001</f>
        <v>0</v>
      </c>
      <c r="H1870" s="31">
        <f>[2]Emissions!H1001</f>
        <v>0</v>
      </c>
      <c r="I1870" s="31">
        <f>[2]Emissions!I1001</f>
        <v>-40.934635410935748</v>
      </c>
      <c r="J1870" s="31">
        <f>[2]Emissions!J1001</f>
        <v>-40.934635410935748</v>
      </c>
      <c r="K1870" s="31">
        <f>[2]Emissions!K1001</f>
        <v>-37.554943282984752</v>
      </c>
      <c r="L1870" s="31">
        <f>[2]Emissions!L1001</f>
        <v>-45.707858937534638</v>
      </c>
      <c r="M1870" s="31">
        <f>[2]Emissions!M1001</f>
        <v>1865.1288972742541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1">
        <f>[2]Emissions!E959</f>
        <v>0</v>
      </c>
      <c r="F1871" s="31">
        <f>[2]Emissions!F959</f>
        <v>0</v>
      </c>
      <c r="G1871" s="31">
        <f>[2]Emissions!G959</f>
        <v>0</v>
      </c>
      <c r="H1871" s="31">
        <f>[2]Emissions!H959</f>
        <v>0</v>
      </c>
      <c r="I1871" s="31">
        <f>[2]Emissions!I959</f>
        <v>0</v>
      </c>
      <c r="J1871" s="31">
        <f>[2]Emissions!J959</f>
        <v>0</v>
      </c>
      <c r="K1871" s="31">
        <f>[2]Emissions!K959</f>
        <v>0</v>
      </c>
      <c r="L1871" s="31">
        <f>[2]Emissions!L959</f>
        <v>0</v>
      </c>
      <c r="M1871" s="31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1">
        <f>[2]Emissions!E768</f>
        <v>55856.256742804711</v>
      </c>
      <c r="F1872" s="31">
        <f>[2]Emissions!F768</f>
        <v>47318.620357540349</v>
      </c>
      <c r="G1872" s="31">
        <f>[2]Emissions!G768</f>
        <v>43598.541110631653</v>
      </c>
      <c r="H1872" s="31">
        <f>[2]Emissions!H768</f>
        <v>16167.147920375</v>
      </c>
      <c r="I1872" s="31">
        <f>[2]Emissions!I768</f>
        <v>10778.09861358333</v>
      </c>
      <c r="J1872" s="31">
        <f>[2]Emissions!J768</f>
        <v>5389.049306791665</v>
      </c>
      <c r="K1872" s="31">
        <f>[2]Emissions!K768</f>
        <v>0</v>
      </c>
      <c r="L1872" s="31">
        <f>[2]Emissions!L768</f>
        <v>0</v>
      </c>
      <c r="M1872" s="31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1">
        <f>[2]Emissions!E750</f>
        <v>12338.542587520329</v>
      </c>
      <c r="F1873" s="31">
        <f>[2]Emissions!F750</f>
        <v>6797.5218367255266</v>
      </c>
      <c r="G1873" s="31">
        <f>[2]Emissions!G750</f>
        <v>5474.5966180439818</v>
      </c>
      <c r="H1873" s="31">
        <f>[2]Emissions!H750</f>
        <v>3873.779806</v>
      </c>
      <c r="I1873" s="31">
        <f>[2]Emissions!I750</f>
        <v>2582.5198706666661</v>
      </c>
      <c r="J1873" s="31">
        <f>[2]Emissions!J750</f>
        <v>1291.259935333333</v>
      </c>
      <c r="K1873" s="31">
        <f>[2]Emissions!K750</f>
        <v>0</v>
      </c>
      <c r="L1873" s="31">
        <f>[2]Emissions!L750</f>
        <v>0</v>
      </c>
      <c r="M1873" s="31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1">
        <f>[2]Emissions!E714</f>
        <v>0</v>
      </c>
      <c r="F1874" s="31">
        <f>[2]Emissions!F714</f>
        <v>0</v>
      </c>
      <c r="G1874" s="31">
        <f>[2]Emissions!G714</f>
        <v>0</v>
      </c>
      <c r="H1874" s="31">
        <f>[2]Emissions!H714</f>
        <v>0</v>
      </c>
      <c r="I1874" s="31">
        <f>[2]Emissions!I714</f>
        <v>0</v>
      </c>
      <c r="J1874" s="31">
        <f>[2]Emissions!J714</f>
        <v>0</v>
      </c>
      <c r="K1874" s="31">
        <f>[2]Emissions!K714</f>
        <v>0</v>
      </c>
      <c r="L1874" s="31">
        <f>[2]Emissions!L714</f>
        <v>0</v>
      </c>
      <c r="M1874" s="31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1">
        <f>[2]Emissions!E1696</f>
        <v>0</v>
      </c>
      <c r="F1875" s="31">
        <f>[2]Emissions!F1696</f>
        <v>0</v>
      </c>
      <c r="G1875" s="31">
        <f>[2]Emissions!G1696</f>
        <v>0</v>
      </c>
      <c r="H1875" s="31">
        <f>[2]Emissions!H1696</f>
        <v>0</v>
      </c>
      <c r="I1875" s="31">
        <f>[2]Emissions!I1696</f>
        <v>0</v>
      </c>
      <c r="J1875" s="31">
        <f>[2]Emissions!J1696</f>
        <v>0</v>
      </c>
      <c r="K1875" s="31">
        <f>[2]Emissions!K1696</f>
        <v>0</v>
      </c>
      <c r="L1875" s="31">
        <f>[2]Emissions!L1696</f>
        <v>0</v>
      </c>
      <c r="M1875" s="31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1">
        <f>[2]Emissions!E1660</f>
        <v>0</v>
      </c>
      <c r="F1876" s="31">
        <f>[2]Emissions!F1660</f>
        <v>0</v>
      </c>
      <c r="G1876" s="31">
        <f>[2]Emissions!G1660</f>
        <v>0</v>
      </c>
      <c r="H1876" s="31">
        <f>[2]Emissions!H1660</f>
        <v>0</v>
      </c>
      <c r="I1876" s="31">
        <f>[2]Emissions!I1660</f>
        <v>0</v>
      </c>
      <c r="J1876" s="31">
        <f>[2]Emissions!J1660</f>
        <v>0</v>
      </c>
      <c r="K1876" s="31">
        <f>[2]Emissions!K1660</f>
        <v>0</v>
      </c>
      <c r="L1876" s="31">
        <f>[2]Emissions!L1660</f>
        <v>0</v>
      </c>
      <c r="M1876" s="31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1">
        <f>[2]Emissions!E1566</f>
        <v>0</v>
      </c>
      <c r="F1877" s="31">
        <f>[2]Emissions!F1566</f>
        <v>0</v>
      </c>
      <c r="G1877" s="31">
        <f>[2]Emissions!G1566</f>
        <v>0</v>
      </c>
      <c r="H1877" s="31">
        <f>[2]Emissions!H1566</f>
        <v>0</v>
      </c>
      <c r="I1877" s="31">
        <f>[2]Emissions!I1566</f>
        <v>0</v>
      </c>
      <c r="J1877" s="31">
        <f>[2]Emissions!J1566</f>
        <v>0</v>
      </c>
      <c r="K1877" s="31">
        <f>[2]Emissions!K1566</f>
        <v>0</v>
      </c>
      <c r="L1877" s="31">
        <f>[2]Emissions!L1566</f>
        <v>0</v>
      </c>
      <c r="M1877" s="31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1">
        <f>[2]Emissions!E1496</f>
        <v>2927.5024854286989</v>
      </c>
      <c r="F1878" s="31">
        <f>[2]Emissions!F1496</f>
        <v>4665.5721908488667</v>
      </c>
      <c r="G1878" s="31">
        <f>[2]Emissions!G1496</f>
        <v>5070.1460285806816</v>
      </c>
      <c r="H1878" s="31">
        <f>[2]Emissions!H1496</f>
        <v>5287.4159384409249</v>
      </c>
      <c r="I1878" s="31">
        <f>[2]Emissions!I1496</f>
        <v>2392.6834506022078</v>
      </c>
      <c r="J1878" s="31">
        <f>[2]Emissions!J1496</f>
        <v>0</v>
      </c>
      <c r="K1878" s="31">
        <f>[2]Emissions!K1496</f>
        <v>0</v>
      </c>
      <c r="L1878" s="31">
        <f>[2]Emissions!L1496</f>
        <v>0</v>
      </c>
      <c r="M1878" s="31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1">
        <f>[2]Emissions!E1394</f>
        <v>34.087347057506427</v>
      </c>
      <c r="F1879" s="31">
        <f>[2]Emissions!F1394</f>
        <v>38.779860408698099</v>
      </c>
      <c r="G1879" s="31">
        <f>[2]Emissions!G1394</f>
        <v>31.896468287095889</v>
      </c>
      <c r="H1879" s="31">
        <f>[2]Emissions!H1394</f>
        <v>38.779860408698099</v>
      </c>
      <c r="I1879" s="31">
        <f>[2]Emissions!I1394</f>
        <v>0</v>
      </c>
      <c r="J1879" s="31">
        <f>[2]Emissions!J1394</f>
        <v>0</v>
      </c>
      <c r="K1879" s="31">
        <f>[2]Emissions!K1394</f>
        <v>0</v>
      </c>
      <c r="L1879" s="31">
        <f>[2]Emissions!L1394</f>
        <v>0</v>
      </c>
      <c r="M1879" s="31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1">
        <f>[2]Emissions!E995</f>
        <v>0</v>
      </c>
      <c r="F1880" s="31">
        <f>[2]Emissions!F995</f>
        <v>0</v>
      </c>
      <c r="G1880" s="31">
        <f>[2]Emissions!G995</f>
        <v>0</v>
      </c>
      <c r="H1880" s="31">
        <f>[2]Emissions!H995</f>
        <v>0</v>
      </c>
      <c r="I1880" s="31">
        <f>[2]Emissions!I995</f>
        <v>0</v>
      </c>
      <c r="J1880" s="31">
        <f>[2]Emissions!J995</f>
        <v>0</v>
      </c>
      <c r="K1880" s="31">
        <f>[2]Emissions!K995</f>
        <v>0</v>
      </c>
      <c r="L1880" s="31">
        <f>[2]Emissions!L995</f>
        <v>0</v>
      </c>
      <c r="M1880" s="31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1">
        <f>[2]Emissions!E953</f>
        <v>24.128470588235299</v>
      </c>
      <c r="F1881" s="31">
        <f>[2]Emissions!F953</f>
        <v>20.107058823529421</v>
      </c>
      <c r="G1881" s="31">
        <f>[2]Emissions!G953</f>
        <v>16.085647058823529</v>
      </c>
      <c r="H1881" s="31">
        <f>[2]Emissions!H953</f>
        <v>12.064235294117649</v>
      </c>
      <c r="I1881" s="31">
        <f>[2]Emissions!I953</f>
        <v>8.0428235294117627</v>
      </c>
      <c r="J1881" s="31">
        <f>[2]Emissions!J953</f>
        <v>4.0214117647058831</v>
      </c>
      <c r="K1881" s="31">
        <f>[2]Emissions!K953</f>
        <v>0</v>
      </c>
      <c r="L1881" s="31">
        <f>[2]Emissions!L953</f>
        <v>0</v>
      </c>
      <c r="M1881" s="31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1">
        <f>[2]Emissions!E762</f>
        <v>2.4856207282001588</v>
      </c>
      <c r="F1882" s="31">
        <f>[2]Emissions!F762</f>
        <v>25.516954855609139</v>
      </c>
      <c r="G1882" s="31">
        <f>[2]Emissions!G762</f>
        <v>43.424172994853421</v>
      </c>
      <c r="H1882" s="31">
        <f>[2]Emissions!H762</f>
        <v>678.38703623128538</v>
      </c>
      <c r="I1882" s="31">
        <f>[2]Emissions!I762</f>
        <v>2611.2672253980008</v>
      </c>
      <c r="J1882" s="31">
        <f>[2]Emissions!J762</f>
        <v>3694.8457430115891</v>
      </c>
      <c r="K1882" s="31">
        <f>[2]Emissions!K762</f>
        <v>3944.683174065281</v>
      </c>
      <c r="L1882" s="31">
        <f>[2]Emissions!L762</f>
        <v>3980.4706887799312</v>
      </c>
      <c r="M1882" s="31">
        <f>[2]Emissions!M762</f>
        <v>3104.4798310945548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1">
        <f>[2]Emissions!E744</f>
        <v>15.78256755034306</v>
      </c>
      <c r="F1883" s="31">
        <f>[2]Emissions!F744</f>
        <v>76.899542347578816</v>
      </c>
      <c r="G1883" s="31">
        <f>[2]Emissions!G744</f>
        <v>115.83407995466369</v>
      </c>
      <c r="H1883" s="31">
        <f>[2]Emissions!H744</f>
        <v>224.8285336703095</v>
      </c>
      <c r="I1883" s="31">
        <f>[2]Emissions!I744</f>
        <v>301.24925469685218</v>
      </c>
      <c r="J1883" s="31">
        <f>[2]Emissions!J744</f>
        <v>313.77275573848721</v>
      </c>
      <c r="K1883" s="31">
        <f>[2]Emissions!K744</f>
        <v>317.82936010898442</v>
      </c>
      <c r="L1883" s="31">
        <f>[2]Emissions!L744</f>
        <v>253.3565631712305</v>
      </c>
      <c r="M1883" s="31">
        <f>[2]Emissions!M744</f>
        <v>63.46363939558465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1">
        <f>[2]Emissions!E708</f>
        <v>2121.5366728085341</v>
      </c>
      <c r="F1884" s="31">
        <f>[2]Emissions!F708</f>
        <v>1697.229338246822</v>
      </c>
      <c r="G1884" s="31">
        <f>[2]Emissions!G708</f>
        <v>1272.922003685117</v>
      </c>
      <c r="H1884" s="31">
        <f>[2]Emissions!H708</f>
        <v>848.61466912340359</v>
      </c>
      <c r="I1884" s="31">
        <f>[2]Emissions!I708</f>
        <v>424.30733456170628</v>
      </c>
      <c r="J1884" s="31">
        <f>[2]Emissions!J708</f>
        <v>0</v>
      </c>
      <c r="K1884" s="31">
        <f>[2]Emissions!K708</f>
        <v>0</v>
      </c>
      <c r="L1884" s="31">
        <f>[2]Emissions!L708</f>
        <v>0</v>
      </c>
      <c r="M1884" s="31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1">
        <f>[2]Emissions!E1690</f>
        <v>0</v>
      </c>
      <c r="F1885" s="31">
        <f>[2]Emissions!F1690</f>
        <v>0</v>
      </c>
      <c r="G1885" s="31">
        <f>[2]Emissions!G1690</f>
        <v>0</v>
      </c>
      <c r="H1885" s="31">
        <f>[2]Emissions!H1690</f>
        <v>0</v>
      </c>
      <c r="I1885" s="31">
        <f>[2]Emissions!I1690</f>
        <v>0</v>
      </c>
      <c r="J1885" s="31">
        <f>[2]Emissions!J1690</f>
        <v>0</v>
      </c>
      <c r="K1885" s="31">
        <f>[2]Emissions!K1690</f>
        <v>0</v>
      </c>
      <c r="L1885" s="31">
        <f>[2]Emissions!L1690</f>
        <v>0</v>
      </c>
      <c r="M1885" s="31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1">
        <f>[2]Emissions!E1654</f>
        <v>9.5924566799999997</v>
      </c>
      <c r="F1886" s="31">
        <f>[2]Emissions!F1654</f>
        <v>7.1943425099999994</v>
      </c>
      <c r="G1886" s="31">
        <f>[2]Emissions!G1654</f>
        <v>20.117513314999989</v>
      </c>
      <c r="H1886" s="31">
        <f>[2]Emissions!H1654</f>
        <v>2.398114169999999</v>
      </c>
      <c r="I1886" s="31">
        <f>[2]Emissions!I1654</f>
        <v>0</v>
      </c>
      <c r="J1886" s="31">
        <f>[2]Emissions!J1654</f>
        <v>0</v>
      </c>
      <c r="K1886" s="31">
        <f>[2]Emissions!K1654</f>
        <v>0</v>
      </c>
      <c r="L1886" s="31">
        <f>[2]Emissions!L1654</f>
        <v>0</v>
      </c>
      <c r="M1886" s="31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1">
        <f>[2]Emissions!E1630</f>
        <v>0</v>
      </c>
      <c r="F1887" s="31">
        <f>[2]Emissions!F1630</f>
        <v>0</v>
      </c>
      <c r="G1887" s="31">
        <f>[2]Emissions!G1630</f>
        <v>0</v>
      </c>
      <c r="H1887" s="31">
        <f>[2]Emissions!H1630</f>
        <v>24410.711511246711</v>
      </c>
      <c r="I1887" s="31">
        <f>[2]Emissions!I1630</f>
        <v>0</v>
      </c>
      <c r="J1887" s="31">
        <f>[2]Emissions!J1630</f>
        <v>0</v>
      </c>
      <c r="K1887" s="31">
        <f>[2]Emissions!K1630</f>
        <v>0</v>
      </c>
      <c r="L1887" s="31">
        <f>[2]Emissions!L1630</f>
        <v>0</v>
      </c>
      <c r="M1887" s="31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1">
        <f>[2]Emissions!E1560</f>
        <v>0</v>
      </c>
      <c r="F1888" s="31">
        <f>[2]Emissions!F1560</f>
        <v>0</v>
      </c>
      <c r="G1888" s="31">
        <f>[2]Emissions!G1560</f>
        <v>0</v>
      </c>
      <c r="H1888" s="31">
        <f>[2]Emissions!H1560</f>
        <v>0</v>
      </c>
      <c r="I1888" s="31">
        <f>[2]Emissions!I1560</f>
        <v>0</v>
      </c>
      <c r="J1888" s="31">
        <f>[2]Emissions!J1560</f>
        <v>0</v>
      </c>
      <c r="K1888" s="31">
        <f>[2]Emissions!K1560</f>
        <v>0</v>
      </c>
      <c r="L1888" s="31">
        <f>[2]Emissions!L1560</f>
        <v>0</v>
      </c>
      <c r="M1888" s="31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1">
        <f>[2]Emissions!E1039</f>
        <v>0</v>
      </c>
      <c r="F1889" s="31">
        <f>[2]Emissions!F1039</f>
        <v>0</v>
      </c>
      <c r="G1889" s="31">
        <f>[2]Emissions!G1039</f>
        <v>0</v>
      </c>
      <c r="H1889" s="31">
        <f>[2]Emissions!H1039</f>
        <v>0</v>
      </c>
      <c r="I1889" s="31">
        <f>[2]Emissions!I1039</f>
        <v>0</v>
      </c>
      <c r="J1889" s="31">
        <f>[2]Emissions!J1039</f>
        <v>0</v>
      </c>
      <c r="K1889" s="31">
        <f>[2]Emissions!K1039</f>
        <v>0</v>
      </c>
      <c r="L1889" s="31">
        <f>[2]Emissions!L1039</f>
        <v>0</v>
      </c>
      <c r="M1889" s="31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1">
        <f>[2]Emissions!E1490</f>
        <v>2437.4317144390238</v>
      </c>
      <c r="F1890" s="31">
        <f>[2]Emissions!F1490</f>
        <v>1026.2870376585361</v>
      </c>
      <c r="G1890" s="31">
        <f>[2]Emissions!G1490</f>
        <v>974.9726857756084</v>
      </c>
      <c r="H1890" s="31">
        <f>[2]Emissions!H1490</f>
        <v>974.97268577561158</v>
      </c>
      <c r="I1890" s="31">
        <f>[2]Emissions!I1490</f>
        <v>256.57175941463402</v>
      </c>
      <c r="J1890" s="31">
        <f>[2]Emissions!J1490</f>
        <v>0</v>
      </c>
      <c r="K1890" s="31">
        <f>[2]Emissions!K1490</f>
        <v>0</v>
      </c>
      <c r="L1890" s="31">
        <f>[2]Emissions!L1490</f>
        <v>0</v>
      </c>
      <c r="M1890" s="31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1">
        <f>[2]Emissions!E1388</f>
        <v>2627.9058300000011</v>
      </c>
      <c r="F1891" s="31">
        <f>[2]Emissions!F1388</f>
        <v>2189.9215250000002</v>
      </c>
      <c r="G1891" s="31">
        <f>[2]Emissions!G1388</f>
        <v>1751.93722</v>
      </c>
      <c r="H1891" s="31">
        <f>[2]Emissions!H1388</f>
        <v>1434.23491453569</v>
      </c>
      <c r="I1891" s="31">
        <f>[2]Emissions!I1388</f>
        <v>875.96861000000001</v>
      </c>
      <c r="J1891" s="31">
        <f>[2]Emissions!J1388</f>
        <v>437.98430500000018</v>
      </c>
      <c r="K1891" s="31">
        <f>[2]Emissions!K1388</f>
        <v>0</v>
      </c>
      <c r="L1891" s="31">
        <f>[2]Emissions!L1388</f>
        <v>0</v>
      </c>
      <c r="M1891" s="31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1">
        <f>[2]Emissions!E989</f>
        <v>1648.868958195123</v>
      </c>
      <c r="F1892" s="31">
        <f>[2]Emissions!F989</f>
        <v>3134.1706289128879</v>
      </c>
      <c r="G1892" s="31">
        <f>[2]Emissions!G989</f>
        <v>3402.311434513023</v>
      </c>
      <c r="H1892" s="31">
        <f>[2]Emissions!H989</f>
        <v>4270.0498371412186</v>
      </c>
      <c r="I1892" s="31">
        <f>[2]Emissions!I989</f>
        <v>4744.3289566382437</v>
      </c>
      <c r="J1892" s="31">
        <f>[2]Emissions!J989</f>
        <v>5279.6849450907439</v>
      </c>
      <c r="K1892" s="31">
        <f>[2]Emissions!K989</f>
        <v>5248.6370805340657</v>
      </c>
      <c r="L1892" s="31">
        <f>[2]Emissions!L989</f>
        <v>5239.776178909241</v>
      </c>
      <c r="M1892" s="31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1">
        <f>[2]Emissions!E756</f>
        <v>8.1252365299999987</v>
      </c>
      <c r="F1893" s="31">
        <f>[2]Emissions!F756</f>
        <v>6.7710304416666656</v>
      </c>
      <c r="G1893" s="31">
        <f>[2]Emissions!G756</f>
        <v>5.4168243533333316</v>
      </c>
      <c r="H1893" s="31">
        <f>[2]Emissions!H756</f>
        <v>4.0626182649999993</v>
      </c>
      <c r="I1893" s="31">
        <f>[2]Emissions!I756</f>
        <v>2.7084121766666658</v>
      </c>
      <c r="J1893" s="31">
        <f>[2]Emissions!J756</f>
        <v>2374.2890163979769</v>
      </c>
      <c r="K1893" s="31">
        <f>[2]Emissions!K756</f>
        <v>0</v>
      </c>
      <c r="L1893" s="31">
        <f>[2]Emissions!L756</f>
        <v>0</v>
      </c>
      <c r="M1893" s="31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1">
        <f>[2]Emissions!E738</f>
        <v>7961.2372226659263</v>
      </c>
      <c r="F1894" s="31">
        <f>[2]Emissions!F738</f>
        <v>1774.8625458333329</v>
      </c>
      <c r="G1894" s="31">
        <f>[2]Emissions!G738</f>
        <v>1419.8900366666669</v>
      </c>
      <c r="H1894" s="31">
        <f>[2]Emissions!H738</f>
        <v>1064.9175275</v>
      </c>
      <c r="I1894" s="31">
        <f>[2]Emissions!I738</f>
        <v>709.94501833333345</v>
      </c>
      <c r="J1894" s="31">
        <f>[2]Emissions!J738</f>
        <v>354.97250916666678</v>
      </c>
      <c r="K1894" s="31">
        <f>[2]Emissions!K738</f>
        <v>0</v>
      </c>
      <c r="L1894" s="31">
        <f>[2]Emissions!L738</f>
        <v>0</v>
      </c>
      <c r="M1894" s="31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1">
        <f>[2]Emissions!E696</f>
        <v>0</v>
      </c>
      <c r="F1895" s="31">
        <f>[2]Emissions!F696</f>
        <v>0</v>
      </c>
      <c r="G1895" s="31">
        <f>[2]Emissions!G696</f>
        <v>0</v>
      </c>
      <c r="H1895" s="31">
        <f>[2]Emissions!H696</f>
        <v>0</v>
      </c>
      <c r="I1895" s="31">
        <f>[2]Emissions!I696</f>
        <v>0</v>
      </c>
      <c r="J1895" s="31">
        <f>[2]Emissions!J696</f>
        <v>0</v>
      </c>
      <c r="K1895" s="31">
        <f>[2]Emissions!K696</f>
        <v>0</v>
      </c>
      <c r="L1895" s="31">
        <f>[2]Emissions!L696</f>
        <v>0</v>
      </c>
      <c r="M1895" s="31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1">
        <f>[2]Emissions!E1684</f>
        <v>0</v>
      </c>
      <c r="F1896" s="31">
        <f>[2]Emissions!F1684</f>
        <v>0</v>
      </c>
      <c r="G1896" s="31">
        <f>[2]Emissions!G1684</f>
        <v>0</v>
      </c>
      <c r="H1896" s="31">
        <f>[2]Emissions!H1684</f>
        <v>0</v>
      </c>
      <c r="I1896" s="31">
        <f>[2]Emissions!I1684</f>
        <v>0</v>
      </c>
      <c r="J1896" s="31">
        <f>[2]Emissions!J1684</f>
        <v>0</v>
      </c>
      <c r="K1896" s="31">
        <f>[2]Emissions!K1684</f>
        <v>0</v>
      </c>
      <c r="L1896" s="31">
        <f>[2]Emissions!L1684</f>
        <v>0</v>
      </c>
      <c r="M1896" s="31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1">
        <f>[2]Emissions!E1624</f>
        <v>62517.506427029162</v>
      </c>
      <c r="F1897" s="31">
        <f>[2]Emissions!F1624</f>
        <v>36153.208535277881</v>
      </c>
      <c r="G1897" s="31">
        <f>[2]Emissions!G1624</f>
        <v>27242.991294681091</v>
      </c>
      <c r="H1897" s="31">
        <f>[2]Emissions!H1624</f>
        <v>16704.308471563359</v>
      </c>
      <c r="I1897" s="31">
        <f>[2]Emissions!I1624</f>
        <v>0</v>
      </c>
      <c r="J1897" s="31">
        <f>[2]Emissions!J1624</f>
        <v>0</v>
      </c>
      <c r="K1897" s="31">
        <f>[2]Emissions!K1624</f>
        <v>0</v>
      </c>
      <c r="L1897" s="31">
        <f>[2]Emissions!L1624</f>
        <v>0</v>
      </c>
      <c r="M1897" s="31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1">
        <f>[2]Emissions!E1554</f>
        <v>491.37928276315</v>
      </c>
      <c r="F1898" s="31">
        <f>[2]Emissions!F1554</f>
        <v>491.37928276315</v>
      </c>
      <c r="G1898" s="31">
        <f>[2]Emissions!G1554</f>
        <v>491.37928276315</v>
      </c>
      <c r="H1898" s="31">
        <f>[2]Emissions!H1554</f>
        <v>491.37928276315</v>
      </c>
      <c r="I1898" s="31">
        <f>[2]Emissions!I1554</f>
        <v>0</v>
      </c>
      <c r="J1898" s="31">
        <f>[2]Emissions!J1554</f>
        <v>0</v>
      </c>
      <c r="K1898" s="31">
        <f>[2]Emissions!K1554</f>
        <v>0</v>
      </c>
      <c r="L1898" s="31">
        <f>[2]Emissions!L1554</f>
        <v>0</v>
      </c>
      <c r="M1898" s="31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1">
        <f>[2]Emissions!E1484</f>
        <v>0</v>
      </c>
      <c r="F1899" s="31">
        <f>[2]Emissions!F1484</f>
        <v>0</v>
      </c>
      <c r="G1899" s="31">
        <f>[2]Emissions!G1484</f>
        <v>0</v>
      </c>
      <c r="H1899" s="31">
        <f>[2]Emissions!H1484</f>
        <v>0</v>
      </c>
      <c r="I1899" s="31">
        <f>[2]Emissions!I1484</f>
        <v>0</v>
      </c>
      <c r="J1899" s="31">
        <f>[2]Emissions!J1484</f>
        <v>0</v>
      </c>
      <c r="K1899" s="31">
        <f>[2]Emissions!K1484</f>
        <v>0</v>
      </c>
      <c r="L1899" s="31">
        <f>[2]Emissions!L1484</f>
        <v>0</v>
      </c>
      <c r="M1899" s="31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1">
        <f>[2]Emissions!E983</f>
        <v>10682.177570526001</v>
      </c>
      <c r="F1900" s="31">
        <f>[2]Emissions!F983</f>
        <v>5941.2741819359626</v>
      </c>
      <c r="G1900" s="31">
        <f>[2]Emissions!G983</f>
        <v>1172.1975379508899</v>
      </c>
      <c r="H1900" s="31">
        <f>[2]Emissions!H983</f>
        <v>3399.317000169865</v>
      </c>
      <c r="I1900" s="31">
        <f>[2]Emissions!I983</f>
        <v>390.7325126502991</v>
      </c>
      <c r="J1900" s="31">
        <f>[2]Emissions!J983</f>
        <v>0</v>
      </c>
      <c r="K1900" s="31">
        <f>[2]Emissions!K983</f>
        <v>0</v>
      </c>
      <c r="L1900" s="31">
        <f>[2]Emissions!L983</f>
        <v>0</v>
      </c>
      <c r="M1900" s="31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1">
        <f>[2]Emissions!E732</f>
        <v>0</v>
      </c>
      <c r="F1901" s="31">
        <f>[2]Emissions!F732</f>
        <v>0</v>
      </c>
      <c r="G1901" s="31">
        <f>[2]Emissions!G732</f>
        <v>0</v>
      </c>
      <c r="H1901" s="31">
        <f>[2]Emissions!H732</f>
        <v>0</v>
      </c>
      <c r="I1901" s="31">
        <f>[2]Emissions!I732</f>
        <v>0</v>
      </c>
      <c r="J1901" s="31">
        <f>[2]Emissions!J732</f>
        <v>0</v>
      </c>
      <c r="K1901" s="31">
        <f>[2]Emissions!K732</f>
        <v>0</v>
      </c>
      <c r="L1901" s="31">
        <f>[2]Emissions!L732</f>
        <v>0</v>
      </c>
      <c r="M1901" s="31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1">
        <f>[2]Emissions!E774</f>
        <v>4.9592393608816652</v>
      </c>
      <c r="F1902" s="31">
        <f>[2]Emissions!F774</f>
        <v>4.4813511321049813</v>
      </c>
      <c r="G1902" s="31">
        <f>[2]Emissions!G774</f>
        <v>26.673965225590091</v>
      </c>
      <c r="H1902" s="31">
        <f>[2]Emissions!H774</f>
        <v>27.501815555538471</v>
      </c>
      <c r="I1902" s="31">
        <f>[2]Emissions!I774</f>
        <v>0</v>
      </c>
      <c r="J1902" s="31">
        <f>[2]Emissions!J774</f>
        <v>6.5241955219349128</v>
      </c>
      <c r="K1902" s="31">
        <f>[2]Emissions!K774</f>
        <v>6.5241955219370444</v>
      </c>
      <c r="L1902" s="31">
        <f>[2]Emissions!L774</f>
        <v>0</v>
      </c>
      <c r="M1902" s="31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1">
        <f>[2]Emissions!E1317</f>
        <v>1522.524669691358</v>
      </c>
      <c r="F1903" s="31">
        <f>[2]Emissions!F1317</f>
        <v>1268.7705580761319</v>
      </c>
      <c r="G1903" s="31">
        <f>[2]Emissions!G1317</f>
        <v>1015.0164464609049</v>
      </c>
      <c r="H1903" s="31">
        <f>[2]Emissions!H1317</f>
        <v>761.26233484567899</v>
      </c>
      <c r="I1903" s="31">
        <f>[2]Emissions!I1317</f>
        <v>507.50822323045259</v>
      </c>
      <c r="J1903" s="31">
        <f>[2]Emissions!J1317</f>
        <v>253.75411161522629</v>
      </c>
      <c r="K1903" s="31">
        <f>[2]Emissions!K1317</f>
        <v>0</v>
      </c>
      <c r="L1903" s="31">
        <f>[2]Emissions!L1317</f>
        <v>0</v>
      </c>
      <c r="M1903" s="31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1">
        <f>[2]Emissions!E1284</f>
        <v>0</v>
      </c>
      <c r="F1904" s="31">
        <f>[2]Emissions!F1284</f>
        <v>0</v>
      </c>
      <c r="G1904" s="31">
        <f>[2]Emissions!G1284</f>
        <v>0</v>
      </c>
      <c r="H1904" s="31">
        <f>[2]Emissions!H1284</f>
        <v>0</v>
      </c>
      <c r="I1904" s="31">
        <f>[2]Emissions!I1284</f>
        <v>0</v>
      </c>
      <c r="J1904" s="31">
        <f>[2]Emissions!J1284</f>
        <v>0</v>
      </c>
      <c r="K1904" s="31">
        <f>[2]Emissions!K1284</f>
        <v>0</v>
      </c>
      <c r="L1904" s="31">
        <f>[2]Emissions!L1284</f>
        <v>0</v>
      </c>
      <c r="M1904" s="31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1">
        <f>[2]Emissions!E836</f>
        <v>0</v>
      </c>
      <c r="F1905" s="31">
        <f>[2]Emissions!F836</f>
        <v>0</v>
      </c>
      <c r="G1905" s="31">
        <f>[2]Emissions!G836</f>
        <v>0</v>
      </c>
      <c r="H1905" s="31">
        <f>[2]Emissions!H836</f>
        <v>0</v>
      </c>
      <c r="I1905" s="31">
        <f>[2]Emissions!I836</f>
        <v>0</v>
      </c>
      <c r="J1905" s="31">
        <f>[2]Emissions!J836</f>
        <v>0</v>
      </c>
      <c r="K1905" s="31">
        <f>[2]Emissions!K836</f>
        <v>0</v>
      </c>
      <c r="L1905" s="31">
        <f>[2]Emissions!L836</f>
        <v>0</v>
      </c>
      <c r="M1905" s="31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1">
        <f>[2]Emissions!E1256</f>
        <v>6042.3056070175644</v>
      </c>
      <c r="F1906" s="31">
        <f>[2]Emissions!F1256</f>
        <v>5035.2546725146367</v>
      </c>
      <c r="G1906" s="31">
        <f>[2]Emissions!G1256</f>
        <v>4028.2037380117099</v>
      </c>
      <c r="H1906" s="31">
        <f>[2]Emissions!H1256</f>
        <v>3021.1528035087831</v>
      </c>
      <c r="I1906" s="31">
        <f>[2]Emissions!I1256</f>
        <v>2014.101869005855</v>
      </c>
      <c r="J1906" s="31">
        <f>[2]Emissions!J1256</f>
        <v>802.77946884126061</v>
      </c>
      <c r="K1906" s="31">
        <f>[2]Emissions!K1256</f>
        <v>0</v>
      </c>
      <c r="L1906" s="31">
        <f>[2]Emissions!L1256</f>
        <v>0</v>
      </c>
      <c r="M1906" s="31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1">
        <f>[2]Emissions!E1387</f>
        <v>127.75429411764711</v>
      </c>
      <c r="F1907" s="31">
        <f>[2]Emissions!F1387</f>
        <v>106.4619117647059</v>
      </c>
      <c r="G1907" s="31">
        <f>[2]Emissions!G1387</f>
        <v>85.169529411764714</v>
      </c>
      <c r="H1907" s="31">
        <f>[2]Emissions!H1387</f>
        <v>69.724594775677673</v>
      </c>
      <c r="I1907" s="31">
        <f>[2]Emissions!I1387</f>
        <v>42.584764705882357</v>
      </c>
      <c r="J1907" s="31">
        <f>[2]Emissions!J1387</f>
        <v>21.292382352941189</v>
      </c>
      <c r="K1907" s="31">
        <f>[2]Emissions!K1387</f>
        <v>0</v>
      </c>
      <c r="L1907" s="31">
        <f>[2]Emissions!L1387</f>
        <v>0</v>
      </c>
      <c r="M1907" s="31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1">
        <f>[2]Emissions!E1026</f>
        <v>0</v>
      </c>
      <c r="F1908" s="31">
        <f>[2]Emissions!F1026</f>
        <v>0</v>
      </c>
      <c r="G1908" s="31">
        <f>[2]Emissions!G1026</f>
        <v>0</v>
      </c>
      <c r="H1908" s="31">
        <f>[2]Emissions!H1026</f>
        <v>0</v>
      </c>
      <c r="I1908" s="31">
        <f>[2]Emissions!I1026</f>
        <v>1.2740641655003051</v>
      </c>
      <c r="J1908" s="31">
        <f>[2]Emissions!J1026</f>
        <v>10.192513323983169</v>
      </c>
      <c r="K1908" s="31">
        <f>[2]Emissions!K1026</f>
        <v>59.881015778401483</v>
      </c>
      <c r="L1908" s="31">
        <f>[2]Emissions!L1026</f>
        <v>372.02673632538568</v>
      </c>
      <c r="M1908" s="31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1">
        <f>[2]Emissions!E719</f>
        <v>24.563302274850741</v>
      </c>
      <c r="F1909" s="31">
        <f>[2]Emissions!F719</f>
        <v>18.024433599120101</v>
      </c>
      <c r="G1909" s="31">
        <f>[2]Emissions!G719</f>
        <v>0.43043999999999999</v>
      </c>
      <c r="H1909" s="31">
        <f>[2]Emissions!H719</f>
        <v>601.41867733703873</v>
      </c>
      <c r="I1909" s="31">
        <f>[2]Emissions!I719</f>
        <v>0.21521999999999999</v>
      </c>
      <c r="J1909" s="31">
        <f>[2]Emissions!J719</f>
        <v>0.10761000000000009</v>
      </c>
      <c r="K1909" s="31">
        <f>[2]Emissions!K719</f>
        <v>0</v>
      </c>
      <c r="L1909" s="31">
        <f>[2]Emissions!L719</f>
        <v>0</v>
      </c>
      <c r="M1909" s="31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1">
        <f>[2]Emissions!E749</f>
        <v>98.813742024989281</v>
      </c>
      <c r="F1910" s="31">
        <f>[2]Emissions!F749</f>
        <v>54.438242152099782</v>
      </c>
      <c r="G1910" s="31">
        <f>[2]Emissions!G749</f>
        <v>43.843539386363972</v>
      </c>
      <c r="H1910" s="31">
        <f>[2]Emissions!H749</f>
        <v>31.023329999999991</v>
      </c>
      <c r="I1910" s="31">
        <f>[2]Emissions!I749</f>
        <v>20.682220000000001</v>
      </c>
      <c r="J1910" s="31">
        <f>[2]Emissions!J749</f>
        <v>10.34110999999999</v>
      </c>
      <c r="K1910" s="31">
        <f>[2]Emissions!K749</f>
        <v>0</v>
      </c>
      <c r="L1910" s="31">
        <f>[2]Emissions!L749</f>
        <v>0</v>
      </c>
      <c r="M1910" s="31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1">
        <f>[2]Emissions!E713</f>
        <v>0</v>
      </c>
      <c r="F1911" s="31">
        <f>[2]Emissions!F713</f>
        <v>0</v>
      </c>
      <c r="G1911" s="31">
        <f>[2]Emissions!G713</f>
        <v>0</v>
      </c>
      <c r="H1911" s="31">
        <f>[2]Emissions!H713</f>
        <v>0</v>
      </c>
      <c r="I1911" s="31">
        <f>[2]Emissions!I713</f>
        <v>0</v>
      </c>
      <c r="J1911" s="31">
        <f>[2]Emissions!J713</f>
        <v>0</v>
      </c>
      <c r="K1911" s="31">
        <f>[2]Emissions!K713</f>
        <v>0</v>
      </c>
      <c r="L1911" s="31">
        <f>[2]Emissions!L713</f>
        <v>0</v>
      </c>
      <c r="M1911" s="31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1">
        <f>[2]Emissions!E1734</f>
        <v>0</v>
      </c>
      <c r="F1912" s="31">
        <f>[2]Emissions!F1734</f>
        <v>0</v>
      </c>
      <c r="G1912" s="31">
        <f>[2]Emissions!G1734</f>
        <v>0</v>
      </c>
      <c r="H1912" s="31">
        <f>[2]Emissions!H1734</f>
        <v>0</v>
      </c>
      <c r="I1912" s="31">
        <f>[2]Emissions!I1734</f>
        <v>0</v>
      </c>
      <c r="J1912" s="31">
        <f>[2]Emissions!J1734</f>
        <v>0</v>
      </c>
      <c r="K1912" s="31">
        <f>[2]Emissions!K1734</f>
        <v>0</v>
      </c>
      <c r="L1912" s="31">
        <f>[2]Emissions!L1734</f>
        <v>0</v>
      </c>
      <c r="M1912" s="31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1">
        <f>[2]Emissions!E1671</f>
        <v>0</v>
      </c>
      <c r="F1913" s="31">
        <f>[2]Emissions!F1671</f>
        <v>0</v>
      </c>
      <c r="G1913" s="31">
        <f>[2]Emissions!G1671</f>
        <v>0</v>
      </c>
      <c r="H1913" s="31">
        <f>[2]Emissions!H1671</f>
        <v>0</v>
      </c>
      <c r="I1913" s="31">
        <f>[2]Emissions!I1671</f>
        <v>0</v>
      </c>
      <c r="J1913" s="31">
        <f>[2]Emissions!J1671</f>
        <v>0</v>
      </c>
      <c r="K1913" s="31">
        <f>[2]Emissions!K1671</f>
        <v>0</v>
      </c>
      <c r="L1913" s="31">
        <f>[2]Emissions!L1671</f>
        <v>0</v>
      </c>
      <c r="M1913" s="31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1">
        <f>[2]Emissions!E1262</f>
        <v>1617.547962125743</v>
      </c>
      <c r="F1914" s="31">
        <f>[2]Emissions!F1262</f>
        <v>0</v>
      </c>
      <c r="G1914" s="31">
        <f>[2]Emissions!G1262</f>
        <v>1617.547962125743</v>
      </c>
      <c r="H1914" s="31">
        <f>[2]Emissions!H1262</f>
        <v>0</v>
      </c>
      <c r="I1914" s="31">
        <f>[2]Emissions!I1262</f>
        <v>0</v>
      </c>
      <c r="J1914" s="31">
        <f>[2]Emissions!J1262</f>
        <v>0</v>
      </c>
      <c r="K1914" s="31">
        <f>[2]Emissions!K1262</f>
        <v>0</v>
      </c>
      <c r="L1914" s="31">
        <f>[2]Emissions!L1262</f>
        <v>0</v>
      </c>
      <c r="M1914" s="31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1">
        <f>[2]Emissions!E1157</f>
        <v>3499.9151689472528</v>
      </c>
      <c r="F1915" s="31">
        <f>[2]Emissions!F1157</f>
        <v>2916.5959741227098</v>
      </c>
      <c r="G1915" s="31">
        <f>[2]Emissions!G1157</f>
        <v>2333.276779298169</v>
      </c>
      <c r="H1915" s="31">
        <f>[2]Emissions!H1157</f>
        <v>1749.9575844736271</v>
      </c>
      <c r="I1915" s="31">
        <f>[2]Emissions!I1157</f>
        <v>1166.638389649085</v>
      </c>
      <c r="J1915" s="31">
        <f>[2]Emissions!J1157</f>
        <v>564.89035818399407</v>
      </c>
      <c r="K1915" s="31">
        <f>[2]Emissions!K1157</f>
        <v>0</v>
      </c>
      <c r="L1915" s="31">
        <f>[2]Emissions!L1157</f>
        <v>0</v>
      </c>
      <c r="M1915" s="31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1">
        <f>[2]Emissions!E970</f>
        <v>7.9240753370513959</v>
      </c>
      <c r="F1916" s="31">
        <f>[2]Emissions!F970</f>
        <v>5.4368700980392157</v>
      </c>
      <c r="G1916" s="31">
        <f>[2]Emissions!G970</f>
        <v>4.3494960784313728</v>
      </c>
      <c r="H1916" s="31">
        <f>[2]Emissions!H970</f>
        <v>3.2621220588235298</v>
      </c>
      <c r="I1916" s="31">
        <f>[2]Emissions!I970</f>
        <v>2.1747480392156859</v>
      </c>
      <c r="J1916" s="31">
        <f>[2]Emissions!J970</f>
        <v>1.087374019607843</v>
      </c>
      <c r="K1916" s="31">
        <f>[2]Emissions!K970</f>
        <v>0</v>
      </c>
      <c r="L1916" s="31">
        <f>[2]Emissions!L970</f>
        <v>0</v>
      </c>
      <c r="M1916" s="31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1">
        <f>[2]Emissions!E1728</f>
        <v>5819.7701226083154</v>
      </c>
      <c r="F1917" s="31">
        <f>[2]Emissions!F1728</f>
        <v>4364.8275919562366</v>
      </c>
      <c r="G1917" s="31">
        <f>[2]Emissions!G1728</f>
        <v>2909.8850613041582</v>
      </c>
      <c r="H1917" s="31">
        <f>[2]Emissions!H1728</f>
        <v>1454.9425306520791</v>
      </c>
      <c r="I1917" s="31">
        <f>[2]Emissions!I1728</f>
        <v>0</v>
      </c>
      <c r="J1917" s="31">
        <f>[2]Emissions!J1728</f>
        <v>0</v>
      </c>
      <c r="K1917" s="31">
        <f>[2]Emissions!K1728</f>
        <v>0</v>
      </c>
      <c r="L1917" s="31">
        <f>[2]Emissions!L1728</f>
        <v>0</v>
      </c>
      <c r="M1917" s="31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1">
        <f>[2]Emissions!E1641</f>
        <v>57364.422068119457</v>
      </c>
      <c r="F1918" s="31">
        <f>[2]Emissions!F1641</f>
        <v>43023.316551089592</v>
      </c>
      <c r="G1918" s="31">
        <f>[2]Emissions!G1641</f>
        <v>28682.211034059721</v>
      </c>
      <c r="H1918" s="31">
        <f>[2]Emissions!H1641</f>
        <v>14341.10551702986</v>
      </c>
      <c r="I1918" s="31">
        <f>[2]Emissions!I1641</f>
        <v>0</v>
      </c>
      <c r="J1918" s="31">
        <f>[2]Emissions!J1641</f>
        <v>0</v>
      </c>
      <c r="K1918" s="31">
        <f>[2]Emissions!K1641</f>
        <v>0</v>
      </c>
      <c r="L1918" s="31">
        <f>[2]Emissions!L1641</f>
        <v>0</v>
      </c>
      <c r="M1918" s="31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1">
        <f>[2]Emissions!E1577</f>
        <v>55.611476500000009</v>
      </c>
      <c r="F1919" s="31">
        <f>[2]Emissions!F1577</f>
        <v>0</v>
      </c>
      <c r="G1919" s="31">
        <f>[2]Emissions!G1577</f>
        <v>0</v>
      </c>
      <c r="H1919" s="31">
        <f>[2]Emissions!H1577</f>
        <v>0</v>
      </c>
      <c r="I1919" s="31">
        <f>[2]Emissions!I1577</f>
        <v>0</v>
      </c>
      <c r="J1919" s="31">
        <f>[2]Emissions!J1577</f>
        <v>0</v>
      </c>
      <c r="K1919" s="31">
        <f>[2]Emissions!K1577</f>
        <v>0</v>
      </c>
      <c r="L1919" s="31">
        <f>[2]Emissions!L1577</f>
        <v>0</v>
      </c>
      <c r="M1919" s="31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1">
        <f>[2]Emissions!E1471</f>
        <v>8758.2408659197517</v>
      </c>
      <c r="F1920" s="31">
        <f>[2]Emissions!F1471</f>
        <v>7298.5340549331277</v>
      </c>
      <c r="G1920" s="31">
        <f>[2]Emissions!G1471</f>
        <v>5838.8272439465036</v>
      </c>
      <c r="H1920" s="31">
        <f>[2]Emissions!H1471</f>
        <v>4379.1204329598768</v>
      </c>
      <c r="I1920" s="31">
        <f>[2]Emissions!I1471</f>
        <v>2919.4136219732518</v>
      </c>
      <c r="J1920" s="31">
        <f>[2]Emissions!J1471</f>
        <v>1459.7068109866259</v>
      </c>
      <c r="K1920" s="31">
        <f>[2]Emissions!K1471</f>
        <v>0</v>
      </c>
      <c r="L1920" s="31">
        <f>[2]Emissions!L1471</f>
        <v>0</v>
      </c>
      <c r="M1920" s="31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1">
        <f>[2]Emissions!E1006</f>
        <v>0</v>
      </c>
      <c r="F1921" s="31">
        <f>[2]Emissions!F1006</f>
        <v>0</v>
      </c>
      <c r="G1921" s="31">
        <f>[2]Emissions!G1006</f>
        <v>0</v>
      </c>
      <c r="H1921" s="31">
        <f>[2]Emissions!H1006</f>
        <v>0</v>
      </c>
      <c r="I1921" s="31">
        <f>[2]Emissions!I1006</f>
        <v>0</v>
      </c>
      <c r="J1921" s="31">
        <f>[2]Emissions!J1006</f>
        <v>0</v>
      </c>
      <c r="K1921" s="31">
        <f>[2]Emissions!K1006</f>
        <v>0</v>
      </c>
      <c r="L1921" s="31">
        <f>[2]Emissions!L1006</f>
        <v>0</v>
      </c>
      <c r="M1921" s="31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1">
        <f>[2]Emissions!E964</f>
        <v>59.224522289156617</v>
      </c>
      <c r="F1922" s="31">
        <f>[2]Emissions!F964</f>
        <v>49.353768574297192</v>
      </c>
      <c r="G1922" s="31">
        <f>[2]Emissions!G964</f>
        <v>39.483014859437738</v>
      </c>
      <c r="H1922" s="31">
        <f>[2]Emissions!H964</f>
        <v>29.612261144578309</v>
      </c>
      <c r="I1922" s="31">
        <f>[2]Emissions!I964</f>
        <v>19.741507429718869</v>
      </c>
      <c r="J1922" s="31">
        <f>[2]Emissions!J964</f>
        <v>9.8707537148594433</v>
      </c>
      <c r="K1922" s="31">
        <f>[2]Emissions!K964</f>
        <v>0</v>
      </c>
      <c r="L1922" s="31">
        <f>[2]Emissions!L964</f>
        <v>0</v>
      </c>
      <c r="M1922" s="31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1">
        <f>[2]Emissions!E1665</f>
        <v>0</v>
      </c>
      <c r="F1923" s="31">
        <f>[2]Emissions!F1665</f>
        <v>0</v>
      </c>
      <c r="G1923" s="31">
        <f>[2]Emissions!G1665</f>
        <v>0</v>
      </c>
      <c r="H1923" s="31">
        <f>[2]Emissions!H1665</f>
        <v>0</v>
      </c>
      <c r="I1923" s="31">
        <f>[2]Emissions!I1665</f>
        <v>0</v>
      </c>
      <c r="J1923" s="31">
        <f>[2]Emissions!J1665</f>
        <v>0</v>
      </c>
      <c r="K1923" s="31">
        <f>[2]Emissions!K1665</f>
        <v>0</v>
      </c>
      <c r="L1923" s="31">
        <f>[2]Emissions!L1665</f>
        <v>0</v>
      </c>
      <c r="M1923" s="31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1">
        <f>[2]Emissions!E1635</f>
        <v>0</v>
      </c>
      <c r="F1924" s="31">
        <f>[2]Emissions!F1635</f>
        <v>38046.601795228147</v>
      </c>
      <c r="G1924" s="31">
        <f>[2]Emissions!G1635</f>
        <v>44451.268255790063</v>
      </c>
      <c r="H1924" s="31">
        <f>[2]Emissions!H1635</f>
        <v>44451.26825579007</v>
      </c>
      <c r="I1924" s="31">
        <f>[2]Emissions!I1635</f>
        <v>0</v>
      </c>
      <c r="J1924" s="31">
        <f>[2]Emissions!J1635</f>
        <v>0</v>
      </c>
      <c r="K1924" s="31">
        <f>[2]Emissions!K1635</f>
        <v>0</v>
      </c>
      <c r="L1924" s="31">
        <f>[2]Emissions!L1635</f>
        <v>0</v>
      </c>
      <c r="M1924" s="31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1">
        <f>[2]Emissions!E1571</f>
        <v>0</v>
      </c>
      <c r="F1925" s="31">
        <f>[2]Emissions!F1571</f>
        <v>0</v>
      </c>
      <c r="G1925" s="31">
        <f>[2]Emissions!G1571</f>
        <v>0</v>
      </c>
      <c r="H1925" s="31">
        <f>[2]Emissions!H1571</f>
        <v>0</v>
      </c>
      <c r="I1925" s="31">
        <f>[2]Emissions!I1571</f>
        <v>0</v>
      </c>
      <c r="J1925" s="31">
        <f>[2]Emissions!J1571</f>
        <v>0</v>
      </c>
      <c r="K1925" s="31">
        <f>[2]Emissions!K1571</f>
        <v>0</v>
      </c>
      <c r="L1925" s="31">
        <f>[2]Emissions!L1571</f>
        <v>0</v>
      </c>
      <c r="M1925" s="31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1">
        <f>[2]Emissions!E1501</f>
        <v>848.7363272926832</v>
      </c>
      <c r="F1926" s="31">
        <f>[2]Emissions!F1501</f>
        <v>678.98906183414647</v>
      </c>
      <c r="G1926" s="31">
        <f>[2]Emissions!G1501</f>
        <v>509.24179637560991</v>
      </c>
      <c r="H1926" s="31">
        <f>[2]Emissions!H1501</f>
        <v>339.49453091707318</v>
      </c>
      <c r="I1926" s="31">
        <f>[2]Emissions!I1501</f>
        <v>169.74726545853659</v>
      </c>
      <c r="J1926" s="31">
        <f>[2]Emissions!J1501</f>
        <v>0</v>
      </c>
      <c r="K1926" s="31">
        <f>[2]Emissions!K1501</f>
        <v>0</v>
      </c>
      <c r="L1926" s="31">
        <f>[2]Emissions!L1501</f>
        <v>0</v>
      </c>
      <c r="M1926" s="31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1">
        <f>[2]Emissions!E1465</f>
        <v>3579.7033621186761</v>
      </c>
      <c r="F1927" s="31">
        <f>[2]Emissions!F1465</f>
        <v>3298.5224793168732</v>
      </c>
      <c r="G1927" s="31">
        <f>[2]Emissions!G1465</f>
        <v>4035.420369671112</v>
      </c>
      <c r="H1927" s="31">
        <f>[2]Emissions!H1465</f>
        <v>5354.3501494063148</v>
      </c>
      <c r="I1927" s="31">
        <f>[2]Emissions!I1465</f>
        <v>3103.769771564735</v>
      </c>
      <c r="J1927" s="31">
        <f>[2]Emissions!J1465</f>
        <v>552.14456201205371</v>
      </c>
      <c r="K1927" s="31">
        <f>[2]Emissions!K1465</f>
        <v>0</v>
      </c>
      <c r="L1927" s="31">
        <f>[2]Emissions!L1465</f>
        <v>0</v>
      </c>
      <c r="M1927" s="31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1">
        <f>[2]Emissions!E1399</f>
        <v>55.347161764705866</v>
      </c>
      <c r="F1928" s="31">
        <f>[2]Emissions!F1399</f>
        <v>46.122634803921571</v>
      </c>
      <c r="G1928" s="31">
        <f>[2]Emissions!G1399</f>
        <v>36.898107843137247</v>
      </c>
      <c r="H1928" s="31">
        <f>[2]Emissions!H1399</f>
        <v>30.69861884387263</v>
      </c>
      <c r="I1928" s="31">
        <f>[2]Emissions!I1399</f>
        <v>18.44905392156862</v>
      </c>
      <c r="J1928" s="31">
        <f>[2]Emissions!J1399</f>
        <v>9.2245269607843117</v>
      </c>
      <c r="K1928" s="31">
        <f>[2]Emissions!K1399</f>
        <v>0</v>
      </c>
      <c r="L1928" s="31">
        <f>[2]Emissions!L1399</f>
        <v>0</v>
      </c>
      <c r="M1928" s="31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1">
        <f>[2]Emissions!E1000</f>
        <v>0</v>
      </c>
      <c r="F1929" s="31">
        <f>[2]Emissions!F1000</f>
        <v>0</v>
      </c>
      <c r="G1929" s="31">
        <f>[2]Emissions!G1000</f>
        <v>0</v>
      </c>
      <c r="H1929" s="31">
        <f>[2]Emissions!H1000</f>
        <v>0</v>
      </c>
      <c r="I1929" s="31">
        <f>[2]Emissions!I1000</f>
        <v>-13545.16408293934</v>
      </c>
      <c r="J1929" s="31">
        <f>[2]Emissions!J1000</f>
        <v>-284.1536045931191</v>
      </c>
      <c r="K1929" s="31">
        <f>[2]Emissions!K1000</f>
        <v>-916.25516349939983</v>
      </c>
      <c r="L1929" s="31">
        <f>[2]Emissions!L1000</f>
        <v>-18940.80556007857</v>
      </c>
      <c r="M1929" s="31">
        <f>[2]Emissions!M1000</f>
        <v>-21379.971836456622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1">
        <f>[2]Emissions!E958</f>
        <v>0</v>
      </c>
      <c r="F1930" s="31">
        <f>[2]Emissions!F958</f>
        <v>0</v>
      </c>
      <c r="G1930" s="31">
        <f>[2]Emissions!G958</f>
        <v>0</v>
      </c>
      <c r="H1930" s="31">
        <f>[2]Emissions!H958</f>
        <v>0</v>
      </c>
      <c r="I1930" s="31">
        <f>[2]Emissions!I958</f>
        <v>0</v>
      </c>
      <c r="J1930" s="31">
        <f>[2]Emissions!J958</f>
        <v>0</v>
      </c>
      <c r="K1930" s="31">
        <f>[2]Emissions!K958</f>
        <v>0</v>
      </c>
      <c r="L1930" s="31">
        <f>[2]Emissions!L958</f>
        <v>0</v>
      </c>
      <c r="M1930" s="31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1">
        <f>[2]Emissions!E1695</f>
        <v>0</v>
      </c>
      <c r="F1931" s="31">
        <f>[2]Emissions!F1695</f>
        <v>0</v>
      </c>
      <c r="G1931" s="31">
        <f>[2]Emissions!G1695</f>
        <v>0</v>
      </c>
      <c r="H1931" s="31">
        <f>[2]Emissions!H1695</f>
        <v>0</v>
      </c>
      <c r="I1931" s="31">
        <f>[2]Emissions!I1695</f>
        <v>0</v>
      </c>
      <c r="J1931" s="31">
        <f>[2]Emissions!J1695</f>
        <v>0</v>
      </c>
      <c r="K1931" s="31">
        <f>[2]Emissions!K1695</f>
        <v>0</v>
      </c>
      <c r="L1931" s="31">
        <f>[2]Emissions!L1695</f>
        <v>0</v>
      </c>
      <c r="M1931" s="31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1">
        <f>[2]Emissions!E1659</f>
        <v>0</v>
      </c>
      <c r="F1932" s="31">
        <f>[2]Emissions!F1659</f>
        <v>0</v>
      </c>
      <c r="G1932" s="31">
        <f>[2]Emissions!G1659</f>
        <v>0</v>
      </c>
      <c r="H1932" s="31">
        <f>[2]Emissions!H1659</f>
        <v>0</v>
      </c>
      <c r="I1932" s="31">
        <f>[2]Emissions!I1659</f>
        <v>0</v>
      </c>
      <c r="J1932" s="31">
        <f>[2]Emissions!J1659</f>
        <v>0</v>
      </c>
      <c r="K1932" s="31">
        <f>[2]Emissions!K1659</f>
        <v>0</v>
      </c>
      <c r="L1932" s="31">
        <f>[2]Emissions!L1659</f>
        <v>0</v>
      </c>
      <c r="M1932" s="31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1">
        <f>[2]Emissions!E1565</f>
        <v>0</v>
      </c>
      <c r="F1933" s="31">
        <f>[2]Emissions!F1565</f>
        <v>0</v>
      </c>
      <c r="G1933" s="31">
        <f>[2]Emissions!G1565</f>
        <v>0</v>
      </c>
      <c r="H1933" s="31">
        <f>[2]Emissions!H1565</f>
        <v>0</v>
      </c>
      <c r="I1933" s="31">
        <f>[2]Emissions!I1565</f>
        <v>0</v>
      </c>
      <c r="J1933" s="31">
        <f>[2]Emissions!J1565</f>
        <v>0</v>
      </c>
      <c r="K1933" s="31">
        <f>[2]Emissions!K1565</f>
        <v>0</v>
      </c>
      <c r="L1933" s="31">
        <f>[2]Emissions!L1565</f>
        <v>0</v>
      </c>
      <c r="M1933" s="31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1">
        <f>[2]Emissions!E1495</f>
        <v>2924.482100598078</v>
      </c>
      <c r="F1934" s="31">
        <f>[2]Emissions!F1495</f>
        <v>4660.7585917002589</v>
      </c>
      <c r="G1934" s="31">
        <f>[2]Emissions!G1495</f>
        <v>5064.9150194765107</v>
      </c>
      <c r="H1934" s="31">
        <f>[2]Emissions!H1495</f>
        <v>5281.9607659950798</v>
      </c>
      <c r="I1934" s="31">
        <f>[2]Emissions!I1495</f>
        <v>2390.214853279183</v>
      </c>
      <c r="J1934" s="31">
        <f>[2]Emissions!J1495</f>
        <v>0</v>
      </c>
      <c r="K1934" s="31">
        <f>[2]Emissions!K1495</f>
        <v>0</v>
      </c>
      <c r="L1934" s="31">
        <f>[2]Emissions!L1495</f>
        <v>0</v>
      </c>
      <c r="M1934" s="31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1">
        <f>[2]Emissions!E1393</f>
        <v>3505.883644864537</v>
      </c>
      <c r="F1935" s="31">
        <f>[2]Emissions!F1393</f>
        <v>3988.5086430346</v>
      </c>
      <c r="G1935" s="31">
        <f>[2]Emissions!G1393</f>
        <v>3280.5517633278118</v>
      </c>
      <c r="H1935" s="31">
        <f>[2]Emissions!H1393</f>
        <v>3988.5086430346</v>
      </c>
      <c r="I1935" s="31">
        <f>[2]Emissions!I1393</f>
        <v>0</v>
      </c>
      <c r="J1935" s="31">
        <f>[2]Emissions!J1393</f>
        <v>0</v>
      </c>
      <c r="K1935" s="31">
        <f>[2]Emissions!K1393</f>
        <v>0</v>
      </c>
      <c r="L1935" s="31">
        <f>[2]Emissions!L1393</f>
        <v>0</v>
      </c>
      <c r="M1935" s="31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1">
        <f>[2]Emissions!E994</f>
        <v>0</v>
      </c>
      <c r="F1936" s="31">
        <f>[2]Emissions!F994</f>
        <v>0</v>
      </c>
      <c r="G1936" s="31">
        <f>[2]Emissions!G994</f>
        <v>0</v>
      </c>
      <c r="H1936" s="31">
        <f>[2]Emissions!H994</f>
        <v>0</v>
      </c>
      <c r="I1936" s="31">
        <f>[2]Emissions!I994</f>
        <v>0</v>
      </c>
      <c r="J1936" s="31">
        <f>[2]Emissions!J994</f>
        <v>0</v>
      </c>
      <c r="K1936" s="31">
        <f>[2]Emissions!K994</f>
        <v>0</v>
      </c>
      <c r="L1936" s="31">
        <f>[2]Emissions!L994</f>
        <v>0</v>
      </c>
      <c r="M1936" s="31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1">
        <f>[2]Emissions!E952</f>
        <v>0</v>
      </c>
      <c r="F1937" s="31">
        <f>[2]Emissions!F952</f>
        <v>0</v>
      </c>
      <c r="G1937" s="31">
        <f>[2]Emissions!G952</f>
        <v>0</v>
      </c>
      <c r="H1937" s="31">
        <f>[2]Emissions!H952</f>
        <v>0</v>
      </c>
      <c r="I1937" s="31">
        <f>[2]Emissions!I952</f>
        <v>0</v>
      </c>
      <c r="J1937" s="31">
        <f>[2]Emissions!J952</f>
        <v>0</v>
      </c>
      <c r="K1937" s="31">
        <f>[2]Emissions!K952</f>
        <v>0</v>
      </c>
      <c r="L1937" s="31">
        <f>[2]Emissions!L952</f>
        <v>0</v>
      </c>
      <c r="M1937" s="31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1">
        <f>[2]Emissions!E761</f>
        <v>6041.4981414782869</v>
      </c>
      <c r="F1938" s="31">
        <f>[2]Emissions!F761</f>
        <v>4302.6907536187491</v>
      </c>
      <c r="G1938" s="31">
        <f>[2]Emissions!G761</f>
        <v>3442.1526028950002</v>
      </c>
      <c r="H1938" s="31">
        <f>[2]Emissions!H761</f>
        <v>2581.6144521712499</v>
      </c>
      <c r="I1938" s="31">
        <f>[2]Emissions!I761</f>
        <v>1721.0763014475001</v>
      </c>
      <c r="J1938" s="31">
        <f>[2]Emissions!J761</f>
        <v>860.5381507237505</v>
      </c>
      <c r="K1938" s="31">
        <f>[2]Emissions!K761</f>
        <v>0</v>
      </c>
      <c r="L1938" s="31">
        <f>[2]Emissions!L761</f>
        <v>0</v>
      </c>
      <c r="M1938" s="31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1">
        <f>[2]Emissions!E743</f>
        <v>1567.7350433340771</v>
      </c>
      <c r="F1939" s="31">
        <f>[2]Emissions!F743</f>
        <v>7638.6878731928318</v>
      </c>
      <c r="G1939" s="31">
        <f>[2]Emissions!G743</f>
        <v>11506.1852754966</v>
      </c>
      <c r="H1939" s="31">
        <f>[2]Emissions!H743</f>
        <v>22332.967677917419</v>
      </c>
      <c r="I1939" s="31">
        <f>[2]Emissions!I743</f>
        <v>29924.092633220651</v>
      </c>
      <c r="J1939" s="31">
        <f>[2]Emissions!J743</f>
        <v>31168.093736689731</v>
      </c>
      <c r="K1939" s="31">
        <f>[2]Emissions!K743</f>
        <v>31571.04977082579</v>
      </c>
      <c r="L1939" s="31">
        <f>[2]Emissions!L743</f>
        <v>25166.751941675571</v>
      </c>
      <c r="M1939" s="31">
        <f>[2]Emissions!M743</f>
        <v>6304.054846628077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1">
        <f>[2]Emissions!E707</f>
        <v>2114.8478978812118</v>
      </c>
      <c r="F1940" s="31">
        <f>[2]Emissions!F707</f>
        <v>1691.8783183049641</v>
      </c>
      <c r="G1940" s="31">
        <f>[2]Emissions!G707</f>
        <v>1268.9087387287241</v>
      </c>
      <c r="H1940" s="31">
        <f>[2]Emissions!H707</f>
        <v>845.93915915247442</v>
      </c>
      <c r="I1940" s="31">
        <f>[2]Emissions!I707</f>
        <v>422.96957957624181</v>
      </c>
      <c r="J1940" s="31">
        <f>[2]Emissions!J707</f>
        <v>0</v>
      </c>
      <c r="K1940" s="31">
        <f>[2]Emissions!K707</f>
        <v>0</v>
      </c>
      <c r="L1940" s="31">
        <f>[2]Emissions!L707</f>
        <v>0</v>
      </c>
      <c r="M1940" s="31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1">
        <f>[2]Emissions!E1689</f>
        <v>0</v>
      </c>
      <c r="F1941" s="31">
        <f>[2]Emissions!F1689</f>
        <v>0</v>
      </c>
      <c r="G1941" s="31">
        <f>[2]Emissions!G1689</f>
        <v>0</v>
      </c>
      <c r="H1941" s="31">
        <f>[2]Emissions!H1689</f>
        <v>0</v>
      </c>
      <c r="I1941" s="31">
        <f>[2]Emissions!I1689</f>
        <v>0</v>
      </c>
      <c r="J1941" s="31">
        <f>[2]Emissions!J1689</f>
        <v>0</v>
      </c>
      <c r="K1941" s="31">
        <f>[2]Emissions!K1689</f>
        <v>0</v>
      </c>
      <c r="L1941" s="31">
        <f>[2]Emissions!L1689</f>
        <v>0</v>
      </c>
      <c r="M1941" s="31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1">
        <f>[2]Emissions!E1653</f>
        <v>1197.778090776</v>
      </c>
      <c r="F1942" s="31">
        <f>[2]Emissions!F1653</f>
        <v>898.33356808200017</v>
      </c>
      <c r="G1942" s="31">
        <f>[2]Emissions!G1653</f>
        <v>2512.0068292663332</v>
      </c>
      <c r="H1942" s="31">
        <f>[2]Emissions!H1653</f>
        <v>299.44452269399989</v>
      </c>
      <c r="I1942" s="31">
        <f>[2]Emissions!I1653</f>
        <v>0</v>
      </c>
      <c r="J1942" s="31">
        <f>[2]Emissions!J1653</f>
        <v>0</v>
      </c>
      <c r="K1942" s="31">
        <f>[2]Emissions!K1653</f>
        <v>0</v>
      </c>
      <c r="L1942" s="31">
        <f>[2]Emissions!L1653</f>
        <v>0</v>
      </c>
      <c r="M1942" s="31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1">
        <f>[2]Emissions!E1629</f>
        <v>0</v>
      </c>
      <c r="F1943" s="31">
        <f>[2]Emissions!F1629</f>
        <v>0</v>
      </c>
      <c r="G1943" s="31">
        <f>[2]Emissions!G1629</f>
        <v>0</v>
      </c>
      <c r="H1943" s="31">
        <f>[2]Emissions!H1629</f>
        <v>2.8363560433475641</v>
      </c>
      <c r="I1943" s="31">
        <f>[2]Emissions!I1629</f>
        <v>0</v>
      </c>
      <c r="J1943" s="31">
        <f>[2]Emissions!J1629</f>
        <v>0</v>
      </c>
      <c r="K1943" s="31">
        <f>[2]Emissions!K1629</f>
        <v>0</v>
      </c>
      <c r="L1943" s="31">
        <f>[2]Emissions!L1629</f>
        <v>0</v>
      </c>
      <c r="M1943" s="31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1">
        <f>[2]Emissions!E1559</f>
        <v>0</v>
      </c>
      <c r="F1944" s="31">
        <f>[2]Emissions!F1559</f>
        <v>0</v>
      </c>
      <c r="G1944" s="31">
        <f>[2]Emissions!G1559</f>
        <v>0</v>
      </c>
      <c r="H1944" s="31">
        <f>[2]Emissions!H1559</f>
        <v>0</v>
      </c>
      <c r="I1944" s="31">
        <f>[2]Emissions!I1559</f>
        <v>0</v>
      </c>
      <c r="J1944" s="31">
        <f>[2]Emissions!J1559</f>
        <v>0</v>
      </c>
      <c r="K1944" s="31">
        <f>[2]Emissions!K1559</f>
        <v>0</v>
      </c>
      <c r="L1944" s="31">
        <f>[2]Emissions!L1559</f>
        <v>0</v>
      </c>
      <c r="M1944" s="31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1">
        <f>[2]Emissions!E1038</f>
        <v>0</v>
      </c>
      <c r="F1945" s="31">
        <f>[2]Emissions!F1038</f>
        <v>0</v>
      </c>
      <c r="G1945" s="31">
        <f>[2]Emissions!G1038</f>
        <v>0</v>
      </c>
      <c r="H1945" s="31">
        <f>[2]Emissions!H1038</f>
        <v>0</v>
      </c>
      <c r="I1945" s="31">
        <f>[2]Emissions!I1038</f>
        <v>0</v>
      </c>
      <c r="J1945" s="31">
        <f>[2]Emissions!J1038</f>
        <v>0</v>
      </c>
      <c r="K1945" s="31">
        <f>[2]Emissions!K1038</f>
        <v>0</v>
      </c>
      <c r="L1945" s="31">
        <f>[2]Emissions!L1038</f>
        <v>0</v>
      </c>
      <c r="M1945" s="31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1">
        <f>[2]Emissions!E1489</f>
        <v>4.5937273170731707</v>
      </c>
      <c r="F1946" s="31">
        <f>[2]Emissions!F1489</f>
        <v>1.934200975609756</v>
      </c>
      <c r="G1946" s="31">
        <f>[2]Emissions!G1489</f>
        <v>1.8374909268292661</v>
      </c>
      <c r="H1946" s="31">
        <f>[2]Emissions!H1489</f>
        <v>1.8374909268292721</v>
      </c>
      <c r="I1946" s="31">
        <f>[2]Emissions!I1489</f>
        <v>0.48355024390243889</v>
      </c>
      <c r="J1946" s="31">
        <f>[2]Emissions!J1489</f>
        <v>0</v>
      </c>
      <c r="K1946" s="31">
        <f>[2]Emissions!K1489</f>
        <v>0</v>
      </c>
      <c r="L1946" s="31">
        <f>[2]Emissions!L1489</f>
        <v>0</v>
      </c>
      <c r="M1946" s="31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1">
        <f>[2]Emissions!E988</f>
        <v>0.15956328442109929</v>
      </c>
      <c r="F1947" s="31">
        <f>[2]Emissions!F988</f>
        <v>0.30329794068832377</v>
      </c>
      <c r="G1947" s="31">
        <f>[2]Emissions!G988</f>
        <v>0.32924628995903282</v>
      </c>
      <c r="H1947" s="31">
        <f>[2]Emissions!H988</f>
        <v>0.41321851155584949</v>
      </c>
      <c r="I1947" s="31">
        <f>[2]Emissions!I988</f>
        <v>0.45911514491968569</v>
      </c>
      <c r="J1947" s="31">
        <f>[2]Emissions!J988</f>
        <v>0.51092226969295507</v>
      </c>
      <c r="K1947" s="31">
        <f>[2]Emissions!K988</f>
        <v>0.50791772574887584</v>
      </c>
      <c r="L1947" s="31">
        <f>[2]Emissions!L988</f>
        <v>0.50706024428610574</v>
      </c>
      <c r="M1947" s="31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1">
        <f>[2]Emissions!E755</f>
        <v>8.1168534999999995</v>
      </c>
      <c r="F1948" s="31">
        <f>[2]Emissions!F755</f>
        <v>6.7640445833333311</v>
      </c>
      <c r="G1948" s="31">
        <f>[2]Emissions!G755</f>
        <v>5.4112356666666646</v>
      </c>
      <c r="H1948" s="31">
        <f>[2]Emissions!H755</f>
        <v>4.0584267499999997</v>
      </c>
      <c r="I1948" s="31">
        <f>[2]Emissions!I755</f>
        <v>2.7056178333333332</v>
      </c>
      <c r="J1948" s="31">
        <f>[2]Emissions!J755</f>
        <v>2371.839397118631</v>
      </c>
      <c r="K1948" s="31">
        <f>[2]Emissions!K755</f>
        <v>0</v>
      </c>
      <c r="L1948" s="31">
        <f>[2]Emissions!L755</f>
        <v>0</v>
      </c>
      <c r="M1948" s="31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1">
        <f>[2]Emissions!E737</f>
        <v>400.73341724828498</v>
      </c>
      <c r="F1949" s="31">
        <f>[2]Emissions!F737</f>
        <v>89.338718749999998</v>
      </c>
      <c r="G1949" s="31">
        <f>[2]Emissions!G737</f>
        <v>71.47097500000001</v>
      </c>
      <c r="H1949" s="31">
        <f>[2]Emissions!H737</f>
        <v>53.603231250000007</v>
      </c>
      <c r="I1949" s="31">
        <f>[2]Emissions!I737</f>
        <v>35.735487499999998</v>
      </c>
      <c r="J1949" s="31">
        <f>[2]Emissions!J737</f>
        <v>17.86774375000001</v>
      </c>
      <c r="K1949" s="31">
        <f>[2]Emissions!K737</f>
        <v>0</v>
      </c>
      <c r="L1949" s="31">
        <f>[2]Emissions!L737</f>
        <v>0</v>
      </c>
      <c r="M1949" s="31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1">
        <f>[2]Emissions!E695</f>
        <v>0</v>
      </c>
      <c r="F1950" s="31">
        <f>[2]Emissions!F695</f>
        <v>0</v>
      </c>
      <c r="G1950" s="31">
        <f>[2]Emissions!G695</f>
        <v>0</v>
      </c>
      <c r="H1950" s="31">
        <f>[2]Emissions!H695</f>
        <v>0</v>
      </c>
      <c r="I1950" s="31">
        <f>[2]Emissions!I695</f>
        <v>0</v>
      </c>
      <c r="J1950" s="31">
        <f>[2]Emissions!J695</f>
        <v>0</v>
      </c>
      <c r="K1950" s="31">
        <f>[2]Emissions!K695</f>
        <v>0</v>
      </c>
      <c r="L1950" s="31">
        <f>[2]Emissions!L695</f>
        <v>0</v>
      </c>
      <c r="M1950" s="31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1">
        <f>[2]Emissions!E1683</f>
        <v>0</v>
      </c>
      <c r="F1951" s="31">
        <f>[2]Emissions!F1683</f>
        <v>0</v>
      </c>
      <c r="G1951" s="31">
        <f>[2]Emissions!G1683</f>
        <v>0</v>
      </c>
      <c r="H1951" s="31">
        <f>[2]Emissions!H1683</f>
        <v>0</v>
      </c>
      <c r="I1951" s="31">
        <f>[2]Emissions!I1683</f>
        <v>0</v>
      </c>
      <c r="J1951" s="31">
        <f>[2]Emissions!J1683</f>
        <v>0</v>
      </c>
      <c r="K1951" s="31">
        <f>[2]Emissions!K1683</f>
        <v>0</v>
      </c>
      <c r="L1951" s="31">
        <f>[2]Emissions!L1683</f>
        <v>0</v>
      </c>
      <c r="M1951" s="31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1">
        <f>[2]Emissions!E1623</f>
        <v>7.2641023629166677</v>
      </c>
      <c r="F1952" s="31">
        <f>[2]Emissions!F1623</f>
        <v>4.2007530779344746</v>
      </c>
      <c r="G1952" s="31">
        <f>[2]Emissions!G1623</f>
        <v>3.1654473882063172</v>
      </c>
      <c r="H1952" s="31">
        <f>[2]Emissions!H1623</f>
        <v>1.940925247567308</v>
      </c>
      <c r="I1952" s="31">
        <f>[2]Emissions!I1623</f>
        <v>0</v>
      </c>
      <c r="J1952" s="31">
        <f>[2]Emissions!J1623</f>
        <v>0</v>
      </c>
      <c r="K1952" s="31">
        <f>[2]Emissions!K1623</f>
        <v>0</v>
      </c>
      <c r="L1952" s="31">
        <f>[2]Emissions!L1623</f>
        <v>0</v>
      </c>
      <c r="M1952" s="31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1">
        <f>[2]Emissions!E1553</f>
        <v>490.87231324250001</v>
      </c>
      <c r="F1953" s="31">
        <f>[2]Emissions!F1553</f>
        <v>490.87231324250013</v>
      </c>
      <c r="G1953" s="31">
        <f>[2]Emissions!G1553</f>
        <v>490.87231324250001</v>
      </c>
      <c r="H1953" s="31">
        <f>[2]Emissions!H1553</f>
        <v>490.87231324250001</v>
      </c>
      <c r="I1953" s="31">
        <f>[2]Emissions!I1553</f>
        <v>0</v>
      </c>
      <c r="J1953" s="31">
        <f>[2]Emissions!J1553</f>
        <v>0</v>
      </c>
      <c r="K1953" s="31">
        <f>[2]Emissions!K1553</f>
        <v>0</v>
      </c>
      <c r="L1953" s="31">
        <f>[2]Emissions!L1553</f>
        <v>0</v>
      </c>
      <c r="M1953" s="31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1">
        <f>[2]Emissions!E1483</f>
        <v>0</v>
      </c>
      <c r="F1954" s="31">
        <f>[2]Emissions!F1483</f>
        <v>0</v>
      </c>
      <c r="G1954" s="31">
        <f>[2]Emissions!G1483</f>
        <v>0</v>
      </c>
      <c r="H1954" s="31">
        <f>[2]Emissions!H1483</f>
        <v>0</v>
      </c>
      <c r="I1954" s="31">
        <f>[2]Emissions!I1483</f>
        <v>0</v>
      </c>
      <c r="J1954" s="31">
        <f>[2]Emissions!J1483</f>
        <v>0</v>
      </c>
      <c r="K1954" s="31">
        <f>[2]Emissions!K1483</f>
        <v>0</v>
      </c>
      <c r="L1954" s="31">
        <f>[2]Emissions!L1483</f>
        <v>0</v>
      </c>
      <c r="M1954" s="31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1">
        <f>[2]Emissions!E982</f>
        <v>10600.695587790089</v>
      </c>
      <c r="F1955" s="31">
        <f>[2]Emissions!F982</f>
        <v>5895.5929514352447</v>
      </c>
      <c r="G1955" s="31">
        <f>[2]Emissions!G982</f>
        <v>1163.808369102765</v>
      </c>
      <c r="H1955" s="31">
        <f>[2]Emissions!H982</f>
        <v>3376.523817564414</v>
      </c>
      <c r="I1955" s="31">
        <f>[2]Emissions!I982</f>
        <v>387.93612303425738</v>
      </c>
      <c r="J1955" s="31">
        <f>[2]Emissions!J982</f>
        <v>0</v>
      </c>
      <c r="K1955" s="31">
        <f>[2]Emissions!K982</f>
        <v>0</v>
      </c>
      <c r="L1955" s="31">
        <f>[2]Emissions!L982</f>
        <v>0</v>
      </c>
      <c r="M1955" s="31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1">
        <f>[2]Emissions!E731</f>
        <v>3270.3301508025002</v>
      </c>
      <c r="F1956" s="31">
        <f>[2]Emissions!F731</f>
        <v>2725.2751256687502</v>
      </c>
      <c r="G1956" s="31">
        <f>[2]Emissions!G731</f>
        <v>2180.2201005349989</v>
      </c>
      <c r="H1956" s="31">
        <f>[2]Emissions!H731</f>
        <v>1635.1650754012501</v>
      </c>
      <c r="I1956" s="31">
        <f>[2]Emissions!I731</f>
        <v>1090.1100502674999</v>
      </c>
      <c r="J1956" s="31">
        <f>[2]Emissions!J731</f>
        <v>545.05502513375006</v>
      </c>
      <c r="K1956" s="31">
        <f>[2]Emissions!K731</f>
        <v>0</v>
      </c>
      <c r="L1956" s="31">
        <f>[2]Emissions!L731</f>
        <v>0</v>
      </c>
      <c r="M1956" s="31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1">
        <f>[2]Emissions!E647</f>
        <v>0</v>
      </c>
      <c r="F1957" s="31">
        <f>[2]Emissions!F647</f>
        <v>0</v>
      </c>
      <c r="G1957" s="31">
        <f>[2]Emissions!G647</f>
        <v>0</v>
      </c>
      <c r="H1957" s="31">
        <f>[2]Emissions!H647</f>
        <v>0</v>
      </c>
      <c r="I1957" s="31">
        <f>[2]Emissions!I647</f>
        <v>0</v>
      </c>
      <c r="J1957" s="31">
        <f>[2]Emissions!J647</f>
        <v>0</v>
      </c>
      <c r="K1957" s="31">
        <f>[2]Emissions!K647</f>
        <v>0</v>
      </c>
      <c r="L1957" s="31">
        <f>[2]Emissions!L647</f>
        <v>0</v>
      </c>
      <c r="M1957" s="31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1">
        <f>[2]Emissions!E1677</f>
        <v>0</v>
      </c>
      <c r="F1958" s="31">
        <f>[2]Emissions!F1677</f>
        <v>0</v>
      </c>
      <c r="G1958" s="31">
        <f>[2]Emissions!G1677</f>
        <v>0</v>
      </c>
      <c r="H1958" s="31">
        <f>[2]Emissions!H1677</f>
        <v>0</v>
      </c>
      <c r="I1958" s="31">
        <f>[2]Emissions!I1677</f>
        <v>0</v>
      </c>
      <c r="J1958" s="31">
        <f>[2]Emissions!J1677</f>
        <v>0</v>
      </c>
      <c r="K1958" s="31">
        <f>[2]Emissions!K1677</f>
        <v>0</v>
      </c>
      <c r="L1958" s="31">
        <f>[2]Emissions!L1677</f>
        <v>0</v>
      </c>
      <c r="M1958" s="31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1">
        <f>[2]Emissions!E1647</f>
        <v>0</v>
      </c>
      <c r="F1959" s="31">
        <f>[2]Emissions!F1647</f>
        <v>0</v>
      </c>
      <c r="G1959" s="31">
        <f>[2]Emissions!G1647</f>
        <v>0</v>
      </c>
      <c r="H1959" s="31">
        <f>[2]Emissions!H1647</f>
        <v>0</v>
      </c>
      <c r="I1959" s="31">
        <f>[2]Emissions!I1647</f>
        <v>0</v>
      </c>
      <c r="J1959" s="31">
        <f>[2]Emissions!J1647</f>
        <v>0</v>
      </c>
      <c r="K1959" s="31">
        <f>[2]Emissions!K1647</f>
        <v>0</v>
      </c>
      <c r="L1959" s="31">
        <f>[2]Emissions!L1647</f>
        <v>0</v>
      </c>
      <c r="M1959" s="31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1">
        <f>[2]Emissions!E1617</f>
        <v>0</v>
      </c>
      <c r="F1960" s="31">
        <f>[2]Emissions!F1617</f>
        <v>0</v>
      </c>
      <c r="G1960" s="31">
        <f>[2]Emissions!G1617</f>
        <v>0</v>
      </c>
      <c r="H1960" s="31">
        <f>[2]Emissions!H1617</f>
        <v>0</v>
      </c>
      <c r="I1960" s="31">
        <f>[2]Emissions!I1617</f>
        <v>1889.2984767412761</v>
      </c>
      <c r="J1960" s="31">
        <f>[2]Emissions!J1617</f>
        <v>2087.8016849661722</v>
      </c>
      <c r="K1960" s="31">
        <f>[2]Emissions!K1617</f>
        <v>3760.9533194722262</v>
      </c>
      <c r="L1960" s="31">
        <f>[2]Emissions!L1617</f>
        <v>0</v>
      </c>
      <c r="M1960" s="31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1">
        <f>[2]Emissions!E1547</f>
        <v>0</v>
      </c>
      <c r="F1961" s="31">
        <f>[2]Emissions!F1547</f>
        <v>0</v>
      </c>
      <c r="G1961" s="31">
        <f>[2]Emissions!G1547</f>
        <v>0</v>
      </c>
      <c r="H1961" s="31">
        <f>[2]Emissions!H1547</f>
        <v>0</v>
      </c>
      <c r="I1961" s="31">
        <f>[2]Emissions!I1547</f>
        <v>0</v>
      </c>
      <c r="J1961" s="31">
        <f>[2]Emissions!J1547</f>
        <v>0</v>
      </c>
      <c r="K1961" s="31">
        <f>[2]Emissions!K1547</f>
        <v>0</v>
      </c>
      <c r="L1961" s="31">
        <f>[2]Emissions!L1547</f>
        <v>0</v>
      </c>
      <c r="M1961" s="31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1">
        <f>[2]Emissions!E1477</f>
        <v>13.495637195121949</v>
      </c>
      <c r="F1962" s="31">
        <f>[2]Emissions!F1477</f>
        <v>10.79650975609756</v>
      </c>
      <c r="G1962" s="31">
        <f>[2]Emissions!G1477</f>
        <v>8.0973823170731727</v>
      </c>
      <c r="H1962" s="31">
        <f>[2]Emissions!H1477</f>
        <v>5.39825487804878</v>
      </c>
      <c r="I1962" s="31">
        <f>[2]Emissions!I1477</f>
        <v>2.69912743902439</v>
      </c>
      <c r="J1962" s="31">
        <f>[2]Emissions!J1477</f>
        <v>0</v>
      </c>
      <c r="K1962" s="31">
        <f>[2]Emissions!K1477</f>
        <v>0</v>
      </c>
      <c r="L1962" s="31">
        <f>[2]Emissions!L1477</f>
        <v>0</v>
      </c>
      <c r="M1962" s="31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1">
        <f>[2]Emissions!E1418</f>
        <v>870.76619720709061</v>
      </c>
      <c r="F1963" s="31">
        <f>[2]Emissions!F1418</f>
        <v>756.84921774691361</v>
      </c>
      <c r="G1963" s="31">
        <f>[2]Emissions!G1418</f>
        <v>736.77500987654298</v>
      </c>
      <c r="H1963" s="31">
        <f>[2]Emissions!H1418</f>
        <v>552.58125740740729</v>
      </c>
      <c r="I1963" s="31">
        <f>[2]Emissions!I1418</f>
        <v>193.88816049382709</v>
      </c>
      <c r="J1963" s="31">
        <f>[2]Emissions!J1418</f>
        <v>96.944080246913558</v>
      </c>
      <c r="K1963" s="31">
        <f>[2]Emissions!K1418</f>
        <v>0</v>
      </c>
      <c r="L1963" s="31">
        <f>[2]Emissions!L1418</f>
        <v>0</v>
      </c>
      <c r="M1963" s="31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1">
        <f>[2]Emissions!E1268</f>
        <v>9907.9248498761208</v>
      </c>
      <c r="F1964" s="31">
        <f>[2]Emissions!F1268</f>
        <v>8256.6040415634379</v>
      </c>
      <c r="G1964" s="31">
        <f>[2]Emissions!G1268</f>
        <v>6605.2832332507487</v>
      </c>
      <c r="H1964" s="31">
        <f>[2]Emissions!H1268</f>
        <v>4953.9624249380622</v>
      </c>
      <c r="I1964" s="31">
        <f>[2]Emissions!I1268</f>
        <v>3302.6416166253739</v>
      </c>
      <c r="J1964" s="31">
        <f>[2]Emissions!J1268</f>
        <v>1651.3208083126869</v>
      </c>
      <c r="K1964" s="31">
        <f>[2]Emissions!K1268</f>
        <v>0</v>
      </c>
      <c r="L1964" s="31">
        <f>[2]Emissions!L1268</f>
        <v>0</v>
      </c>
      <c r="M1964" s="31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1">
        <f>[2]Emissions!E1163</f>
        <v>798.53939960434309</v>
      </c>
      <c r="F1965" s="31">
        <f>[2]Emissions!F1163</f>
        <v>638.83151968347386</v>
      </c>
      <c r="G1965" s="31">
        <f>[2]Emissions!G1163</f>
        <v>479.12363976260548</v>
      </c>
      <c r="H1965" s="31">
        <f>[2]Emissions!H1163</f>
        <v>319.41575984173699</v>
      </c>
      <c r="I1965" s="31">
        <f>[2]Emissions!I1163</f>
        <v>159.70787992086849</v>
      </c>
      <c r="J1965" s="31">
        <f>[2]Emissions!J1163</f>
        <v>0</v>
      </c>
      <c r="K1965" s="31">
        <f>[2]Emissions!K1163</f>
        <v>0</v>
      </c>
      <c r="L1965" s="31">
        <f>[2]Emissions!L1163</f>
        <v>0</v>
      </c>
      <c r="M1965" s="31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1">
        <f>[2]Emissions!E976</f>
        <v>5614.5002249528934</v>
      </c>
      <c r="F1966" s="31">
        <f>[2]Emissions!F976</f>
        <v>328.44563822532359</v>
      </c>
      <c r="G1966" s="31">
        <f>[2]Emissions!G976</f>
        <v>5614.5002249528934</v>
      </c>
      <c r="H1966" s="31">
        <f>[2]Emissions!H976</f>
        <v>1795.210178348952</v>
      </c>
      <c r="I1966" s="31">
        <f>[2]Emissions!I976</f>
        <v>0</v>
      </c>
      <c r="J1966" s="31">
        <f>[2]Emissions!J976</f>
        <v>0</v>
      </c>
      <c r="K1966" s="31">
        <f>[2]Emissions!K976</f>
        <v>0</v>
      </c>
      <c r="L1966" s="31">
        <f>[2]Emissions!L976</f>
        <v>0</v>
      </c>
      <c r="M1966" s="31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1">
        <f>[2]Emissions!E842</f>
        <v>0</v>
      </c>
      <c r="F1967" s="31">
        <f>[2]Emissions!F842</f>
        <v>0</v>
      </c>
      <c r="G1967" s="31">
        <f>[2]Emissions!G842</f>
        <v>0</v>
      </c>
      <c r="H1967" s="31">
        <f>[2]Emissions!H842</f>
        <v>0</v>
      </c>
      <c r="I1967" s="31">
        <f>[2]Emissions!I842</f>
        <v>0</v>
      </c>
      <c r="J1967" s="31">
        <f>[2]Emissions!J842</f>
        <v>0</v>
      </c>
      <c r="K1967" s="31">
        <f>[2]Emissions!K842</f>
        <v>0</v>
      </c>
      <c r="L1967" s="31">
        <f>[2]Emissions!L842</f>
        <v>0</v>
      </c>
      <c r="M1967" s="31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1">
        <f>[2]Emissions!E725</f>
        <v>0</v>
      </c>
      <c r="F1968" s="31">
        <f>[2]Emissions!F725</f>
        <v>0</v>
      </c>
      <c r="G1968" s="31">
        <f>[2]Emissions!G725</f>
        <v>547.07485177783724</v>
      </c>
      <c r="H1968" s="31">
        <f>[2]Emissions!H725</f>
        <v>4322.6097406919052</v>
      </c>
      <c r="I1968" s="31">
        <f>[2]Emissions!I725</f>
        <v>0</v>
      </c>
      <c r="J1968" s="31">
        <f>[2]Emissions!J725</f>
        <v>0</v>
      </c>
      <c r="K1968" s="31">
        <f>[2]Emissions!K725</f>
        <v>0</v>
      </c>
      <c r="L1968" s="31">
        <f>[2]Emissions!L725</f>
        <v>0</v>
      </c>
      <c r="M1968" s="31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1">
        <f>[2]Emissions!E773</f>
        <v>562.21243554528473</v>
      </c>
      <c r="F1969" s="31">
        <f>[2]Emissions!F773</f>
        <v>508.03584000963468</v>
      </c>
      <c r="G1969" s="31">
        <f>[2]Emissions!G773</f>
        <v>3023.9385244077298</v>
      </c>
      <c r="H1969" s="31">
        <f>[2]Emissions!H773</f>
        <v>3117.7891568128771</v>
      </c>
      <c r="I1969" s="31">
        <f>[2]Emissions!I773</f>
        <v>0</v>
      </c>
      <c r="J1969" s="31">
        <f>[2]Emissions!J773</f>
        <v>739.62629900335457</v>
      </c>
      <c r="K1969" s="31">
        <f>[2]Emissions!K773</f>
        <v>739.62629900359627</v>
      </c>
      <c r="L1969" s="31">
        <f>[2]Emissions!L773</f>
        <v>0</v>
      </c>
      <c r="M1969" s="31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1">
        <f>[2]Emissions!E767</f>
        <v>2463.5220556955919</v>
      </c>
      <c r="F1970" s="31">
        <f>[2]Emissions!F767</f>
        <v>2086.9723768394761</v>
      </c>
      <c r="G1970" s="31">
        <f>[2]Emissions!G767</f>
        <v>1922.899490324831</v>
      </c>
      <c r="H1970" s="31">
        <f>[2]Emissions!H767</f>
        <v>713.04680625000015</v>
      </c>
      <c r="I1970" s="31">
        <f>[2]Emissions!I767</f>
        <v>475.36453749999998</v>
      </c>
      <c r="J1970" s="31">
        <f>[2]Emissions!J767</f>
        <v>237.68226874999999</v>
      </c>
      <c r="K1970" s="31">
        <f>[2]Emissions!K767</f>
        <v>0</v>
      </c>
      <c r="L1970" s="31">
        <f>[2]Emissions!L767</f>
        <v>0</v>
      </c>
      <c r="M1970" s="31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1">
        <f>[2]Emissions!E784</f>
        <v>0</v>
      </c>
      <c r="F1971" s="31">
        <f>[2]Emissions!F784</f>
        <v>3.9317807754035301</v>
      </c>
      <c r="G1971" s="31">
        <f>[2]Emissions!G784</f>
        <v>4.2082830908893776</v>
      </c>
      <c r="H1971" s="31">
        <f>[2]Emissions!H784</f>
        <v>4.4849654895877364</v>
      </c>
      <c r="I1971" s="31">
        <f>[2]Emissions!I784</f>
        <v>4.7612877218610716</v>
      </c>
      <c r="J1971" s="31">
        <f>[2]Emissions!J784</f>
        <v>4.7612877218610672</v>
      </c>
      <c r="K1971" s="31">
        <f>[2]Emissions!K784</f>
        <v>0</v>
      </c>
      <c r="L1971" s="31">
        <f>[2]Emissions!L784</f>
        <v>0</v>
      </c>
      <c r="M1971" s="31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1">
        <f>[2]Emissions!E1032</f>
        <v>0</v>
      </c>
      <c r="F1972" s="31">
        <f>[2]Emissions!F1032</f>
        <v>0</v>
      </c>
      <c r="G1972" s="31">
        <f>[2]Emissions!G1032</f>
        <v>0</v>
      </c>
      <c r="H1972" s="31">
        <f>[2]Emissions!H1032</f>
        <v>0</v>
      </c>
      <c r="I1972" s="31">
        <f>[2]Emissions!I1032</f>
        <v>2.3243162585935808</v>
      </c>
      <c r="J1972" s="31">
        <f>[2]Emissions!J1032</f>
        <v>18.59453006872371</v>
      </c>
      <c r="K1972" s="31">
        <f>[2]Emissions!K1032</f>
        <v>109.2428641537516</v>
      </c>
      <c r="L1972" s="31">
        <f>[2]Emissions!L1032</f>
        <v>678.70034750841523</v>
      </c>
      <c r="M1972" s="31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1">
        <f>[2]Emissions!E853</f>
        <v>559.94804774125862</v>
      </c>
      <c r="F1973" s="31">
        <f>[2]Emissions!F853</f>
        <v>447.95843819300683</v>
      </c>
      <c r="G1973" s="31">
        <f>[2]Emissions!G853</f>
        <v>335.96882864475452</v>
      </c>
      <c r="H1973" s="31">
        <f>[2]Emissions!H853</f>
        <v>223.97921909650341</v>
      </c>
      <c r="I1973" s="31">
        <f>[2]Emissions!I853</f>
        <v>58.941899762237767</v>
      </c>
      <c r="J1973" s="31">
        <f>[2]Emissions!J853</f>
        <v>0</v>
      </c>
      <c r="K1973" s="31">
        <f>[2]Emissions!K853</f>
        <v>0</v>
      </c>
      <c r="L1973" s="31">
        <f>[2]Emissions!L853</f>
        <v>0</v>
      </c>
      <c r="M1973" s="31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1">
        <f>[2]Emissions!E701</f>
        <v>0</v>
      </c>
      <c r="F1974" s="31">
        <f>[2]Emissions!F701</f>
        <v>5127.6017633139209</v>
      </c>
      <c r="G1974" s="31">
        <f>[2]Emissions!G701</f>
        <v>4818.2740017133647</v>
      </c>
      <c r="H1974" s="31">
        <f>[2]Emissions!H701</f>
        <v>4508.7081125057257</v>
      </c>
      <c r="I1974" s="31">
        <f>[2]Emissions!I701</f>
        <v>4199.6184785122514</v>
      </c>
      <c r="J1974" s="31">
        <f>[2]Emissions!J701</f>
        <v>4199.6184785122514</v>
      </c>
      <c r="K1974" s="31">
        <f>[2]Emissions!K701</f>
        <v>0</v>
      </c>
      <c r="L1974" s="31">
        <f>[2]Emissions!L701</f>
        <v>0</v>
      </c>
      <c r="M1974" s="31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1">
        <f>[2]Emissions!E1598</f>
        <v>186.24271363757069</v>
      </c>
      <c r="F1975" s="31">
        <f>[2]Emissions!F1598</f>
        <v>16.095810681922501</v>
      </c>
      <c r="G1975" s="31">
        <f>[2]Emissions!G1598</f>
        <v>10.730540454614999</v>
      </c>
      <c r="H1975" s="31">
        <f>[2]Emissions!H1598</f>
        <v>5.3652702273075006</v>
      </c>
      <c r="I1975" s="31">
        <f>[2]Emissions!I1598</f>
        <v>0</v>
      </c>
      <c r="J1975" s="31">
        <f>[2]Emissions!J1598</f>
        <v>0</v>
      </c>
      <c r="K1975" s="31">
        <f>[2]Emissions!K1598</f>
        <v>0</v>
      </c>
      <c r="L1975" s="31">
        <f>[2]Emissions!L1598</f>
        <v>0</v>
      </c>
      <c r="M1975" s="31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1">
        <f>[2]Emissions!E1070</f>
        <v>0.78708341186028929</v>
      </c>
      <c r="F1976" s="31">
        <f>[2]Emissions!F1070</f>
        <v>30.838018043353831</v>
      </c>
      <c r="G1976" s="31">
        <f>[2]Emissions!G1070</f>
        <v>56.878002341385212</v>
      </c>
      <c r="H1976" s="31">
        <f>[2]Emissions!H1070</f>
        <v>88.641130856940379</v>
      </c>
      <c r="I1976" s="31">
        <f>[2]Emissions!I1070</f>
        <v>114.5369233890286</v>
      </c>
      <c r="J1976" s="31">
        <f>[2]Emissions!J1070</f>
        <v>120.5603670359105</v>
      </c>
      <c r="K1976" s="31">
        <f>[2]Emissions!K1070</f>
        <v>126.8727555215378</v>
      </c>
      <c r="L1976" s="31">
        <f>[2]Emissions!L1070</f>
        <v>134.47089881044411</v>
      </c>
      <c r="M1976" s="31">
        <f>[2]Emissions!M1070</f>
        <v>142.8372809442867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1">
        <f>[2]Emissions!E1716</f>
        <v>17.045424000000001</v>
      </c>
      <c r="F1977" s="31">
        <f>[2]Emissions!F1716</f>
        <v>12.784068</v>
      </c>
      <c r="G1977" s="31">
        <f>[2]Emissions!G1716</f>
        <v>8.5227120000000003</v>
      </c>
      <c r="H1977" s="31">
        <f>[2]Emissions!H1716</f>
        <v>4.261356000000001</v>
      </c>
      <c r="I1977" s="31">
        <f>[2]Emissions!I1716</f>
        <v>0</v>
      </c>
      <c r="J1977" s="31">
        <f>[2]Emissions!J1716</f>
        <v>0</v>
      </c>
      <c r="K1977" s="31">
        <f>[2]Emissions!K1716</f>
        <v>0</v>
      </c>
      <c r="L1977" s="31">
        <f>[2]Emissions!L1716</f>
        <v>0</v>
      </c>
      <c r="M1977" s="31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1">
        <f>[2]Emissions!E1325</f>
        <v>20.254978259286951</v>
      </c>
      <c r="F1978" s="31">
        <f>[2]Emissions!F1325</f>
        <v>5.1585362148967544</v>
      </c>
      <c r="G1978" s="31">
        <f>[2]Emissions!G1325</f>
        <v>0</v>
      </c>
      <c r="H1978" s="31">
        <f>[2]Emissions!H1325</f>
        <v>4.4150183564329941</v>
      </c>
      <c r="I1978" s="31">
        <f>[2]Emissions!I1325</f>
        <v>0</v>
      </c>
      <c r="J1978" s="31">
        <f>[2]Emissions!J1325</f>
        <v>0</v>
      </c>
      <c r="K1978" s="31">
        <f>[2]Emissions!K1325</f>
        <v>0</v>
      </c>
      <c r="L1978" s="31">
        <f>[2]Emissions!L1325</f>
        <v>0</v>
      </c>
      <c r="M1978" s="31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1">
        <f>[2]Emissions!E1439</f>
        <v>1.0653546296296299</v>
      </c>
      <c r="F1979" s="31">
        <f>[2]Emissions!F1439</f>
        <v>0.46726080246913582</v>
      </c>
      <c r="G1979" s="31">
        <f>[2]Emissions!G1439</f>
        <v>0.37380864197530872</v>
      </c>
      <c r="H1979" s="31">
        <f>[2]Emissions!H1439</f>
        <v>0.53267731481481473</v>
      </c>
      <c r="I1979" s="31">
        <f>[2]Emissions!I1439</f>
        <v>0.1869043209876543</v>
      </c>
      <c r="J1979" s="31">
        <f>[2]Emissions!J1439</f>
        <v>9.3452160493827124E-2</v>
      </c>
      <c r="K1979" s="31">
        <f>[2]Emissions!K1439</f>
        <v>0</v>
      </c>
      <c r="L1979" s="31">
        <f>[2]Emissions!L1439</f>
        <v>0</v>
      </c>
      <c r="M1979" s="31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1">
        <f>[2]Emissions!E1308</f>
        <v>0</v>
      </c>
      <c r="F1980" s="31">
        <f>[2]Emissions!F1308</f>
        <v>0</v>
      </c>
      <c r="G1980" s="31">
        <f>[2]Emissions!G1308</f>
        <v>0</v>
      </c>
      <c r="H1980" s="31">
        <f>[2]Emissions!H1308</f>
        <v>0</v>
      </c>
      <c r="I1980" s="31">
        <f>[2]Emissions!I1308</f>
        <v>0</v>
      </c>
      <c r="J1980" s="31">
        <f>[2]Emissions!J1308</f>
        <v>0</v>
      </c>
      <c r="K1980" s="31">
        <f>[2]Emissions!K1308</f>
        <v>0</v>
      </c>
      <c r="L1980" s="31">
        <f>[2]Emissions!L1308</f>
        <v>0</v>
      </c>
      <c r="M1980" s="31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1">
        <f>[2]Emissions!E1078</f>
        <v>250.44197979283541</v>
      </c>
      <c r="F1981" s="31">
        <f>[2]Emissions!F1078</f>
        <v>189.77617287332379</v>
      </c>
      <c r="G1981" s="31">
        <f>[2]Emissions!G1078</f>
        <v>153.4568782466491</v>
      </c>
      <c r="H1981" s="31">
        <f>[2]Emissions!H1078</f>
        <v>95.088331911310675</v>
      </c>
      <c r="I1981" s="31">
        <f>[2]Emissions!I1078</f>
        <v>47.444043218331977</v>
      </c>
      <c r="J1981" s="31">
        <f>[2]Emissions!J1078</f>
        <v>0</v>
      </c>
      <c r="K1981" s="31">
        <f>[2]Emissions!K1078</f>
        <v>0</v>
      </c>
      <c r="L1981" s="31">
        <f>[2]Emissions!L1078</f>
        <v>0</v>
      </c>
      <c r="M1981" s="31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1">
        <f>[2]Emissions!E1316</f>
        <v>1517.384358024691</v>
      </c>
      <c r="F1982" s="31">
        <f>[2]Emissions!F1316</f>
        <v>1264.486965020576</v>
      </c>
      <c r="G1982" s="31">
        <f>[2]Emissions!G1316</f>
        <v>1011.589572016461</v>
      </c>
      <c r="H1982" s="31">
        <f>[2]Emissions!H1316</f>
        <v>758.6921790123456</v>
      </c>
      <c r="I1982" s="31">
        <f>[2]Emissions!I1316</f>
        <v>505.79478600823052</v>
      </c>
      <c r="J1982" s="31">
        <f>[2]Emissions!J1316</f>
        <v>252.8973930041152</v>
      </c>
      <c r="K1982" s="31">
        <f>[2]Emissions!K1316</f>
        <v>0</v>
      </c>
      <c r="L1982" s="31">
        <f>[2]Emissions!L1316</f>
        <v>0</v>
      </c>
      <c r="M1982" s="31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1">
        <f>[2]Emissions!E808</f>
        <v>0</v>
      </c>
      <c r="F1983" s="31">
        <f>[2]Emissions!F808</f>
        <v>0</v>
      </c>
      <c r="G1983" s="31">
        <f>[2]Emissions!G808</f>
        <v>0</v>
      </c>
      <c r="H1983" s="31">
        <f>[2]Emissions!H808</f>
        <v>0</v>
      </c>
      <c r="I1983" s="31">
        <f>[2]Emissions!I808</f>
        <v>0</v>
      </c>
      <c r="J1983" s="31">
        <f>[2]Emissions!J808</f>
        <v>0</v>
      </c>
      <c r="K1983" s="31">
        <f>[2]Emissions!K808</f>
        <v>0</v>
      </c>
      <c r="L1983" s="31">
        <f>[2]Emissions!L808</f>
        <v>0</v>
      </c>
      <c r="M1983" s="31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1">
        <f>[2]Emissions!E1228</f>
        <v>0</v>
      </c>
      <c r="F1984" s="31">
        <f>[2]Emissions!F1228</f>
        <v>0</v>
      </c>
      <c r="G1984" s="31">
        <f>[2]Emissions!G1228</f>
        <v>0</v>
      </c>
      <c r="H1984" s="31">
        <f>[2]Emissions!H1228</f>
        <v>0</v>
      </c>
      <c r="I1984" s="31">
        <f>[2]Emissions!I1228</f>
        <v>0</v>
      </c>
      <c r="J1984" s="31">
        <f>[2]Emissions!J1228</f>
        <v>0</v>
      </c>
      <c r="K1984" s="31">
        <f>[2]Emissions!K1228</f>
        <v>0</v>
      </c>
      <c r="L1984" s="31">
        <f>[2]Emissions!L1228</f>
        <v>0</v>
      </c>
      <c r="M1984" s="31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1">
        <f>[2]Emissions!E816</f>
        <v>0</v>
      </c>
      <c r="F1985" s="31">
        <f>[2]Emissions!F816</f>
        <v>0</v>
      </c>
      <c r="G1985" s="31">
        <f>[2]Emissions!G816</f>
        <v>256.32943475884878</v>
      </c>
      <c r="H1985" s="31">
        <f>[2]Emissions!H816</f>
        <v>256.32943475884878</v>
      </c>
      <c r="I1985" s="31">
        <f>[2]Emissions!I816</f>
        <v>0</v>
      </c>
      <c r="J1985" s="31">
        <f>[2]Emissions!J816</f>
        <v>256.32943475884889</v>
      </c>
      <c r="K1985" s="31">
        <f>[2]Emissions!K816</f>
        <v>256.32943475884878</v>
      </c>
      <c r="L1985" s="31">
        <f>[2]Emissions!L816</f>
        <v>0</v>
      </c>
      <c r="M1985" s="31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1">
        <f>[2]Emissions!E1236</f>
        <v>0.29125284177339911</v>
      </c>
      <c r="F1986" s="31">
        <f>[2]Emissions!F1236</f>
        <v>0.2330022734187191</v>
      </c>
      <c r="G1986" s="31">
        <f>[2]Emissions!G1236</f>
        <v>0.17475170506403939</v>
      </c>
      <c r="H1986" s="31">
        <f>[2]Emissions!H1236</f>
        <v>0.1165011367093596</v>
      </c>
      <c r="I1986" s="31">
        <f>[2]Emissions!I1236</f>
        <v>5.8250568354679823E-2</v>
      </c>
      <c r="J1986" s="31">
        <f>[2]Emissions!J1236</f>
        <v>0</v>
      </c>
      <c r="K1986" s="31">
        <f>[2]Emissions!K1236</f>
        <v>0</v>
      </c>
      <c r="L1986" s="31">
        <f>[2]Emissions!L1236</f>
        <v>0</v>
      </c>
      <c r="M1986" s="31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1">
        <f>[2]Emissions!E824</f>
        <v>5.2089569999999981</v>
      </c>
      <c r="F1987" s="31">
        <f>[2]Emissions!F824</f>
        <v>4.1671655999999988</v>
      </c>
      <c r="G1987" s="31">
        <f>[2]Emissions!G824</f>
        <v>3.1253742</v>
      </c>
      <c r="H1987" s="31">
        <f>[2]Emissions!H824</f>
        <v>2.083582799999999</v>
      </c>
      <c r="I1987" s="31">
        <f>[2]Emissions!I824</f>
        <v>1.0417913999999999</v>
      </c>
      <c r="J1987" s="31">
        <f>[2]Emissions!J824</f>
        <v>0</v>
      </c>
      <c r="K1987" s="31">
        <f>[2]Emissions!K824</f>
        <v>0</v>
      </c>
      <c r="L1987" s="31">
        <f>[2]Emissions!L824</f>
        <v>0</v>
      </c>
      <c r="M1987" s="31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1">
        <f>[2]Emissions!E1244</f>
        <v>35.882379941852243</v>
      </c>
      <c r="F1988" s="31">
        <f>[2]Emissions!F1244</f>
        <v>2067.7080615629529</v>
      </c>
      <c r="G1988" s="31">
        <f>[2]Emissions!G1244</f>
        <v>2755.7337924915978</v>
      </c>
      <c r="H1988" s="31">
        <f>[2]Emissions!H1244</f>
        <v>5013.409062030516</v>
      </c>
      <c r="I1988" s="31">
        <f>[2]Emissions!I1244</f>
        <v>6359.8567921716103</v>
      </c>
      <c r="J1988" s="31">
        <f>[2]Emissions!J1244</f>
        <v>7723.7922574757686</v>
      </c>
      <c r="K1988" s="31">
        <f>[2]Emissions!K1244</f>
        <v>8894.1922747948738</v>
      </c>
      <c r="L1988" s="31">
        <f>[2]Emissions!L1244</f>
        <v>0</v>
      </c>
      <c r="M1988" s="31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1">
        <f>[2]Emissions!E663</f>
        <v>28379.439232000001</v>
      </c>
      <c r="F1989" s="31">
        <f>[2]Emissions!F663</f>
        <v>28379.439232000001</v>
      </c>
      <c r="G1989" s="31">
        <f>[2]Emissions!G663</f>
        <v>28379.439232000001</v>
      </c>
      <c r="H1989" s="31">
        <f>[2]Emissions!H663</f>
        <v>40112.281599999988</v>
      </c>
      <c r="I1989" s="31">
        <f>[2]Emissions!I663</f>
        <v>0</v>
      </c>
      <c r="J1989" s="31">
        <f>[2]Emissions!J663</f>
        <v>0</v>
      </c>
      <c r="K1989" s="31">
        <f>[2]Emissions!K663</f>
        <v>0</v>
      </c>
      <c r="L1989" s="31">
        <f>[2]Emissions!L663</f>
        <v>0</v>
      </c>
      <c r="M1989" s="31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1">
        <f>[2]Emissions!E1116</f>
        <v>0</v>
      </c>
      <c r="F1990" s="31">
        <f>[2]Emissions!F1116</f>
        <v>0</v>
      </c>
      <c r="G1990" s="31">
        <f>[2]Emissions!G1116</f>
        <v>0</v>
      </c>
      <c r="H1990" s="31">
        <f>[2]Emissions!H1116</f>
        <v>0</v>
      </c>
      <c r="I1990" s="31">
        <f>[2]Emissions!I1116</f>
        <v>0</v>
      </c>
      <c r="J1990" s="31">
        <f>[2]Emissions!J1116</f>
        <v>0</v>
      </c>
      <c r="K1990" s="31">
        <f>[2]Emissions!K1116</f>
        <v>0</v>
      </c>
      <c r="L1990" s="31">
        <f>[2]Emissions!L1116</f>
        <v>0</v>
      </c>
      <c r="M1990" s="31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1">
        <f>[2]Emissions!E800</f>
        <v>0</v>
      </c>
      <c r="F1991" s="31">
        <f>[2]Emissions!F800</f>
        <v>0</v>
      </c>
      <c r="G1991" s="31">
        <f>[2]Emissions!G800</f>
        <v>0</v>
      </c>
      <c r="H1991" s="31">
        <f>[2]Emissions!H800</f>
        <v>0</v>
      </c>
      <c r="I1991" s="31">
        <f>[2]Emissions!I800</f>
        <v>0</v>
      </c>
      <c r="J1991" s="31">
        <f>[2]Emissions!J800</f>
        <v>0</v>
      </c>
      <c r="K1991" s="31">
        <f>[2]Emissions!K800</f>
        <v>0</v>
      </c>
      <c r="L1991" s="31">
        <f>[2]Emissions!L800</f>
        <v>0</v>
      </c>
      <c r="M1991" s="31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1">
        <f>[2]Emissions!E1131</f>
        <v>0</v>
      </c>
      <c r="F1992" s="31">
        <f>[2]Emissions!F1131</f>
        <v>0</v>
      </c>
      <c r="G1992" s="31">
        <f>[2]Emissions!G1131</f>
        <v>0</v>
      </c>
      <c r="H1992" s="31">
        <f>[2]Emissions!H1131</f>
        <v>0</v>
      </c>
      <c r="I1992" s="31">
        <f>[2]Emissions!I1131</f>
        <v>1.5591457541695749E-3</v>
      </c>
      <c r="J1992" s="31">
        <f>[2]Emissions!J1131</f>
        <v>1.5591457541695749E-3</v>
      </c>
      <c r="K1992" s="31">
        <f>[2]Emissions!K1131</f>
        <v>1.5591457541695769E-3</v>
      </c>
      <c r="L1992" s="31">
        <f>[2]Emissions!L1131</f>
        <v>1.5546729465298361E-3</v>
      </c>
      <c r="M1992" s="31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1">
        <f>[2]Emissions!E1100</f>
        <v>0</v>
      </c>
      <c r="F1993" s="31">
        <f>[2]Emissions!F1100</f>
        <v>0</v>
      </c>
      <c r="G1993" s="31">
        <f>[2]Emissions!G1100</f>
        <v>0</v>
      </c>
      <c r="H1993" s="31">
        <f>[2]Emissions!H1100</f>
        <v>0</v>
      </c>
      <c r="I1993" s="31">
        <f>[2]Emissions!I1100</f>
        <v>0</v>
      </c>
      <c r="J1993" s="31">
        <f>[2]Emissions!J1100</f>
        <v>0</v>
      </c>
      <c r="K1993" s="31">
        <f>[2]Emissions!K1100</f>
        <v>0</v>
      </c>
      <c r="L1993" s="31">
        <f>[2]Emissions!L1100</f>
        <v>0</v>
      </c>
      <c r="M1993" s="31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1">
        <f>[2]Emissions!E1375</f>
        <v>62.319267916224483</v>
      </c>
      <c r="F1994" s="31">
        <f>[2]Emissions!F1375</f>
        <v>0</v>
      </c>
      <c r="G1994" s="31">
        <f>[2]Emissions!G1375</f>
        <v>0</v>
      </c>
      <c r="H1994" s="31">
        <f>[2]Emissions!H1375</f>
        <v>654.82462713401083</v>
      </c>
      <c r="I1994" s="31">
        <f>[2]Emissions!I1375</f>
        <v>0</v>
      </c>
      <c r="J1994" s="31">
        <f>[2]Emissions!J1375</f>
        <v>0</v>
      </c>
      <c r="K1994" s="31">
        <f>[2]Emissions!K1375</f>
        <v>0</v>
      </c>
      <c r="L1994" s="31">
        <f>[2]Emissions!L1375</f>
        <v>0</v>
      </c>
      <c r="M1994" s="31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1">
        <f>[2]Emissions!E1283</f>
        <v>0</v>
      </c>
      <c r="F1995" s="31">
        <f>[2]Emissions!F1283</f>
        <v>0</v>
      </c>
      <c r="G1995" s="31">
        <f>[2]Emissions!G1283</f>
        <v>0</v>
      </c>
      <c r="H1995" s="31">
        <f>[2]Emissions!H1283</f>
        <v>0</v>
      </c>
      <c r="I1995" s="31">
        <f>[2]Emissions!I1283</f>
        <v>0</v>
      </c>
      <c r="J1995" s="31">
        <f>[2]Emissions!J1283</f>
        <v>0</v>
      </c>
      <c r="K1995" s="31">
        <f>[2]Emissions!K1283</f>
        <v>0</v>
      </c>
      <c r="L1995" s="31">
        <f>[2]Emissions!L1283</f>
        <v>0</v>
      </c>
      <c r="M1995" s="31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1">
        <f>[2]Emissions!E1220</f>
        <v>277.75321050802381</v>
      </c>
      <c r="F1996" s="31">
        <f>[2]Emissions!F1220</f>
        <v>277.75321050802381</v>
      </c>
      <c r="G1996" s="31">
        <f>[2]Emissions!G1220</f>
        <v>227.93716116945541</v>
      </c>
      <c r="H1996" s="31">
        <f>[2]Emissions!H1220</f>
        <v>288.20057868770027</v>
      </c>
      <c r="I1996" s="31">
        <f>[2]Emissions!I1220</f>
        <v>60.673806039515902</v>
      </c>
      <c r="J1996" s="31">
        <f>[2]Emissions!J1220</f>
        <v>0</v>
      </c>
      <c r="K1996" s="31">
        <f>[2]Emissions!K1220</f>
        <v>0</v>
      </c>
      <c r="L1996" s="31">
        <f>[2]Emissions!L1220</f>
        <v>0</v>
      </c>
      <c r="M1996" s="31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1">
        <f>[2]Emissions!E904</f>
        <v>0</v>
      </c>
      <c r="F1997" s="31">
        <f>[2]Emissions!F904</f>
        <v>0</v>
      </c>
      <c r="G1997" s="31">
        <f>[2]Emissions!G904</f>
        <v>0</v>
      </c>
      <c r="H1997" s="31">
        <f>[2]Emissions!H904</f>
        <v>0</v>
      </c>
      <c r="I1997" s="31">
        <f>[2]Emissions!I904</f>
        <v>0</v>
      </c>
      <c r="J1997" s="31">
        <f>[2]Emissions!J904</f>
        <v>0</v>
      </c>
      <c r="K1997" s="31">
        <f>[2]Emissions!K904</f>
        <v>0</v>
      </c>
      <c r="L1997" s="31">
        <f>[2]Emissions!L904</f>
        <v>0</v>
      </c>
      <c r="M1997" s="31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1">
        <f>[2]Emissions!E897</f>
        <v>0</v>
      </c>
      <c r="F1998" s="31">
        <f>[2]Emissions!F897</f>
        <v>359.46697892458661</v>
      </c>
      <c r="G1998" s="31">
        <f>[2]Emissions!G897</f>
        <v>237.502364680856</v>
      </c>
      <c r="H1998" s="31">
        <f>[2]Emissions!H897</f>
        <v>526.97060893808259</v>
      </c>
      <c r="I1998" s="31">
        <f>[2]Emissions!I897</f>
        <v>663.96028997548297</v>
      </c>
      <c r="J1998" s="31">
        <f>[2]Emissions!J897</f>
        <v>726.7584476161835</v>
      </c>
      <c r="K1998" s="31">
        <f>[2]Emissions!K897</f>
        <v>367.29146869159689</v>
      </c>
      <c r="L1998" s="31">
        <f>[2]Emissions!L897</f>
        <v>0</v>
      </c>
      <c r="M1998" s="31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1">
        <f>[2]Emissions!E912</f>
        <v>0.62785365853658526</v>
      </c>
      <c r="F1999" s="31">
        <f>[2]Emissions!F912</f>
        <v>0.52321138211382123</v>
      </c>
      <c r="G1999" s="31">
        <f>[2]Emissions!G912</f>
        <v>0.41856910569105699</v>
      </c>
      <c r="H1999" s="31">
        <f>[2]Emissions!H912</f>
        <v>0.31392682926829257</v>
      </c>
      <c r="I1999" s="31">
        <f>[2]Emissions!I912</f>
        <v>0.20928455284552849</v>
      </c>
      <c r="J1999" s="31">
        <f>[2]Emissions!J912</f>
        <v>0.1046422764227642</v>
      </c>
      <c r="K1999" s="31">
        <f>[2]Emissions!K912</f>
        <v>0</v>
      </c>
      <c r="L1999" s="31">
        <f>[2]Emissions!L912</f>
        <v>0</v>
      </c>
      <c r="M1999" s="31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1">
        <f>[2]Emissions!E1108</f>
        <v>7610.7943089775608</v>
      </c>
      <c r="F2000" s="31">
        <f>[2]Emissions!F1108</f>
        <v>5329.8185384235203</v>
      </c>
      <c r="G2000" s="31">
        <f>[2]Emissions!G1108</f>
        <v>6907.3898259877897</v>
      </c>
      <c r="H2000" s="31">
        <f>[2]Emissions!H1108</f>
        <v>3224.375548117097</v>
      </c>
      <c r="I2000" s="31">
        <f>[2]Emissions!I1108</f>
        <v>2131.9274153694082</v>
      </c>
      <c r="J2000" s="31">
        <f>[2]Emissions!J1108</f>
        <v>1065.9637076847041</v>
      </c>
      <c r="K2000" s="31">
        <f>[2]Emissions!K1108</f>
        <v>0</v>
      </c>
      <c r="L2000" s="31">
        <f>[2]Emissions!L1108</f>
        <v>0</v>
      </c>
      <c r="M2000" s="31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1">
        <f>[2]Emissions!E1085</f>
        <v>0</v>
      </c>
      <c r="F2001" s="31">
        <f>[2]Emissions!F1085</f>
        <v>0</v>
      </c>
      <c r="G2001" s="31">
        <f>[2]Emissions!G1085</f>
        <v>0</v>
      </c>
      <c r="H2001" s="31">
        <f>[2]Emissions!H1085</f>
        <v>0</v>
      </c>
      <c r="I2001" s="31">
        <f>[2]Emissions!I1085</f>
        <v>0</v>
      </c>
      <c r="J2001" s="31">
        <f>[2]Emissions!J1085</f>
        <v>0</v>
      </c>
      <c r="K2001" s="31">
        <f>[2]Emissions!K1085</f>
        <v>0</v>
      </c>
      <c r="L2001" s="31">
        <f>[2]Emissions!L1085</f>
        <v>0</v>
      </c>
      <c r="M2001" s="31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1">
        <f>[2]Emissions!E1291</f>
        <v>595.49411445374108</v>
      </c>
      <c r="F2002" s="31">
        <f>[2]Emissions!F1291</f>
        <v>891.23638356211836</v>
      </c>
      <c r="G2002" s="31">
        <f>[2]Emissions!G1291</f>
        <v>1064.984078625678</v>
      </c>
      <c r="H2002" s="31">
        <f>[2]Emissions!H1291</f>
        <v>1064.984078625678</v>
      </c>
      <c r="I2002" s="31">
        <f>[2]Emissions!I1291</f>
        <v>0</v>
      </c>
      <c r="J2002" s="31">
        <f>[2]Emissions!J1291</f>
        <v>0</v>
      </c>
      <c r="K2002" s="31">
        <f>[2]Emissions!K1291</f>
        <v>0</v>
      </c>
      <c r="L2002" s="31">
        <f>[2]Emissions!L1291</f>
        <v>0</v>
      </c>
      <c r="M2002" s="31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1">
        <f>[2]Emissions!E919</f>
        <v>0</v>
      </c>
      <c r="F2003" s="31">
        <f>[2]Emissions!F919</f>
        <v>0</v>
      </c>
      <c r="G2003" s="31">
        <f>[2]Emissions!G919</f>
        <v>0</v>
      </c>
      <c r="H2003" s="31">
        <f>[2]Emissions!H919</f>
        <v>0</v>
      </c>
      <c r="I2003" s="31">
        <f>[2]Emissions!I919</f>
        <v>0</v>
      </c>
      <c r="J2003" s="31">
        <f>[2]Emissions!J919</f>
        <v>0</v>
      </c>
      <c r="K2003" s="31">
        <f>[2]Emissions!K919</f>
        <v>0</v>
      </c>
      <c r="L2003" s="31">
        <f>[2]Emissions!L919</f>
        <v>0</v>
      </c>
      <c r="M2003" s="31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1">
        <f>[2]Emissions!E1093</f>
        <v>32.615324999999999</v>
      </c>
      <c r="F2004" s="31">
        <f>[2]Emissions!F1093</f>
        <v>26.092259999999989</v>
      </c>
      <c r="G2004" s="31">
        <f>[2]Emissions!G1093</f>
        <v>19.569195000000001</v>
      </c>
      <c r="H2004" s="31">
        <f>[2]Emissions!H1093</f>
        <v>13.04613</v>
      </c>
      <c r="I2004" s="31">
        <f>[2]Emissions!I1093</f>
        <v>6.5230649999999972</v>
      </c>
      <c r="J2004" s="31">
        <f>[2]Emissions!J1093</f>
        <v>0</v>
      </c>
      <c r="K2004" s="31">
        <f>[2]Emissions!K1093</f>
        <v>0</v>
      </c>
      <c r="L2004" s="31">
        <f>[2]Emissions!L1093</f>
        <v>0</v>
      </c>
      <c r="M2004" s="31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1">
        <f>[2]Emissions!E670</f>
        <v>0</v>
      </c>
      <c r="F2005" s="31">
        <f>[2]Emissions!F670</f>
        <v>0</v>
      </c>
      <c r="G2005" s="31">
        <f>[2]Emissions!G670</f>
        <v>0</v>
      </c>
      <c r="H2005" s="31">
        <f>[2]Emissions!H670</f>
        <v>0</v>
      </c>
      <c r="I2005" s="31">
        <f>[2]Emissions!I670</f>
        <v>0</v>
      </c>
      <c r="J2005" s="31">
        <f>[2]Emissions!J670</f>
        <v>0</v>
      </c>
      <c r="K2005" s="31">
        <f>[2]Emissions!K670</f>
        <v>0</v>
      </c>
      <c r="L2005" s="31">
        <f>[2]Emissions!L670</f>
        <v>0</v>
      </c>
      <c r="M2005" s="31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1">
        <f>[2]Emissions!E1360</f>
        <v>2230.4340170961091</v>
      </c>
      <c r="F2006" s="31">
        <f>[2]Emissions!F1360</f>
        <v>2230.4340170961091</v>
      </c>
      <c r="G2006" s="31">
        <f>[2]Emissions!G1360</f>
        <v>0</v>
      </c>
      <c r="H2006" s="31">
        <f>[2]Emissions!H1360</f>
        <v>0</v>
      </c>
      <c r="I2006" s="31">
        <f>[2]Emissions!I1360</f>
        <v>0</v>
      </c>
      <c r="J2006" s="31">
        <f>[2]Emissions!J1360</f>
        <v>0</v>
      </c>
      <c r="K2006" s="31">
        <f>[2]Emissions!K1360</f>
        <v>0</v>
      </c>
      <c r="L2006" s="31">
        <f>[2]Emissions!L1360</f>
        <v>0</v>
      </c>
      <c r="M2006" s="31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1">
        <f>[2]Emissions!E1332</f>
        <v>5879.6411467407397</v>
      </c>
      <c r="F2007" s="31">
        <f>[2]Emissions!F1332</f>
        <v>4899.7009556172816</v>
      </c>
      <c r="G2007" s="31">
        <f>[2]Emissions!G1332</f>
        <v>3919.7607644938262</v>
      </c>
      <c r="H2007" s="31">
        <f>[2]Emissions!H1332</f>
        <v>2939.8205733703699</v>
      </c>
      <c r="I2007" s="31">
        <f>[2]Emissions!I1332</f>
        <v>1959.8803822469131</v>
      </c>
      <c r="J2007" s="31">
        <f>[2]Emissions!J1332</f>
        <v>979.9401911234562</v>
      </c>
      <c r="K2007" s="31">
        <f>[2]Emissions!K1332</f>
        <v>0</v>
      </c>
      <c r="L2007" s="31">
        <f>[2]Emissions!L1332</f>
        <v>0</v>
      </c>
      <c r="M2007" s="31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1">
        <f>[2]Emissions!E1053</f>
        <v>0</v>
      </c>
      <c r="F2008" s="31">
        <f>[2]Emissions!F1053</f>
        <v>0</v>
      </c>
      <c r="G2008" s="31">
        <f>[2]Emissions!G1053</f>
        <v>0</v>
      </c>
      <c r="H2008" s="31">
        <f>[2]Emissions!H1053</f>
        <v>0</v>
      </c>
      <c r="I2008" s="31">
        <f>[2]Emissions!I1053</f>
        <v>0</v>
      </c>
      <c r="J2008" s="31">
        <f>[2]Emissions!J1053</f>
        <v>4.8005741757480287</v>
      </c>
      <c r="K2008" s="31">
        <f>[2]Emissions!K1053</f>
        <v>28.203373282519681</v>
      </c>
      <c r="L2008" s="31">
        <f>[2]Emissions!L1053</f>
        <v>175.22095741480311</v>
      </c>
      <c r="M2008" s="31">
        <f>[2]Emissions!M1053</f>
        <v>1030.9233042418889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1">
        <f>[2]Emissions!E1123</f>
        <v>24.460289101497519</v>
      </c>
      <c r="F2009" s="31">
        <f>[2]Emissions!F1123</f>
        <v>19.56823128119801</v>
      </c>
      <c r="G2009" s="31">
        <f>[2]Emissions!G1123</f>
        <v>14.6761734608985</v>
      </c>
      <c r="H2009" s="31">
        <f>[2]Emissions!H1123</f>
        <v>11.981628020116171</v>
      </c>
      <c r="I2009" s="31">
        <f>[2]Emissions!I1123</f>
        <v>4.8920578202995024</v>
      </c>
      <c r="J2009" s="31">
        <f>[2]Emissions!J1123</f>
        <v>4.8310691637612138</v>
      </c>
      <c r="K2009" s="31">
        <f>[2]Emissions!K1123</f>
        <v>0</v>
      </c>
      <c r="L2009" s="31">
        <f>[2]Emissions!L1123</f>
        <v>0</v>
      </c>
      <c r="M2009" s="31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1">
        <f>[2]Emissions!E1061</f>
        <v>0</v>
      </c>
      <c r="F2010" s="31">
        <f>[2]Emissions!F1061</f>
        <v>0</v>
      </c>
      <c r="G2010" s="31">
        <f>[2]Emissions!G1061</f>
        <v>0</v>
      </c>
      <c r="H2010" s="31">
        <f>[2]Emissions!H1061</f>
        <v>0</v>
      </c>
      <c r="I2010" s="31">
        <f>[2]Emissions!I1061</f>
        <v>0</v>
      </c>
      <c r="J2010" s="31">
        <f>[2]Emissions!J1061</f>
        <v>0</v>
      </c>
      <c r="K2010" s="31">
        <f>[2]Emissions!K1061</f>
        <v>0</v>
      </c>
      <c r="L2010" s="31">
        <f>[2]Emissions!L1061</f>
        <v>0</v>
      </c>
      <c r="M2010" s="31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1">
        <f>[2]Emissions!E1367</f>
        <v>15.026325925925921</v>
      </c>
      <c r="F2011" s="31">
        <f>[2]Emissions!F1367</f>
        <v>6.5904938271604916</v>
      </c>
      <c r="G2011" s="31">
        <f>[2]Emissions!G1367</f>
        <v>5.2723950617283943</v>
      </c>
      <c r="H2011" s="31">
        <f>[2]Emissions!H1367</f>
        <v>7.5131629629629613</v>
      </c>
      <c r="I2011" s="31">
        <f>[2]Emissions!I1367</f>
        <v>2.6361975308641958</v>
      </c>
      <c r="J2011" s="31">
        <f>[2]Emissions!J1367</f>
        <v>1.3180987654320979</v>
      </c>
      <c r="K2011" s="31">
        <f>[2]Emissions!K1367</f>
        <v>0</v>
      </c>
      <c r="L2011" s="31">
        <f>[2]Emissions!L1367</f>
        <v>0</v>
      </c>
      <c r="M2011" s="31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1">
        <f>[2]Emissions!E1299</f>
        <v>0</v>
      </c>
      <c r="F2012" s="31">
        <f>[2]Emissions!F1299</f>
        <v>0</v>
      </c>
      <c r="G2012" s="31">
        <f>[2]Emissions!G1299</f>
        <v>0</v>
      </c>
      <c r="H2012" s="31">
        <f>[2]Emissions!H1299</f>
        <v>0</v>
      </c>
      <c r="I2012" s="31">
        <f>[2]Emissions!I1299</f>
        <v>0</v>
      </c>
      <c r="J2012" s="31">
        <f>[2]Emissions!J1299</f>
        <v>0</v>
      </c>
      <c r="K2012" s="31">
        <f>[2]Emissions!K1299</f>
        <v>0</v>
      </c>
      <c r="L2012" s="31">
        <f>[2]Emissions!L1299</f>
        <v>0</v>
      </c>
      <c r="M2012" s="31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1">
        <f>[2]Emissions!E1198</f>
        <v>25406.002737118539</v>
      </c>
      <c r="F2013" s="31">
        <f>[2]Emissions!F1198</f>
        <v>29721.437194237489</v>
      </c>
      <c r="G2013" s="31">
        <f>[2]Emissions!G1198</f>
        <v>38789.868442353472</v>
      </c>
      <c r="H2013" s="31">
        <f>[2]Emissions!H1198</f>
        <v>56417.245594186272</v>
      </c>
      <c r="I2013" s="31">
        <f>[2]Emissions!I1198</f>
        <v>83103.706450946134</v>
      </c>
      <c r="J2013" s="31">
        <f>[2]Emissions!J1198</f>
        <v>92738.816469699959</v>
      </c>
      <c r="K2013" s="31">
        <f>[2]Emissions!K1198</f>
        <v>93460.686060820284</v>
      </c>
      <c r="L2013" s="31">
        <f>[2]Emissions!L1198</f>
        <v>92515.768632285006</v>
      </c>
      <c r="M2013" s="31">
        <f>[2]Emissions!M1198</f>
        <v>80974.405254238576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1">
        <f>[2]Emissions!E1191</f>
        <v>13610.692355573779</v>
      </c>
      <c r="F2014" s="31">
        <f>[2]Emissions!F1191</f>
        <v>10888.553884459019</v>
      </c>
      <c r="G2014" s="31">
        <f>[2]Emissions!G1191</f>
        <v>8166.4154133442653</v>
      </c>
      <c r="H2014" s="31">
        <f>[2]Emissions!H1191</f>
        <v>5312.8237541797625</v>
      </c>
      <c r="I2014" s="31">
        <f>[2]Emissions!I1191</f>
        <v>2656.4118770898822</v>
      </c>
      <c r="J2014" s="31">
        <f>[2]Emissions!J1191</f>
        <v>0</v>
      </c>
      <c r="K2014" s="31">
        <f>[2]Emissions!K1191</f>
        <v>0</v>
      </c>
      <c r="L2014" s="31">
        <f>[2]Emissions!L1191</f>
        <v>0</v>
      </c>
      <c r="M2014" s="31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1">
        <f>[2]Emissions!E882</f>
        <v>5096.3410970535742</v>
      </c>
      <c r="F2015" s="31">
        <f>[2]Emissions!F882</f>
        <v>8811.853662698697</v>
      </c>
      <c r="G2015" s="31">
        <f>[2]Emissions!G882</f>
        <v>8837.3952675181135</v>
      </c>
      <c r="H2015" s="31">
        <f>[2]Emissions!H882</f>
        <v>7505.4237746448707</v>
      </c>
      <c r="I2015" s="31">
        <f>[2]Emissions!I882</f>
        <v>1425.874608239691</v>
      </c>
      <c r="J2015" s="31">
        <f>[2]Emissions!J882</f>
        <v>742.37313498509957</v>
      </c>
      <c r="K2015" s="31">
        <f>[2]Emissions!K882</f>
        <v>0</v>
      </c>
      <c r="L2015" s="31">
        <f>[2]Emissions!L882</f>
        <v>0</v>
      </c>
      <c r="M2015" s="31">
        <f>[2]Emissions!M882</f>
        <v>3418.204210653586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1">
        <f>[2]Emissions!E1276</f>
        <v>2.9370801024320228E-2</v>
      </c>
      <c r="F2016" s="31">
        <f>[2]Emissions!F1276</f>
        <v>0.1249379145987824</v>
      </c>
      <c r="G2016" s="31">
        <f>[2]Emissions!G1276</f>
        <v>0.19476990329442151</v>
      </c>
      <c r="H2016" s="31">
        <f>[2]Emissions!H1276</f>
        <v>0.30583905007414158</v>
      </c>
      <c r="I2016" s="31">
        <f>[2]Emissions!I1276</f>
        <v>0.38578026536922622</v>
      </c>
      <c r="J2016" s="31">
        <f>[2]Emissions!J1276</f>
        <v>0.46938490978589442</v>
      </c>
      <c r="K2016" s="31">
        <f>[2]Emissions!K1276</f>
        <v>0.54025093354192444</v>
      </c>
      <c r="L2016" s="31">
        <f>[2]Emissions!L1276</f>
        <v>0.54428128013112098</v>
      </c>
      <c r="M2016" s="31">
        <f>[2]Emissions!M1276</f>
        <v>0.55003025115250548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1">
        <f>[2]Emissions!E1605</f>
        <v>25.249565425205478</v>
      </c>
      <c r="F2017" s="31">
        <f>[2]Emissions!F1605</f>
        <v>19.898039945205479</v>
      </c>
      <c r="G2017" s="31">
        <f>[2]Emissions!G1605</f>
        <v>19.898039945205479</v>
      </c>
      <c r="H2017" s="31">
        <f>[2]Emissions!H1605</f>
        <v>19.898039945205479</v>
      </c>
      <c r="I2017" s="31">
        <f>[2]Emissions!I1605</f>
        <v>0</v>
      </c>
      <c r="J2017" s="31">
        <f>[2]Emissions!J1605</f>
        <v>0</v>
      </c>
      <c r="K2017" s="31">
        <f>[2]Emissions!K1605</f>
        <v>0</v>
      </c>
      <c r="L2017" s="31">
        <f>[2]Emissions!L1605</f>
        <v>0</v>
      </c>
      <c r="M2017" s="31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1">
        <f>[2]Emissions!E1591</f>
        <v>0</v>
      </c>
      <c r="F2018" s="31">
        <f>[2]Emissions!F1591</f>
        <v>0</v>
      </c>
      <c r="G2018" s="31">
        <f>[2]Emissions!G1591</f>
        <v>0</v>
      </c>
      <c r="H2018" s="31">
        <f>[2]Emissions!H1591</f>
        <v>0</v>
      </c>
      <c r="I2018" s="31">
        <f>[2]Emissions!I1591</f>
        <v>-18.629506853653009</v>
      </c>
      <c r="J2018" s="31">
        <f>[2]Emissions!J1591</f>
        <v>-8.026398778381747</v>
      </c>
      <c r="K2018" s="31">
        <f>[2]Emissions!K1591</f>
        <v>-7.6892900296897126</v>
      </c>
      <c r="L2018" s="31">
        <f>[2]Emissions!L1591</f>
        <v>0</v>
      </c>
      <c r="M2018" s="31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1">
        <f>[2]Emissions!E1535</f>
        <v>1630.5668632290001</v>
      </c>
      <c r="F2019" s="31">
        <f>[2]Emissions!F1535</f>
        <v>686.55446872799985</v>
      </c>
      <c r="G2019" s="31">
        <f>[2]Emissions!G1535</f>
        <v>517.06763832360036</v>
      </c>
      <c r="H2019" s="31">
        <f>[2]Emissions!H1535</f>
        <v>343.27723436399958</v>
      </c>
      <c r="I2019" s="31">
        <f>[2]Emissions!I1535</f>
        <v>171.6386171819999</v>
      </c>
      <c r="J2019" s="31">
        <f>[2]Emissions!J1535</f>
        <v>0</v>
      </c>
      <c r="K2019" s="31">
        <f>[2]Emissions!K1535</f>
        <v>0</v>
      </c>
      <c r="L2019" s="31">
        <f>[2]Emissions!L1535</f>
        <v>0</v>
      </c>
      <c r="M2019" s="31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1">
        <f>[2]Emissions!E1137</f>
        <v>0</v>
      </c>
      <c r="F2020" s="31">
        <f>[2]Emissions!F1137</f>
        <v>0</v>
      </c>
      <c r="G2020" s="31">
        <f>[2]Emissions!G1137</f>
        <v>0</v>
      </c>
      <c r="H2020" s="31">
        <f>[2]Emissions!H1137</f>
        <v>0</v>
      </c>
      <c r="I2020" s="31">
        <f>[2]Emissions!I1137</f>
        <v>0</v>
      </c>
      <c r="J2020" s="31">
        <f>[2]Emissions!J1137</f>
        <v>0</v>
      </c>
      <c r="K2020" s="31">
        <f>[2]Emissions!K1137</f>
        <v>1.2221593960744701E-3</v>
      </c>
      <c r="L2020" s="31">
        <f>[2]Emissions!L1137</f>
        <v>1.2221593960744701E-3</v>
      </c>
      <c r="M2020" s="31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1">
        <f>[2]Emissions!E1151</f>
        <v>186.1715020991978</v>
      </c>
      <c r="F2021" s="31">
        <f>[2]Emissions!F1151</f>
        <v>1238.5645317337201</v>
      </c>
      <c r="G2021" s="31">
        <f>[2]Emissions!G1151</f>
        <v>1921.708076742892</v>
      </c>
      <c r="H2021" s="31">
        <f>[2]Emissions!H1151</f>
        <v>3350.4368896384299</v>
      </c>
      <c r="I2021" s="31">
        <f>[2]Emissions!I1151</f>
        <v>5034.7091031389318</v>
      </c>
      <c r="J2021" s="31">
        <f>[2]Emissions!J1151</f>
        <v>5708.1614317317153</v>
      </c>
      <c r="K2021" s="31">
        <f>[2]Emissions!K1151</f>
        <v>7179.4741959257299</v>
      </c>
      <c r="L2021" s="31">
        <f>[2]Emissions!L1151</f>
        <v>7033.2196452438766</v>
      </c>
      <c r="M2021" s="31">
        <f>[2]Emissions!M1151</f>
        <v>5029.5937847904133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1">
        <f>[2]Emissions!E1014</f>
        <v>8840.7894082156181</v>
      </c>
      <c r="F2022" s="31">
        <f>[2]Emissions!F1014</f>
        <v>10418.56540392679</v>
      </c>
      <c r="G2022" s="31">
        <f>[2]Emissions!G1014</f>
        <v>5563.619094383499</v>
      </c>
      <c r="H2022" s="31">
        <f>[2]Emissions!H1014</f>
        <v>17143.542332769761</v>
      </c>
      <c r="I2022" s="31">
        <f>[2]Emissions!I1014</f>
        <v>32827.856552913472</v>
      </c>
      <c r="J2022" s="31">
        <f>[2]Emissions!J1014</f>
        <v>34834.954514734432</v>
      </c>
      <c r="K2022" s="31">
        <f>[2]Emissions!K1014</f>
        <v>48970.359753919824</v>
      </c>
      <c r="L2022" s="31">
        <f>[2]Emissions!L1014</f>
        <v>27584.536544641789</v>
      </c>
      <c r="M2022" s="31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1">
        <f>[2]Emissions!E830</f>
        <v>0</v>
      </c>
      <c r="F2023" s="31">
        <f>[2]Emissions!F830</f>
        <v>0</v>
      </c>
      <c r="G2023" s="31">
        <f>[2]Emissions!G830</f>
        <v>0</v>
      </c>
      <c r="H2023" s="31">
        <f>[2]Emissions!H830</f>
        <v>0</v>
      </c>
      <c r="I2023" s="31">
        <f>[2]Emissions!I830</f>
        <v>0</v>
      </c>
      <c r="J2023" s="31">
        <f>[2]Emissions!J830</f>
        <v>0</v>
      </c>
      <c r="K2023" s="31">
        <f>[2]Emissions!K830</f>
        <v>0</v>
      </c>
      <c r="L2023" s="31">
        <f>[2]Emissions!L830</f>
        <v>0</v>
      </c>
      <c r="M2023" s="31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1">
        <f>[2]Emissions!E1515</f>
        <v>10.56737647058824</v>
      </c>
      <c r="F2024" s="31">
        <f>[2]Emissions!F1515</f>
        <v>8.4539011764705876</v>
      </c>
      <c r="G2024" s="31">
        <f>[2]Emissions!G1515</f>
        <v>6.3404258823529478</v>
      </c>
      <c r="H2024" s="31">
        <f>[2]Emissions!H1515</f>
        <v>4.2269505882352956</v>
      </c>
      <c r="I2024" s="31">
        <f>[2]Emissions!I1515</f>
        <v>2.1134752941176478</v>
      </c>
      <c r="J2024" s="31">
        <f>[2]Emissions!J1515</f>
        <v>0</v>
      </c>
      <c r="K2024" s="31">
        <f>[2]Emissions!K1515</f>
        <v>0</v>
      </c>
      <c r="L2024" s="31">
        <f>[2]Emissions!L1515</f>
        <v>0</v>
      </c>
      <c r="M2024" s="31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1">
        <f>[2]Emissions!E1250</f>
        <v>4.7095623673681086E-3</v>
      </c>
      <c r="F2025" s="31">
        <f>[2]Emissions!F1250</f>
        <v>0.27138668308013769</v>
      </c>
      <c r="G2025" s="31">
        <f>[2]Emissions!G1250</f>
        <v>0.36169006026452227</v>
      </c>
      <c r="H2025" s="31">
        <f>[2]Emissions!H1250</f>
        <v>0.65800993939150543</v>
      </c>
      <c r="I2025" s="31">
        <f>[2]Emissions!I1250</f>
        <v>0.83473120397252387</v>
      </c>
      <c r="J2025" s="31">
        <f>[2]Emissions!J1250</f>
        <v>1.0137477337936951</v>
      </c>
      <c r="K2025" s="31">
        <f>[2]Emissions!K1250</f>
        <v>1.1673627360668271</v>
      </c>
      <c r="L2025" s="31">
        <f>[2]Emissions!L1250</f>
        <v>0</v>
      </c>
      <c r="M2025" s="31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1">
        <f>[2]Emissions!E1145</f>
        <v>565.01935743831382</v>
      </c>
      <c r="F2026" s="31">
        <f>[2]Emissions!F1145</f>
        <v>660.63800959715809</v>
      </c>
      <c r="G2026" s="31">
        <f>[2]Emissions!G1145</f>
        <v>706.24260526524085</v>
      </c>
      <c r="H2026" s="31">
        <f>[2]Emissions!H1145</f>
        <v>781.64406139060304</v>
      </c>
      <c r="I2026" s="31">
        <f>[2]Emissions!I1145</f>
        <v>713.01709256815184</v>
      </c>
      <c r="J2026" s="31">
        <f>[2]Emissions!J1145</f>
        <v>702.00371399153914</v>
      </c>
      <c r="K2026" s="31">
        <f>[2]Emissions!K1145</f>
        <v>695.4700424840197</v>
      </c>
      <c r="L2026" s="31">
        <f>[2]Emissions!L1145</f>
        <v>692.24637281685057</v>
      </c>
      <c r="M2026" s="31">
        <f>[2]Emissions!M1145</f>
        <v>153.55134740987239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1">
        <f>[2]Emissions!E1709</f>
        <v>0</v>
      </c>
      <c r="F2027" s="31">
        <f>[2]Emissions!F1709</f>
        <v>0</v>
      </c>
      <c r="G2027" s="31">
        <f>[2]Emissions!G1709</f>
        <v>0</v>
      </c>
      <c r="H2027" s="31">
        <f>[2]Emissions!H1709</f>
        <v>0</v>
      </c>
      <c r="I2027" s="31">
        <f>[2]Emissions!I1709</f>
        <v>0</v>
      </c>
      <c r="J2027" s="31">
        <f>[2]Emissions!J1709</f>
        <v>0</v>
      </c>
      <c r="K2027" s="31">
        <f>[2]Emissions!K1709</f>
        <v>0</v>
      </c>
      <c r="L2027" s="31">
        <f>[2]Emissions!L1709</f>
        <v>0</v>
      </c>
      <c r="M2027" s="31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1">
        <f>[2]Emissions!E1352</f>
        <v>1811.456488917283</v>
      </c>
      <c r="F2028" s="31">
        <f>[2]Emissions!F1352</f>
        <v>1509.547074097736</v>
      </c>
      <c r="G2028" s="31">
        <f>[2]Emissions!G1352</f>
        <v>1207.6376592781889</v>
      </c>
      <c r="H2028" s="31">
        <f>[2]Emissions!H1352</f>
        <v>476.69907603086409</v>
      </c>
      <c r="I2028" s="31">
        <f>[2]Emissions!I1352</f>
        <v>317.79938402057621</v>
      </c>
      <c r="J2028" s="31">
        <f>[2]Emissions!J1352</f>
        <v>158.89969201028811</v>
      </c>
      <c r="K2028" s="31">
        <f>[2]Emissions!K1352</f>
        <v>0</v>
      </c>
      <c r="L2028" s="31">
        <f>[2]Emissions!L1352</f>
        <v>0</v>
      </c>
      <c r="M2028" s="31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1">
        <f>[2]Emissions!E677</f>
        <v>0</v>
      </c>
      <c r="F2029" s="31">
        <f>[2]Emissions!F677</f>
        <v>0</v>
      </c>
      <c r="G2029" s="31">
        <f>[2]Emissions!G677</f>
        <v>1303.7823021472759</v>
      </c>
      <c r="H2029" s="31">
        <f>[2]Emissions!H677</f>
        <v>9795.0451514082324</v>
      </c>
      <c r="I2029" s="31">
        <f>[2]Emissions!I677</f>
        <v>0</v>
      </c>
      <c r="J2029" s="31">
        <f>[2]Emissions!J677</f>
        <v>0</v>
      </c>
      <c r="K2029" s="31">
        <f>[2]Emissions!K677</f>
        <v>0</v>
      </c>
      <c r="L2029" s="31">
        <f>[2]Emissions!L677</f>
        <v>0</v>
      </c>
      <c r="M2029" s="31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1">
        <f>[2]Emissions!E1453</f>
        <v>389.41866944444428</v>
      </c>
      <c r="F2030" s="31">
        <f>[2]Emissions!F1453</f>
        <v>324.51555787037029</v>
      </c>
      <c r="G2030" s="31">
        <f>[2]Emissions!G1453</f>
        <v>259.61244629629618</v>
      </c>
      <c r="H2030" s="31">
        <f>[2]Emissions!H1453</f>
        <v>369.94773597222212</v>
      </c>
      <c r="I2030" s="31">
        <f>[2]Emissions!I1453</f>
        <v>129.80622314814809</v>
      </c>
      <c r="J2030" s="31">
        <f>[2]Emissions!J1453</f>
        <v>64.903111574074074</v>
      </c>
      <c r="K2030" s="31">
        <f>[2]Emissions!K1453</f>
        <v>0</v>
      </c>
      <c r="L2030" s="31">
        <f>[2]Emissions!L1453</f>
        <v>0</v>
      </c>
      <c r="M2030" s="31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1">
        <f>[2]Emissions!E1446</f>
        <v>3044.5597816111099</v>
      </c>
      <c r="F2031" s="31">
        <f>[2]Emissions!F1446</f>
        <v>2537.1331513425921</v>
      </c>
      <c r="G2031" s="31">
        <f>[2]Emissions!G1446</f>
        <v>2029.7065210740741</v>
      </c>
      <c r="H2031" s="31">
        <f>[2]Emissions!H1446</f>
        <v>2029.7065210740741</v>
      </c>
      <c r="I2031" s="31">
        <f>[2]Emissions!I1446</f>
        <v>1014.853260537037</v>
      </c>
      <c r="J2031" s="31">
        <f>[2]Emissions!J1446</f>
        <v>507.42663026851818</v>
      </c>
      <c r="K2031" s="31">
        <f>[2]Emissions!K1446</f>
        <v>0</v>
      </c>
      <c r="L2031" s="31">
        <f>[2]Emissions!L1446</f>
        <v>0</v>
      </c>
      <c r="M2031" s="31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1">
        <f>[2]Emissions!E1046</f>
        <v>0</v>
      </c>
      <c r="F2032" s="31">
        <f>[2]Emissions!F1046</f>
        <v>0</v>
      </c>
      <c r="G2032" s="31">
        <f>[2]Emissions!G1046</f>
        <v>0</v>
      </c>
      <c r="H2032" s="31">
        <f>[2]Emissions!H1046</f>
        <v>0</v>
      </c>
      <c r="I2032" s="31">
        <f>[2]Emissions!I1046</f>
        <v>0</v>
      </c>
      <c r="J2032" s="31">
        <f>[2]Emissions!J1046</f>
        <v>0</v>
      </c>
      <c r="K2032" s="31">
        <f>[2]Emissions!K1046</f>
        <v>0</v>
      </c>
      <c r="L2032" s="31">
        <f>[2]Emissions!L1046</f>
        <v>0</v>
      </c>
      <c r="M2032" s="31">
        <f>[2]Emissions!M1046</f>
        <v>957.38258976247039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1">
        <f>[2]Emissions!E1432</f>
        <v>0</v>
      </c>
      <c r="F2033" s="31">
        <f>[2]Emissions!F1432</f>
        <v>0</v>
      </c>
      <c r="G2033" s="31">
        <f>[2]Emissions!G1432</f>
        <v>0</v>
      </c>
      <c r="H2033" s="31">
        <f>[2]Emissions!H1432</f>
        <v>975.6010911500656</v>
      </c>
      <c r="I2033" s="31">
        <f>[2]Emissions!I1432</f>
        <v>0</v>
      </c>
      <c r="J2033" s="31">
        <f>[2]Emissions!J1432</f>
        <v>0</v>
      </c>
      <c r="K2033" s="31">
        <f>[2]Emissions!K1432</f>
        <v>0</v>
      </c>
      <c r="L2033" s="31">
        <f>[2]Emissions!L1432</f>
        <v>0</v>
      </c>
      <c r="M2033" s="31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1">
        <f>[2]Emissions!E1381</f>
        <v>7231.0847080914637</v>
      </c>
      <c r="F2034" s="31">
        <f>[2]Emissions!F1381</f>
        <v>3171.52838074187</v>
      </c>
      <c r="G2034" s="31">
        <f>[2]Emissions!G1381</f>
        <v>2978.5079285110601</v>
      </c>
      <c r="H2034" s="31">
        <f>[2]Emissions!H1381</f>
        <v>3171.52838074187</v>
      </c>
      <c r="I2034" s="31">
        <f>[2]Emissions!I1381</f>
        <v>1268.611352296748</v>
      </c>
      <c r="J2034" s="31">
        <f>[2]Emissions!J1381</f>
        <v>634.30567614837435</v>
      </c>
      <c r="K2034" s="31">
        <f>[2]Emissions!K1381</f>
        <v>0</v>
      </c>
      <c r="L2034" s="31">
        <f>[2]Emissions!L1381</f>
        <v>0</v>
      </c>
      <c r="M2034" s="31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1">
        <f>[2]Emissions!E940</f>
        <v>24.569009557756221</v>
      </c>
      <c r="F2035" s="31">
        <f>[2]Emissions!F940</f>
        <v>24.569009557756221</v>
      </c>
      <c r="G2035" s="31">
        <f>[2]Emissions!G940</f>
        <v>9.4294987032627056</v>
      </c>
      <c r="H2035" s="31">
        <f>[2]Emissions!H940</f>
        <v>0</v>
      </c>
      <c r="I2035" s="31">
        <f>[2]Emissions!I940</f>
        <v>0</v>
      </c>
      <c r="J2035" s="31">
        <f>[2]Emissions!J940</f>
        <v>0</v>
      </c>
      <c r="K2035" s="31">
        <f>[2]Emissions!K940</f>
        <v>0</v>
      </c>
      <c r="L2035" s="31">
        <f>[2]Emissions!L940</f>
        <v>0</v>
      </c>
      <c r="M2035" s="31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1">
        <f>[2]Emissions!E933</f>
        <v>128.13102108433731</v>
      </c>
      <c r="F2036" s="31">
        <f>[2]Emissions!F933</f>
        <v>56.197816265060247</v>
      </c>
      <c r="G2036" s="31">
        <f>[2]Emissions!G933</f>
        <v>44.958253012048189</v>
      </c>
      <c r="H2036" s="31">
        <f>[2]Emissions!H933</f>
        <v>33.718689759036153</v>
      </c>
      <c r="I2036" s="31">
        <f>[2]Emissions!I933</f>
        <v>22.479126506024091</v>
      </c>
      <c r="J2036" s="31">
        <f>[2]Emissions!J933</f>
        <v>11.239563253012051</v>
      </c>
      <c r="K2036" s="31">
        <f>[2]Emissions!K933</f>
        <v>0</v>
      </c>
      <c r="L2036" s="31">
        <f>[2]Emissions!L933</f>
        <v>0</v>
      </c>
      <c r="M2036" s="31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1">
        <f>[2]Emissions!E926</f>
        <v>0</v>
      </c>
      <c r="F2037" s="31">
        <f>[2]Emissions!F926</f>
        <v>0</v>
      </c>
      <c r="G2037" s="31">
        <f>[2]Emissions!G926</f>
        <v>0</v>
      </c>
      <c r="H2037" s="31">
        <f>[2]Emissions!H926</f>
        <v>0</v>
      </c>
      <c r="I2037" s="31">
        <f>[2]Emissions!I926</f>
        <v>0</v>
      </c>
      <c r="J2037" s="31">
        <f>[2]Emissions!J926</f>
        <v>0</v>
      </c>
      <c r="K2037" s="31">
        <f>[2]Emissions!K926</f>
        <v>0</v>
      </c>
      <c r="L2037" s="31">
        <f>[2]Emissions!L926</f>
        <v>0</v>
      </c>
      <c r="M2037" s="31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1">
        <f>[2]Emissions!E867</f>
        <v>0</v>
      </c>
      <c r="F2038" s="31">
        <f>[2]Emissions!F867</f>
        <v>0</v>
      </c>
      <c r="G2038" s="31">
        <f>[2]Emissions!G867</f>
        <v>0</v>
      </c>
      <c r="H2038" s="31">
        <f>[2]Emissions!H867</f>
        <v>0</v>
      </c>
      <c r="I2038" s="31">
        <f>[2]Emissions!I867</f>
        <v>0</v>
      </c>
      <c r="J2038" s="31">
        <f>[2]Emissions!J867</f>
        <v>0</v>
      </c>
      <c r="K2038" s="31">
        <f>[2]Emissions!K867</f>
        <v>0</v>
      </c>
      <c r="L2038" s="31">
        <f>[2]Emissions!L867</f>
        <v>0</v>
      </c>
      <c r="M2038" s="31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1">
        <f>[2]Emissions!E1212</f>
        <v>0</v>
      </c>
      <c r="F2039" s="31">
        <f>[2]Emissions!F1212</f>
        <v>0</v>
      </c>
      <c r="G2039" s="31">
        <f>[2]Emissions!G1212</f>
        <v>0</v>
      </c>
      <c r="H2039" s="31">
        <f>[2]Emissions!H1212</f>
        <v>0</v>
      </c>
      <c r="I2039" s="31">
        <f>[2]Emissions!I1212</f>
        <v>0</v>
      </c>
      <c r="J2039" s="31">
        <f>[2]Emissions!J1212</f>
        <v>0</v>
      </c>
      <c r="K2039" s="31">
        <f>[2]Emissions!K1212</f>
        <v>0</v>
      </c>
      <c r="L2039" s="31">
        <f>[2]Emissions!L1212</f>
        <v>0</v>
      </c>
      <c r="M2039" s="31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1">
        <f>[2]Emissions!E1205</f>
        <v>0</v>
      </c>
      <c r="F2040" s="31">
        <f>[2]Emissions!F1205</f>
        <v>0</v>
      </c>
      <c r="G2040" s="31">
        <f>[2]Emissions!G1205</f>
        <v>0</v>
      </c>
      <c r="H2040" s="31">
        <f>[2]Emissions!H1205</f>
        <v>0</v>
      </c>
      <c r="I2040" s="31">
        <f>[2]Emissions!I1205</f>
        <v>9.7813926886792399E-2</v>
      </c>
      <c r="J2040" s="31">
        <f>[2]Emissions!J1205</f>
        <v>0.68469748820754683</v>
      </c>
      <c r="K2040" s="31">
        <f>[2]Emissions!K1205</f>
        <v>4.2059988561320747</v>
      </c>
      <c r="L2040" s="31">
        <f>[2]Emissions!L1205</f>
        <v>26.116318478773589</v>
      </c>
      <c r="M2040" s="31">
        <f>[2]Emissions!M1205</f>
        <v>153.9591209198112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1">
        <f>[2]Emissions!E889</f>
        <v>0</v>
      </c>
      <c r="F2041" s="31">
        <f>[2]Emissions!F889</f>
        <v>0</v>
      </c>
      <c r="G2041" s="31">
        <f>[2]Emissions!G889</f>
        <v>0</v>
      </c>
      <c r="H2041" s="31">
        <f>[2]Emissions!H889</f>
        <v>45.973416202267941</v>
      </c>
      <c r="I2041" s="31">
        <f>[2]Emissions!I889</f>
        <v>184.897966019655</v>
      </c>
      <c r="J2041" s="31">
        <f>[2]Emissions!J889</f>
        <v>261.56975648356052</v>
      </c>
      <c r="K2041" s="31">
        <f>[2]Emissions!K889</f>
        <v>279.24773999135323</v>
      </c>
      <c r="L2041" s="31">
        <f>[2]Emissions!L889</f>
        <v>281.64993088824241</v>
      </c>
      <c r="M2041" s="31">
        <f>[2]Emissions!M889</f>
        <v>219.66661689945329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1">
        <f>[2]Emissions!E875</f>
        <v>7351.3750508895246</v>
      </c>
      <c r="F2042" s="31">
        <f>[2]Emissions!F875</f>
        <v>4464.84328157867</v>
      </c>
      <c r="G2042" s="31">
        <f>[2]Emissions!G875</f>
        <v>4423.3200396829279</v>
      </c>
      <c r="H2042" s="31">
        <f>[2]Emissions!H875</f>
        <v>4241.6011174997348</v>
      </c>
      <c r="I2042" s="31">
        <f>[2]Emissions!I875</f>
        <v>2120.8005587498828</v>
      </c>
      <c r="J2042" s="31">
        <f>[2]Emissions!J875</f>
        <v>0</v>
      </c>
      <c r="K2042" s="31">
        <f>[2]Emissions!K875</f>
        <v>0</v>
      </c>
      <c r="L2042" s="31">
        <f>[2]Emissions!L875</f>
        <v>0</v>
      </c>
      <c r="M2042" s="31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1">
        <f>[2]Emissions!E1611</f>
        <v>46.036891519999998</v>
      </c>
      <c r="F2043" s="31">
        <f>[2]Emissions!F1611</f>
        <v>40.658349600000001</v>
      </c>
      <c r="G2043" s="31">
        <f>[2]Emissions!G1611</f>
        <v>39.451362080000003</v>
      </c>
      <c r="H2043" s="31">
        <f>[2]Emissions!H1611</f>
        <v>40.385634680167257</v>
      </c>
      <c r="I2043" s="31">
        <f>[2]Emissions!I1611</f>
        <v>0</v>
      </c>
      <c r="J2043" s="31">
        <f>[2]Emissions!J1611</f>
        <v>0</v>
      </c>
      <c r="K2043" s="31">
        <f>[2]Emissions!K1611</f>
        <v>0</v>
      </c>
      <c r="L2043" s="31">
        <f>[2]Emissions!L1611</f>
        <v>0</v>
      </c>
      <c r="M2043" s="31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1">
        <f>[2]Emissions!E1541</f>
        <v>14715.617403680981</v>
      </c>
      <c r="F2044" s="31">
        <f>[2]Emissions!F1541</f>
        <v>11772.493922944779</v>
      </c>
      <c r="G2044" s="31">
        <f>[2]Emissions!G1541</f>
        <v>8829.3704422085884</v>
      </c>
      <c r="H2044" s="31">
        <f>[2]Emissions!H1541</f>
        <v>5886.2469614723923</v>
      </c>
      <c r="I2044" s="31">
        <f>[2]Emissions!I1541</f>
        <v>2943.1234807361961</v>
      </c>
      <c r="J2044" s="31">
        <f>[2]Emissions!J1541</f>
        <v>0</v>
      </c>
      <c r="K2044" s="31">
        <f>[2]Emissions!K1541</f>
        <v>0</v>
      </c>
      <c r="L2044" s="31">
        <f>[2]Emissions!L1541</f>
        <v>0</v>
      </c>
      <c r="M2044" s="31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1">
        <f>[2]Emissions!E1412</f>
        <v>60.254302070959533</v>
      </c>
      <c r="F2045" s="31">
        <f>[2]Emissions!F1412</f>
        <v>432.20291256742411</v>
      </c>
      <c r="G2045" s="31">
        <f>[2]Emissions!G1412</f>
        <v>432.20291256742411</v>
      </c>
      <c r="H2045" s="31">
        <f>[2]Emissions!H1412</f>
        <v>432.20291256742411</v>
      </c>
      <c r="I2045" s="31">
        <f>[2]Emissions!I1412</f>
        <v>0</v>
      </c>
      <c r="J2045" s="31">
        <f>[2]Emissions!J1412</f>
        <v>0</v>
      </c>
      <c r="K2045" s="31">
        <f>[2]Emissions!K1412</f>
        <v>0</v>
      </c>
      <c r="L2045" s="31">
        <f>[2]Emissions!L1412</f>
        <v>0</v>
      </c>
      <c r="M2045" s="31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1">
        <f>[2]Emissions!E1528</f>
        <v>0</v>
      </c>
      <c r="F2046" s="31">
        <f>[2]Emissions!F1528</f>
        <v>0</v>
      </c>
      <c r="G2046" s="31">
        <f>[2]Emissions!G1528</f>
        <v>0</v>
      </c>
      <c r="H2046" s="31">
        <f>[2]Emissions!H1528</f>
        <v>0</v>
      </c>
      <c r="I2046" s="31">
        <f>[2]Emissions!I1528</f>
        <v>0</v>
      </c>
      <c r="J2046" s="31">
        <f>[2]Emissions!J1528</f>
        <v>0</v>
      </c>
      <c r="K2046" s="31">
        <f>[2]Emissions!K1528</f>
        <v>0</v>
      </c>
      <c r="L2046" s="31">
        <f>[2]Emissions!L1528</f>
        <v>0</v>
      </c>
      <c r="M2046" s="31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1">
        <f>[2]Emissions!E1521</f>
        <v>25.5732</v>
      </c>
      <c r="F2047" s="31">
        <f>[2]Emissions!F1521</f>
        <v>20.458559999999991</v>
      </c>
      <c r="G2047" s="31">
        <f>[2]Emissions!G1521</f>
        <v>15.343920000000001</v>
      </c>
      <c r="H2047" s="31">
        <f>[2]Emissions!H1521</f>
        <v>10.229279999999999</v>
      </c>
      <c r="I2047" s="31">
        <f>[2]Emissions!I1521</f>
        <v>5.1146400000000023</v>
      </c>
      <c r="J2047" s="31">
        <f>[2]Emissions!J1521</f>
        <v>0</v>
      </c>
      <c r="K2047" s="31">
        <f>[2]Emissions!K1521</f>
        <v>0</v>
      </c>
      <c r="L2047" s="31">
        <f>[2]Emissions!L1521</f>
        <v>0</v>
      </c>
      <c r="M2047" s="31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1">
        <f>[2]Emissions!E1406</f>
        <v>33955.893277600859</v>
      </c>
      <c r="F2048" s="31">
        <f>[2]Emissions!F1406</f>
        <v>39316.566763322407</v>
      </c>
      <c r="G2048" s="31">
        <f>[2]Emissions!G1406</f>
        <v>42579.691286850677</v>
      </c>
      <c r="H2048" s="31">
        <f>[2]Emissions!H1406</f>
        <v>50341.212145876692</v>
      </c>
      <c r="I2048" s="31">
        <f>[2]Emissions!I1406</f>
        <v>50341.212145876692</v>
      </c>
      <c r="J2048" s="31">
        <f>[2]Emissions!J1406</f>
        <v>0</v>
      </c>
      <c r="K2048" s="31">
        <f>[2]Emissions!K1406</f>
        <v>0</v>
      </c>
      <c r="L2048" s="31">
        <f>[2]Emissions!L1406</f>
        <v>0</v>
      </c>
      <c r="M2048" s="31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1">
        <f>[2]Emissions!E1722</f>
        <v>0</v>
      </c>
      <c r="F2049" s="31">
        <f>[2]Emissions!F1722</f>
        <v>11451.700989375149</v>
      </c>
      <c r="G2049" s="31">
        <f>[2]Emissions!G1722</f>
        <v>11451.700989375149</v>
      </c>
      <c r="H2049" s="31">
        <f>[2]Emissions!H1722</f>
        <v>23191.894991161851</v>
      </c>
      <c r="I2049" s="31">
        <f>[2]Emissions!I1722</f>
        <v>8951.6908595139485</v>
      </c>
      <c r="J2049" s="31">
        <f>[2]Emissions!J1722</f>
        <v>0</v>
      </c>
      <c r="K2049" s="31">
        <f>[2]Emissions!K1722</f>
        <v>0</v>
      </c>
      <c r="L2049" s="31">
        <f>[2]Emissions!L1722</f>
        <v>0</v>
      </c>
      <c r="M2049" s="31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1">
        <f>[2]Emissions!E1508</f>
        <v>10.56324335294118</v>
      </c>
      <c r="F2050" s="31">
        <f>[2]Emissions!F1508</f>
        <v>4.6878937411756523</v>
      </c>
      <c r="G2050" s="31">
        <f>[2]Emissions!G1508</f>
        <v>3.3357610588235298</v>
      </c>
      <c r="H2050" s="31">
        <f>[2]Emissions!H1508</f>
        <v>2.3439468705880788</v>
      </c>
      <c r="I2050" s="31">
        <f>[2]Emissions!I1508</f>
        <v>1.17197343529411</v>
      </c>
      <c r="J2050" s="31">
        <f>[2]Emissions!J1508</f>
        <v>0</v>
      </c>
      <c r="K2050" s="31">
        <f>[2]Emissions!K1508</f>
        <v>0</v>
      </c>
      <c r="L2050" s="31">
        <f>[2]Emissions!L1508</f>
        <v>0</v>
      </c>
      <c r="M2050" s="31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1">
        <f>[2]Emissions!E1459</f>
        <v>9.8395030864197519</v>
      </c>
      <c r="F2051" s="31">
        <f>[2]Emissions!F1459</f>
        <v>8.1995859053497924</v>
      </c>
      <c r="G2051" s="31">
        <f>[2]Emissions!G1459</f>
        <v>6.5596687242798337</v>
      </c>
      <c r="H2051" s="31">
        <f>[2]Emissions!H1459</f>
        <v>4.9197515432098751</v>
      </c>
      <c r="I2051" s="31">
        <f>[2]Emissions!I1459</f>
        <v>3.2798343621399169</v>
      </c>
      <c r="J2051" s="31">
        <f>[2]Emissions!J1459</f>
        <v>1.6399171810699591</v>
      </c>
      <c r="K2051" s="31">
        <f>[2]Emissions!K1459</f>
        <v>0</v>
      </c>
      <c r="L2051" s="31">
        <f>[2]Emissions!L1459</f>
        <v>0</v>
      </c>
      <c r="M2051" s="31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1">
        <f>[2]Emissions!E1345</f>
        <v>0</v>
      </c>
      <c r="F2052" s="31">
        <f>[2]Emissions!F1345</f>
        <v>0</v>
      </c>
      <c r="G2052" s="31">
        <f>[2]Emissions!G1345</f>
        <v>0</v>
      </c>
      <c r="H2052" s="31">
        <f>[2]Emissions!H1345</f>
        <v>0</v>
      </c>
      <c r="I2052" s="31">
        <f>[2]Emissions!I1345</f>
        <v>0</v>
      </c>
      <c r="J2052" s="31">
        <f>[2]Emissions!J1345</f>
        <v>0</v>
      </c>
      <c r="K2052" s="31">
        <f>[2]Emissions!K1345</f>
        <v>0</v>
      </c>
      <c r="L2052" s="31">
        <f>[2]Emissions!L1345</f>
        <v>0</v>
      </c>
      <c r="M2052" s="31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1">
        <f>[2]Emissions!E1338</f>
        <v>175.6575</v>
      </c>
      <c r="F2053" s="31">
        <f>[2]Emissions!F1338</f>
        <v>146.38124999999999</v>
      </c>
      <c r="G2053" s="31">
        <f>[2]Emissions!G1338</f>
        <v>117.105</v>
      </c>
      <c r="H2053" s="31">
        <f>[2]Emissions!H1338</f>
        <v>87.828749999999985</v>
      </c>
      <c r="I2053" s="31">
        <f>[2]Emissions!I1338</f>
        <v>58.552500000000002</v>
      </c>
      <c r="J2053" s="31">
        <f>[2]Emissions!J1338</f>
        <v>29.27624999999999</v>
      </c>
      <c r="K2053" s="31">
        <f>[2]Emissions!K1338</f>
        <v>0</v>
      </c>
      <c r="L2053" s="31">
        <f>[2]Emissions!L1338</f>
        <v>0</v>
      </c>
      <c r="M2053" s="31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1">
        <f>[2]Emissions!E946</f>
        <v>1089.699979268293</v>
      </c>
      <c r="F2054" s="31">
        <f>[2]Emissions!F946</f>
        <v>908.08331605691035</v>
      </c>
      <c r="G2054" s="31">
        <f>[2]Emissions!G946</f>
        <v>726.46665284552853</v>
      </c>
      <c r="H2054" s="31">
        <f>[2]Emissions!H946</f>
        <v>544.84998963414637</v>
      </c>
      <c r="I2054" s="31">
        <f>[2]Emissions!I946</f>
        <v>363.23332642276432</v>
      </c>
      <c r="J2054" s="31">
        <f>[2]Emissions!J946</f>
        <v>181.6166632113821</v>
      </c>
      <c r="K2054" s="31">
        <f>[2]Emissions!K946</f>
        <v>0</v>
      </c>
      <c r="L2054" s="31">
        <f>[2]Emissions!L946</f>
        <v>0</v>
      </c>
      <c r="M2054" s="31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1">
        <f>[2]Emissions!E1183</f>
        <v>7.3184984906902342</v>
      </c>
      <c r="F2055" s="31">
        <f>[2]Emissions!F1183</f>
        <v>5.2781021351911894</v>
      </c>
      <c r="G2055" s="31">
        <f>[2]Emissions!G1183</f>
        <v>4.8789989937934903</v>
      </c>
      <c r="H2055" s="31">
        <f>[2]Emissions!H1183</f>
        <v>3.6592492453451189</v>
      </c>
      <c r="I2055" s="31">
        <f>[2]Emissions!I1183</f>
        <v>2.4394994968967452</v>
      </c>
      <c r="J2055" s="31">
        <f>[2]Emissions!J1183</f>
        <v>1.219749748448373</v>
      </c>
      <c r="K2055" s="31">
        <f>[2]Emissions!K1183</f>
        <v>0</v>
      </c>
      <c r="L2055" s="31">
        <f>[2]Emissions!L1183</f>
        <v>0</v>
      </c>
      <c r="M2055" s="31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1">
        <f>[2]Emissions!E1176</f>
        <v>195.44235810000001</v>
      </c>
      <c r="F2056" s="31">
        <f>[2]Emissions!F1176</f>
        <v>156.35388648</v>
      </c>
      <c r="G2056" s="31">
        <f>[2]Emissions!G1176</f>
        <v>141.64582763999999</v>
      </c>
      <c r="H2056" s="31">
        <f>[2]Emissions!H1176</f>
        <v>94.43055176</v>
      </c>
      <c r="I2056" s="31">
        <f>[2]Emissions!I1176</f>
        <v>43.085364439999978</v>
      </c>
      <c r="J2056" s="31">
        <f>[2]Emissions!J1176</f>
        <v>0</v>
      </c>
      <c r="K2056" s="31">
        <f>[2]Emissions!K1176</f>
        <v>0</v>
      </c>
      <c r="L2056" s="31">
        <f>[2]Emissions!L1176</f>
        <v>0</v>
      </c>
      <c r="M2056" s="31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1">
        <f>[2]Emissions!E792</f>
        <v>755.54479660041557</v>
      </c>
      <c r="F2057" s="31">
        <f>[2]Emissions!F792</f>
        <v>3952.3525383766241</v>
      </c>
      <c r="G2057" s="31">
        <f>[2]Emissions!G792</f>
        <v>6089.5181097342765</v>
      </c>
      <c r="H2057" s="31">
        <f>[2]Emissions!H792</f>
        <v>11683.92550230415</v>
      </c>
      <c r="I2057" s="31">
        <f>[2]Emissions!I792</f>
        <v>14412.15875918476</v>
      </c>
      <c r="J2057" s="31">
        <f>[2]Emissions!J792</f>
        <v>15011.29944557248</v>
      </c>
      <c r="K2057" s="31">
        <f>[2]Emissions!K792</f>
        <v>15207.266044734781</v>
      </c>
      <c r="L2057" s="31">
        <f>[2]Emissions!L792</f>
        <v>12122.418957780999</v>
      </c>
      <c r="M2057" s="31">
        <f>[2]Emissions!M792</f>
        <v>3036.5616572515978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1">
        <f>[2]Emissions!E1170</f>
        <v>269.4289274775702</v>
      </c>
      <c r="F2058" s="31">
        <f>[2]Emissions!F1170</f>
        <v>248.3446922569378</v>
      </c>
      <c r="G2058" s="31">
        <f>[2]Emissions!G1170</f>
        <v>345.09782382584638</v>
      </c>
      <c r="H2058" s="31">
        <f>[2]Emissions!H1170</f>
        <v>330.90469321593548</v>
      </c>
      <c r="I2058" s="31">
        <f>[2]Emissions!I1170</f>
        <v>364.16478905212801</v>
      </c>
      <c r="J2058" s="31">
        <f>[2]Emissions!J1170</f>
        <v>401.76458567455688</v>
      </c>
      <c r="K2058" s="31">
        <f>[2]Emissions!K1170</f>
        <v>378.66639259689441</v>
      </c>
      <c r="L2058" s="31">
        <f>[2]Emissions!L1170</f>
        <v>375.03240698895269</v>
      </c>
      <c r="M2058" s="31">
        <f>[2]Emissions!M1170</f>
        <v>372.34709861440149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1">
        <f>[2]Emissions!E861</f>
        <v>72.352105799083517</v>
      </c>
      <c r="F2059" s="31">
        <f>[2]Emissions!F861</f>
        <v>744.28241657869989</v>
      </c>
      <c r="G2059" s="31">
        <f>[2]Emissions!G861</f>
        <v>1267.1146668483</v>
      </c>
      <c r="H2059" s="31">
        <f>[2]Emissions!H861</f>
        <v>1267.1146668483</v>
      </c>
      <c r="I2059" s="31">
        <f>[2]Emissions!I861</f>
        <v>0</v>
      </c>
      <c r="J2059" s="31">
        <f>[2]Emissions!J861</f>
        <v>0</v>
      </c>
      <c r="K2059" s="31">
        <f>[2]Emissions!K861</f>
        <v>0</v>
      </c>
      <c r="L2059" s="31">
        <f>[2]Emissions!L861</f>
        <v>0</v>
      </c>
      <c r="M2059" s="31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1">
        <f>[2]Emissions!E655</f>
        <v>18523.605718952909</v>
      </c>
      <c r="F2060" s="31">
        <f>[2]Emissions!F655</f>
        <v>0</v>
      </c>
      <c r="G2060" s="31">
        <f>[2]Emissions!G655</f>
        <v>0</v>
      </c>
      <c r="H2060" s="31">
        <f>[2]Emissions!H655</f>
        <v>31790.016271475</v>
      </c>
      <c r="I2060" s="31">
        <f>[2]Emissions!I655</f>
        <v>40347.15966819723</v>
      </c>
      <c r="J2060" s="31">
        <f>[2]Emissions!J655</f>
        <v>47782.076470981221</v>
      </c>
      <c r="K2060" s="31">
        <f>[2]Emissions!K655</f>
        <v>0</v>
      </c>
      <c r="L2060" s="31">
        <f>[2]Emissions!L655</f>
        <v>0</v>
      </c>
      <c r="M2060" s="31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1">
        <f>[2]Emissions!E683</f>
        <v>7478.0068311838186</v>
      </c>
      <c r="F2061" s="31">
        <f>[2]Emissions!F683</f>
        <v>5982.405464947059</v>
      </c>
      <c r="G2061" s="31">
        <f>[2]Emissions!G683</f>
        <v>4486.804098710295</v>
      </c>
      <c r="H2061" s="31">
        <f>[2]Emissions!H683</f>
        <v>2991.2027324735291</v>
      </c>
      <c r="I2061" s="31">
        <f>[2]Emissions!I683</f>
        <v>1495.601366236765</v>
      </c>
      <c r="J2061" s="31">
        <f>[2]Emissions!J683</f>
        <v>0</v>
      </c>
      <c r="K2061" s="31">
        <f>[2]Emissions!K683</f>
        <v>0</v>
      </c>
      <c r="L2061" s="31">
        <f>[2]Emissions!L683</f>
        <v>0</v>
      </c>
      <c r="M2061" s="31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1">
        <f>[2]Emissions!E654</f>
        <v>249.858568863865</v>
      </c>
      <c r="F2062" s="31">
        <f>[2]Emissions!F654</f>
        <v>0</v>
      </c>
      <c r="G2062" s="31">
        <f>[2]Emissions!G654</f>
        <v>0</v>
      </c>
      <c r="H2062" s="31">
        <f>[2]Emissions!H654</f>
        <v>428.8046339500001</v>
      </c>
      <c r="I2062" s="31">
        <f>[2]Emissions!I654</f>
        <v>544.22900839996282</v>
      </c>
      <c r="J2062" s="31">
        <f>[2]Emissions!J654</f>
        <v>644.51605295008414</v>
      </c>
      <c r="K2062" s="31">
        <f>[2]Emissions!K654</f>
        <v>0</v>
      </c>
      <c r="L2062" s="31">
        <f>[2]Emissions!L654</f>
        <v>0</v>
      </c>
      <c r="M2062" s="31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1">
        <f>[2]Emissions!E1337</f>
        <v>3143.8379254373031</v>
      </c>
      <c r="F2063" s="31">
        <f>[2]Emissions!F1337</f>
        <v>4258.9196762664942</v>
      </c>
      <c r="G2063" s="31">
        <f>[2]Emissions!G1337</f>
        <v>4867.7506858444267</v>
      </c>
      <c r="H2063" s="31">
        <f>[2]Emissions!H1337</f>
        <v>5970.3832027218441</v>
      </c>
      <c r="I2063" s="31">
        <f>[2]Emissions!I1337</f>
        <v>0</v>
      </c>
      <c r="J2063" s="31">
        <f>[2]Emissions!J1337</f>
        <v>0</v>
      </c>
      <c r="K2063" s="31">
        <f>[2]Emissions!K1337</f>
        <v>0</v>
      </c>
      <c r="L2063" s="31">
        <f>[2]Emissions!L1337</f>
        <v>0</v>
      </c>
      <c r="M2063" s="31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1">
        <f>[2]Emissions!E1527</f>
        <v>0</v>
      </c>
      <c r="F2064" s="31">
        <f>[2]Emissions!F1527</f>
        <v>0</v>
      </c>
      <c r="G2064" s="31">
        <f>[2]Emissions!G1527</f>
        <v>0</v>
      </c>
      <c r="H2064" s="31">
        <f>[2]Emissions!H1527</f>
        <v>0</v>
      </c>
      <c r="I2064" s="31">
        <f>[2]Emissions!I1527</f>
        <v>0</v>
      </c>
      <c r="J2064" s="31">
        <f>[2]Emissions!J1527</f>
        <v>0</v>
      </c>
      <c r="K2064" s="31">
        <f>[2]Emissions!K1527</f>
        <v>0</v>
      </c>
      <c r="L2064" s="31">
        <f>[2]Emissions!L1527</f>
        <v>0</v>
      </c>
      <c r="M2064" s="31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1">
        <f>[2]Emissions!E1520</f>
        <v>91.668916736470607</v>
      </c>
      <c r="F2065" s="31">
        <f>[2]Emissions!F1520</f>
        <v>73.335133389176477</v>
      </c>
      <c r="G2065" s="31">
        <f>[2]Emissions!G1520</f>
        <v>55.00135004188239</v>
      </c>
      <c r="H2065" s="31">
        <f>[2]Emissions!H1520</f>
        <v>36.667566694588238</v>
      </c>
      <c r="I2065" s="31">
        <f>[2]Emissions!I1520</f>
        <v>18.333783347294119</v>
      </c>
      <c r="J2065" s="31">
        <f>[2]Emissions!J1520</f>
        <v>0</v>
      </c>
      <c r="K2065" s="31">
        <f>[2]Emissions!K1520</f>
        <v>0</v>
      </c>
      <c r="L2065" s="31">
        <f>[2]Emissions!L1520</f>
        <v>0</v>
      </c>
      <c r="M2065" s="31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1">
        <f>[2]Emissions!E1405</f>
        <v>33920.860048602313</v>
      </c>
      <c r="F2066" s="31">
        <f>[2]Emissions!F1405</f>
        <v>39276.002780051647</v>
      </c>
      <c r="G2066" s="31">
        <f>[2]Emissions!G1405</f>
        <v>42535.760648261828</v>
      </c>
      <c r="H2066" s="31">
        <f>[2]Emissions!H1405</f>
        <v>50289.27373274901</v>
      </c>
      <c r="I2066" s="31">
        <f>[2]Emissions!I1405</f>
        <v>50289.27373274901</v>
      </c>
      <c r="J2066" s="31">
        <f>[2]Emissions!J1405</f>
        <v>0</v>
      </c>
      <c r="K2066" s="31">
        <f>[2]Emissions!K1405</f>
        <v>0</v>
      </c>
      <c r="L2066" s="31">
        <f>[2]Emissions!L1405</f>
        <v>0</v>
      </c>
      <c r="M2066" s="31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1">
        <f>[2]Emissions!E1255</f>
        <v>6034.9846207392839</v>
      </c>
      <c r="F2067" s="31">
        <f>[2]Emissions!F1255</f>
        <v>5029.1538506160687</v>
      </c>
      <c r="G2067" s="31">
        <f>[2]Emissions!G1255</f>
        <v>4023.3230804928548</v>
      </c>
      <c r="H2067" s="31">
        <f>[2]Emissions!H1255</f>
        <v>3017.4923103696419</v>
      </c>
      <c r="I2067" s="31">
        <f>[2]Emissions!I1255</f>
        <v>2011.6615402464281</v>
      </c>
      <c r="J2067" s="31">
        <f>[2]Emissions!J1255</f>
        <v>801.7700569508396</v>
      </c>
      <c r="K2067" s="31">
        <f>[2]Emissions!K1255</f>
        <v>0</v>
      </c>
      <c r="L2067" s="31">
        <f>[2]Emissions!L1255</f>
        <v>0</v>
      </c>
      <c r="M2067" s="31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1">
        <f>[2]Emissions!E1721</f>
        <v>0</v>
      </c>
      <c r="F2068" s="31">
        <f>[2]Emissions!F1721</f>
        <v>111.3437140435114</v>
      </c>
      <c r="G2068" s="31">
        <f>[2]Emissions!G1721</f>
        <v>111.3437140435113</v>
      </c>
      <c r="H2068" s="31">
        <f>[2]Emissions!H1721</f>
        <v>225.49241605407721</v>
      </c>
      <c r="I2068" s="31">
        <f>[2]Emissions!I1721</f>
        <v>87.036371993329567</v>
      </c>
      <c r="J2068" s="31">
        <f>[2]Emissions!J1721</f>
        <v>0</v>
      </c>
      <c r="K2068" s="31">
        <f>[2]Emissions!K1721</f>
        <v>0</v>
      </c>
      <c r="L2068" s="31">
        <f>[2]Emissions!L1721</f>
        <v>0</v>
      </c>
      <c r="M2068" s="31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1">
        <f>[2]Emissions!E1507</f>
        <v>80.48185411764706</v>
      </c>
      <c r="F2069" s="31">
        <f>[2]Emissions!F1507</f>
        <v>35.717285647052591</v>
      </c>
      <c r="G2069" s="31">
        <f>[2]Emissions!G1507</f>
        <v>25.415322352941189</v>
      </c>
      <c r="H2069" s="31">
        <f>[2]Emissions!H1507</f>
        <v>17.858642823528221</v>
      </c>
      <c r="I2069" s="31">
        <f>[2]Emissions!I1507</f>
        <v>8.9293214117646453</v>
      </c>
      <c r="J2069" s="31">
        <f>[2]Emissions!J1507</f>
        <v>0</v>
      </c>
      <c r="K2069" s="31">
        <f>[2]Emissions!K1507</f>
        <v>0</v>
      </c>
      <c r="L2069" s="31">
        <f>[2]Emissions!L1507</f>
        <v>0</v>
      </c>
      <c r="M2069" s="31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1">
        <f>[2]Emissions!E1458</f>
        <v>5220.840337654321</v>
      </c>
      <c r="F2070" s="31">
        <f>[2]Emissions!F1458</f>
        <v>4350.7002813786003</v>
      </c>
      <c r="G2070" s="31">
        <f>[2]Emissions!G1458</f>
        <v>3480.5602251028799</v>
      </c>
      <c r="H2070" s="31">
        <f>[2]Emissions!H1458</f>
        <v>2610.4201688271601</v>
      </c>
      <c r="I2070" s="31">
        <f>[2]Emissions!I1458</f>
        <v>1740.28011255144</v>
      </c>
      <c r="J2070" s="31">
        <f>[2]Emissions!J1458</f>
        <v>870.14005627572033</v>
      </c>
      <c r="K2070" s="31">
        <f>[2]Emissions!K1458</f>
        <v>0</v>
      </c>
      <c r="L2070" s="31">
        <f>[2]Emissions!L1458</f>
        <v>0</v>
      </c>
      <c r="M2070" s="31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1">
        <f>[2]Emissions!E1344</f>
        <v>0</v>
      </c>
      <c r="F2071" s="31">
        <f>[2]Emissions!F1344</f>
        <v>0</v>
      </c>
      <c r="G2071" s="31">
        <f>[2]Emissions!G1344</f>
        <v>0</v>
      </c>
      <c r="H2071" s="31">
        <f>[2]Emissions!H1344</f>
        <v>0</v>
      </c>
      <c r="I2071" s="31">
        <f>[2]Emissions!I1344</f>
        <v>0</v>
      </c>
      <c r="J2071" s="31">
        <f>[2]Emissions!J1344</f>
        <v>0</v>
      </c>
      <c r="K2071" s="31">
        <f>[2]Emissions!K1344</f>
        <v>0</v>
      </c>
      <c r="L2071" s="31">
        <f>[2]Emissions!L1344</f>
        <v>0</v>
      </c>
      <c r="M2071" s="31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1">
        <f>[2]Emissions!E1386</f>
        <v>240.9662273415592</v>
      </c>
      <c r="F2072" s="31">
        <f>[2]Emissions!F1386</f>
        <v>4354.9946501307322</v>
      </c>
      <c r="G2072" s="31">
        <f>[2]Emissions!G1386</f>
        <v>4354.9946501307322</v>
      </c>
      <c r="H2072" s="31">
        <f>[2]Emissions!H1386</f>
        <v>4689.0072460324673</v>
      </c>
      <c r="I2072" s="31">
        <f>[2]Emissions!I1386</f>
        <v>0</v>
      </c>
      <c r="J2072" s="31">
        <f>[2]Emissions!J1386</f>
        <v>0</v>
      </c>
      <c r="K2072" s="31">
        <f>[2]Emissions!K1386</f>
        <v>0</v>
      </c>
      <c r="L2072" s="31">
        <f>[2]Emissions!L1386</f>
        <v>0</v>
      </c>
      <c r="M2072" s="31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1">
        <f>[2]Emissions!E945</f>
        <v>8.7269085365853645</v>
      </c>
      <c r="F2073" s="31">
        <f>[2]Emissions!F945</f>
        <v>7.272423780487804</v>
      </c>
      <c r="G2073" s="31">
        <f>[2]Emissions!G945</f>
        <v>5.8179390243902436</v>
      </c>
      <c r="H2073" s="31">
        <f>[2]Emissions!H945</f>
        <v>4.3634542682926822</v>
      </c>
      <c r="I2073" s="31">
        <f>[2]Emissions!I945</f>
        <v>2.9089695121951218</v>
      </c>
      <c r="J2073" s="31">
        <f>[2]Emissions!J945</f>
        <v>1.4544847560975609</v>
      </c>
      <c r="K2073" s="31">
        <f>[2]Emissions!K945</f>
        <v>0</v>
      </c>
      <c r="L2073" s="31">
        <f>[2]Emissions!L945</f>
        <v>0</v>
      </c>
      <c r="M2073" s="31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1">
        <f>[2]Emissions!E791</f>
        <v>752.34103561319034</v>
      </c>
      <c r="F2074" s="31">
        <f>[2]Emissions!F791</f>
        <v>3935.5932503407762</v>
      </c>
      <c r="G2074" s="31">
        <f>[2]Emissions!G791</f>
        <v>6063.6965295463751</v>
      </c>
      <c r="H2074" s="31">
        <f>[2]Emissions!H791</f>
        <v>11634.38177588269</v>
      </c>
      <c r="I2074" s="31">
        <f>[2]Emissions!I791</f>
        <v>14351.046417226829</v>
      </c>
      <c r="J2074" s="31">
        <f>[2]Emissions!J791</f>
        <v>14947.646548024009</v>
      </c>
      <c r="K2074" s="31">
        <f>[2]Emissions!K791</f>
        <v>15142.782183690821</v>
      </c>
      <c r="L2074" s="31">
        <f>[2]Emissions!L791</f>
        <v>12071.01587340733</v>
      </c>
      <c r="M2074" s="31">
        <f>[2]Emissions!M791</f>
        <v>3023.6856268473389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1">
        <f>[2]Emissions!E1182</f>
        <v>0</v>
      </c>
      <c r="F2075" s="31">
        <f>[2]Emissions!F1182</f>
        <v>0</v>
      </c>
      <c r="G2075" s="31">
        <f>[2]Emissions!G1182</f>
        <v>0</v>
      </c>
      <c r="H2075" s="31">
        <f>[2]Emissions!H1182</f>
        <v>0</v>
      </c>
      <c r="I2075" s="31">
        <f>[2]Emissions!I1182</f>
        <v>0</v>
      </c>
      <c r="J2075" s="31">
        <f>[2]Emissions!J1182</f>
        <v>0</v>
      </c>
      <c r="K2075" s="31">
        <f>[2]Emissions!K1182</f>
        <v>0</v>
      </c>
      <c r="L2075" s="31">
        <f>[2]Emissions!L1182</f>
        <v>0</v>
      </c>
      <c r="M2075" s="31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1">
        <f>[2]Emissions!E1175</f>
        <v>1.900266</v>
      </c>
      <c r="F2076" s="31">
        <f>[2]Emissions!F1175</f>
        <v>1.5202127999999999</v>
      </c>
      <c r="G2076" s="31">
        <f>[2]Emissions!G1175</f>
        <v>1.1401595999999989</v>
      </c>
      <c r="H2076" s="31">
        <f>[2]Emissions!H1175</f>
        <v>0.76010639999999974</v>
      </c>
      <c r="I2076" s="31">
        <f>[2]Emissions!I1175</f>
        <v>0.38005319999999981</v>
      </c>
      <c r="J2076" s="31">
        <f>[2]Emissions!J1175</f>
        <v>0</v>
      </c>
      <c r="K2076" s="31">
        <f>[2]Emissions!K1175</f>
        <v>0</v>
      </c>
      <c r="L2076" s="31">
        <f>[2]Emissions!L1175</f>
        <v>0</v>
      </c>
      <c r="M2076" s="31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1">
        <f>[2]Emissions!E1025</f>
        <v>0.50326122069052115</v>
      </c>
      <c r="F2077" s="31">
        <f>[2]Emissions!F1025</f>
        <v>0.41938435057543461</v>
      </c>
      <c r="G2077" s="31">
        <f>[2]Emissions!G1025</f>
        <v>0.33550748046034751</v>
      </c>
      <c r="H2077" s="31">
        <f>[2]Emissions!H1025</f>
        <v>0.25163061034526052</v>
      </c>
      <c r="I2077" s="31">
        <f>[2]Emissions!I1025</f>
        <v>0.12991284432779349</v>
      </c>
      <c r="J2077" s="31">
        <f>[2]Emissions!J1025</f>
        <v>8.3876870115086891E-2</v>
      </c>
      <c r="K2077" s="31">
        <f>[2]Emissions!K1025</f>
        <v>0</v>
      </c>
      <c r="L2077" s="31">
        <f>[2]Emissions!L1025</f>
        <v>0</v>
      </c>
      <c r="M2077" s="31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1">
        <f>[2]Emissions!E1169</f>
        <v>8.3674460838500456E-3</v>
      </c>
      <c r="F2078" s="31">
        <f>[2]Emissions!F1169</f>
        <v>5.1678858891669392E-2</v>
      </c>
      <c r="G2078" s="31">
        <f>[2]Emissions!G1169</f>
        <v>1.0717436548297659E-2</v>
      </c>
      <c r="H2078" s="31">
        <f>[2]Emissions!H1169</f>
        <v>6.8859039393541738E-2</v>
      </c>
      <c r="I2078" s="31">
        <f>[2]Emissions!I1169</f>
        <v>7.5780241468855966E-2</v>
      </c>
      <c r="J2078" s="31">
        <f>[2]Emissions!J1169</f>
        <v>8.3604506067978632E-2</v>
      </c>
      <c r="K2078" s="31">
        <f>[2]Emissions!K1169</f>
        <v>7.8797927558629771E-2</v>
      </c>
      <c r="L2078" s="31">
        <f>[2]Emissions!L1169</f>
        <v>1.2964585342938109E-2</v>
      </c>
      <c r="M2078" s="31">
        <f>[2]Emissions!M1169</f>
        <v>1.287175627284924E-2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1">
        <f>[2]Emissions!E860</f>
        <v>72.05575592299769</v>
      </c>
      <c r="F2079" s="31">
        <f>[2]Emissions!F860</f>
        <v>741.23388054108318</v>
      </c>
      <c r="G2079" s="31">
        <f>[2]Emissions!G860</f>
        <v>1261.9246413423421</v>
      </c>
      <c r="H2079" s="31">
        <f>[2]Emissions!H860</f>
        <v>1261.9246413423421</v>
      </c>
      <c r="I2079" s="31">
        <f>[2]Emissions!I860</f>
        <v>0</v>
      </c>
      <c r="J2079" s="31">
        <f>[2]Emissions!J860</f>
        <v>0</v>
      </c>
      <c r="K2079" s="31">
        <f>[2]Emissions!K860</f>
        <v>0</v>
      </c>
      <c r="L2079" s="31">
        <f>[2]Emissions!L860</f>
        <v>0</v>
      </c>
      <c r="M2079" s="31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1">
        <f>[2]Emissions!E1610</f>
        <v>6042.3420120000001</v>
      </c>
      <c r="F2080" s="31">
        <f>[2]Emissions!F1610</f>
        <v>5336.4083849999997</v>
      </c>
      <c r="G2080" s="31">
        <f>[2]Emissions!G1610</f>
        <v>5177.9912729999996</v>
      </c>
      <c r="H2080" s="31">
        <f>[2]Emissions!H1610</f>
        <v>5300.6145517719542</v>
      </c>
      <c r="I2080" s="31">
        <f>[2]Emissions!I1610</f>
        <v>0</v>
      </c>
      <c r="J2080" s="31">
        <f>[2]Emissions!J1610</f>
        <v>0</v>
      </c>
      <c r="K2080" s="31">
        <f>[2]Emissions!K1610</f>
        <v>0</v>
      </c>
      <c r="L2080" s="31">
        <f>[2]Emissions!L1610</f>
        <v>0</v>
      </c>
      <c r="M2080" s="31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1">
        <f>[2]Emissions!E1540</f>
        <v>0</v>
      </c>
      <c r="F2081" s="31">
        <f>[2]Emissions!F1540</f>
        <v>0</v>
      </c>
      <c r="G2081" s="31">
        <f>[2]Emissions!G1540</f>
        <v>0</v>
      </c>
      <c r="H2081" s="31">
        <f>[2]Emissions!H1540</f>
        <v>0</v>
      </c>
      <c r="I2081" s="31">
        <f>[2]Emissions!I1540</f>
        <v>0</v>
      </c>
      <c r="J2081" s="31">
        <f>[2]Emissions!J1540</f>
        <v>0</v>
      </c>
      <c r="K2081" s="31">
        <f>[2]Emissions!K1540</f>
        <v>0</v>
      </c>
      <c r="L2081" s="31">
        <f>[2]Emissions!L1540</f>
        <v>0</v>
      </c>
      <c r="M2081" s="31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1">
        <f>[2]Emissions!E1411</f>
        <v>20800.624142380118</v>
      </c>
      <c r="F2082" s="31">
        <f>[2]Emissions!F1411</f>
        <v>9123.0807642018081</v>
      </c>
      <c r="G2082" s="31">
        <f>[2]Emissions!G1411</f>
        <v>9123.0807642018081</v>
      </c>
      <c r="H2082" s="31">
        <f>[2]Emissions!H1411</f>
        <v>9123.0807642018081</v>
      </c>
      <c r="I2082" s="31">
        <f>[2]Emissions!I1411</f>
        <v>3649.2323056807231</v>
      </c>
      <c r="J2082" s="31">
        <f>[2]Emissions!J1411</f>
        <v>1824.6161528403611</v>
      </c>
      <c r="K2082" s="31">
        <f>[2]Emissions!K1411</f>
        <v>0</v>
      </c>
      <c r="L2082" s="31">
        <f>[2]Emissions!L1411</f>
        <v>0</v>
      </c>
      <c r="M2082" s="31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1">
        <f>[2]Emissions!E835</f>
        <v>0</v>
      </c>
      <c r="F2083" s="31">
        <f>[2]Emissions!F835</f>
        <v>0</v>
      </c>
      <c r="G2083" s="31">
        <f>[2]Emissions!G835</f>
        <v>0</v>
      </c>
      <c r="H2083" s="31">
        <f>[2]Emissions!H835</f>
        <v>0</v>
      </c>
      <c r="I2083" s="31">
        <f>[2]Emissions!I835</f>
        <v>0</v>
      </c>
      <c r="J2083" s="31">
        <f>[2]Emissions!J835</f>
        <v>0</v>
      </c>
      <c r="K2083" s="31">
        <f>[2]Emissions!K835</f>
        <v>0</v>
      </c>
      <c r="L2083" s="31">
        <f>[2]Emissions!L835</f>
        <v>0</v>
      </c>
      <c r="M2083" s="31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1">
        <f>[2]Emissions!E682</f>
        <v>0.23920268406862741</v>
      </c>
      <c r="F2084" s="31">
        <f>[2]Emissions!F682</f>
        <v>0.19136214725490189</v>
      </c>
      <c r="G2084" s="31">
        <f>[2]Emissions!G682</f>
        <v>0.14352161044117651</v>
      </c>
      <c r="H2084" s="31">
        <f>[2]Emissions!H682</f>
        <v>9.5681073627450999E-2</v>
      </c>
      <c r="I2084" s="31">
        <f>[2]Emissions!I682</f>
        <v>4.7840536813725493E-2</v>
      </c>
      <c r="J2084" s="31">
        <f>[2]Emissions!J682</f>
        <v>0</v>
      </c>
      <c r="K2084" s="31">
        <f>[2]Emissions!K682</f>
        <v>0</v>
      </c>
      <c r="L2084" s="31">
        <f>[2]Emissions!L682</f>
        <v>0</v>
      </c>
      <c r="M2084" s="31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1">
        <f>[2]Emissions!E718</f>
        <v>1453.3798914750751</v>
      </c>
      <c r="F2085" s="31">
        <f>[2]Emissions!F718</f>
        <v>1066.483205517937</v>
      </c>
      <c r="G2085" s="31">
        <f>[2]Emissions!G718</f>
        <v>25.46859675</v>
      </c>
      <c r="H2085" s="31">
        <f>[2]Emissions!H718</f>
        <v>35585.191364685903</v>
      </c>
      <c r="I2085" s="31">
        <f>[2]Emissions!I718</f>
        <v>12.734298375</v>
      </c>
      <c r="J2085" s="31">
        <f>[2]Emissions!J718</f>
        <v>6.3671491875000026</v>
      </c>
      <c r="K2085" s="31">
        <f>[2]Emissions!K718</f>
        <v>0</v>
      </c>
      <c r="L2085" s="31">
        <f>[2]Emissions!L718</f>
        <v>0</v>
      </c>
      <c r="M2085" s="31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1">
        <f>[2]Emissions!E748</f>
        <v>12338.542587520329</v>
      </c>
      <c r="F2086" s="31">
        <f>[2]Emissions!F748</f>
        <v>6797.5218367255266</v>
      </c>
      <c r="G2086" s="31">
        <f>[2]Emissions!G748</f>
        <v>5474.5966180439818</v>
      </c>
      <c r="H2086" s="31">
        <f>[2]Emissions!H748</f>
        <v>3873.779806</v>
      </c>
      <c r="I2086" s="31">
        <f>[2]Emissions!I748</f>
        <v>2582.5198706666661</v>
      </c>
      <c r="J2086" s="31">
        <f>[2]Emissions!J748</f>
        <v>1291.259935333333</v>
      </c>
      <c r="K2086" s="31">
        <f>[2]Emissions!K748</f>
        <v>0</v>
      </c>
      <c r="L2086" s="31">
        <f>[2]Emissions!L748</f>
        <v>0</v>
      </c>
      <c r="M2086" s="31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1">
        <f>[2]Emissions!E712</f>
        <v>0</v>
      </c>
      <c r="F2087" s="31">
        <f>[2]Emissions!F712</f>
        <v>0</v>
      </c>
      <c r="G2087" s="31">
        <f>[2]Emissions!G712</f>
        <v>0</v>
      </c>
      <c r="H2087" s="31">
        <f>[2]Emissions!H712</f>
        <v>0</v>
      </c>
      <c r="I2087" s="31">
        <f>[2]Emissions!I712</f>
        <v>0</v>
      </c>
      <c r="J2087" s="31">
        <f>[2]Emissions!J712</f>
        <v>0</v>
      </c>
      <c r="K2087" s="31">
        <f>[2]Emissions!K712</f>
        <v>0</v>
      </c>
      <c r="L2087" s="31">
        <f>[2]Emissions!L712</f>
        <v>6.7428315506112693</v>
      </c>
      <c r="M2087" s="31">
        <f>[2]Emissions!M712</f>
        <v>24.327305312143441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1">
        <f>[2]Emissions!E742</f>
        <v>78.912837751715287</v>
      </c>
      <c r="F2088" s="31">
        <f>[2]Emissions!F742</f>
        <v>384.49771173789412</v>
      </c>
      <c r="G2088" s="31">
        <f>[2]Emissions!G742</f>
        <v>579.17039977331854</v>
      </c>
      <c r="H2088" s="31">
        <f>[2]Emissions!H742</f>
        <v>1124.1426683515481</v>
      </c>
      <c r="I2088" s="31">
        <f>[2]Emissions!I742</f>
        <v>1506.2462734842611</v>
      </c>
      <c r="J2088" s="31">
        <f>[2]Emissions!J742</f>
        <v>1568.8637786924371</v>
      </c>
      <c r="K2088" s="31">
        <f>[2]Emissions!K742</f>
        <v>1589.1468005449219</v>
      </c>
      <c r="L2088" s="31">
        <f>[2]Emissions!L742</f>
        <v>1266.7828158561531</v>
      </c>
      <c r="M2088" s="31">
        <f>[2]Emissions!M742</f>
        <v>317.31819697792332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1">
        <f>[2]Emissions!E1727</f>
        <v>5795.932694027143</v>
      </c>
      <c r="F2089" s="31">
        <f>[2]Emissions!F1727</f>
        <v>4346.9495205203584</v>
      </c>
      <c r="G2089" s="31">
        <f>[2]Emissions!G1727</f>
        <v>2897.966347013572</v>
      </c>
      <c r="H2089" s="31">
        <f>[2]Emissions!H1727</f>
        <v>1448.983173506786</v>
      </c>
      <c r="I2089" s="31">
        <f>[2]Emissions!I1727</f>
        <v>0</v>
      </c>
      <c r="J2089" s="31">
        <f>[2]Emissions!J1727</f>
        <v>0</v>
      </c>
      <c r="K2089" s="31">
        <f>[2]Emissions!K1727</f>
        <v>0</v>
      </c>
      <c r="L2089" s="31">
        <f>[2]Emissions!L1727</f>
        <v>0</v>
      </c>
      <c r="M2089" s="31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1">
        <f>[2]Emissions!E1640</f>
        <v>57166.349447100001</v>
      </c>
      <c r="F2090" s="31">
        <f>[2]Emissions!F1640</f>
        <v>42874.762085324997</v>
      </c>
      <c r="G2090" s="31">
        <f>[2]Emissions!G1640</f>
        <v>28583.174723550001</v>
      </c>
      <c r="H2090" s="31">
        <f>[2]Emissions!H1640</f>
        <v>14291.587361775</v>
      </c>
      <c r="I2090" s="31">
        <f>[2]Emissions!I1640</f>
        <v>0</v>
      </c>
      <c r="J2090" s="31">
        <f>[2]Emissions!J1640</f>
        <v>0</v>
      </c>
      <c r="K2090" s="31">
        <f>[2]Emissions!K1640</f>
        <v>0</v>
      </c>
      <c r="L2090" s="31">
        <f>[2]Emissions!L1640</f>
        <v>0</v>
      </c>
      <c r="M2090" s="31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1">
        <f>[2]Emissions!E1576</f>
        <v>29507.4494309</v>
      </c>
      <c r="F2091" s="31">
        <f>[2]Emissions!F1576</f>
        <v>0</v>
      </c>
      <c r="G2091" s="31">
        <f>[2]Emissions!G1576</f>
        <v>0</v>
      </c>
      <c r="H2091" s="31">
        <f>[2]Emissions!H1576</f>
        <v>0</v>
      </c>
      <c r="I2091" s="31">
        <f>[2]Emissions!I1576</f>
        <v>0</v>
      </c>
      <c r="J2091" s="31">
        <f>[2]Emissions!J1576</f>
        <v>0</v>
      </c>
      <c r="K2091" s="31">
        <f>[2]Emissions!K1576</f>
        <v>0</v>
      </c>
      <c r="L2091" s="31">
        <f>[2]Emissions!L1576</f>
        <v>0</v>
      </c>
      <c r="M2091" s="31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1">
        <f>[2]Emissions!E1470</f>
        <v>8728.521269753086</v>
      </c>
      <c r="F2092" s="31">
        <f>[2]Emissions!F1470</f>
        <v>7273.7677247942393</v>
      </c>
      <c r="G2092" s="31">
        <f>[2]Emissions!G1470</f>
        <v>5819.0141798353916</v>
      </c>
      <c r="H2092" s="31">
        <f>[2]Emissions!H1470</f>
        <v>4364.260634876543</v>
      </c>
      <c r="I2092" s="31">
        <f>[2]Emissions!I1470</f>
        <v>2909.5070899176958</v>
      </c>
      <c r="J2092" s="31">
        <f>[2]Emissions!J1470</f>
        <v>1454.7535449588479</v>
      </c>
      <c r="K2092" s="31">
        <f>[2]Emissions!K1470</f>
        <v>0</v>
      </c>
      <c r="L2092" s="31">
        <f>[2]Emissions!L1470</f>
        <v>0</v>
      </c>
      <c r="M2092" s="31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1">
        <f>[2]Emissions!E1005</f>
        <v>0</v>
      </c>
      <c r="F2093" s="31">
        <f>[2]Emissions!F1005</f>
        <v>0</v>
      </c>
      <c r="G2093" s="31">
        <f>[2]Emissions!G1005</f>
        <v>0</v>
      </c>
      <c r="H2093" s="31">
        <f>[2]Emissions!H1005</f>
        <v>0</v>
      </c>
      <c r="I2093" s="31">
        <f>[2]Emissions!I1005</f>
        <v>-2174.2349729247699</v>
      </c>
      <c r="J2093" s="31">
        <f>[2]Emissions!J1005</f>
        <v>-2174.2349729247699</v>
      </c>
      <c r="K2093" s="31">
        <f>[2]Emissions!K1005</f>
        <v>-1994.723301487079</v>
      </c>
      <c r="L2093" s="31">
        <f>[2]Emissions!L1005</f>
        <v>-2427.7637858953649</v>
      </c>
      <c r="M2093" s="31">
        <f>[2]Emissions!M1005</f>
        <v>-50755.407194059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1">
        <f>[2]Emissions!E963</f>
        <v>2.6120783132530119</v>
      </c>
      <c r="F2094" s="31">
        <f>[2]Emissions!F963</f>
        <v>2.176731927710843</v>
      </c>
      <c r="G2094" s="31">
        <f>[2]Emissions!G963</f>
        <v>1.741385542168675</v>
      </c>
      <c r="H2094" s="31">
        <f>[2]Emissions!H963</f>
        <v>1.3060391566265059</v>
      </c>
      <c r="I2094" s="31">
        <f>[2]Emissions!I963</f>
        <v>0.8706927710843374</v>
      </c>
      <c r="J2094" s="31">
        <f>[2]Emissions!J963</f>
        <v>0.43534638554216898</v>
      </c>
      <c r="K2094" s="31">
        <f>[2]Emissions!K963</f>
        <v>0</v>
      </c>
      <c r="L2094" s="31">
        <f>[2]Emissions!L963</f>
        <v>0</v>
      </c>
      <c r="M2094" s="31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1">
        <f>[2]Emissions!E1700</f>
        <v>0</v>
      </c>
      <c r="F2095" s="31">
        <f>[2]Emissions!F1700</f>
        <v>0</v>
      </c>
      <c r="G2095" s="31">
        <f>[2]Emissions!G1700</f>
        <v>0</v>
      </c>
      <c r="H2095" s="31">
        <f>[2]Emissions!H1700</f>
        <v>0</v>
      </c>
      <c r="I2095" s="31">
        <f>[2]Emissions!I1700</f>
        <v>0</v>
      </c>
      <c r="J2095" s="31">
        <f>[2]Emissions!J1700</f>
        <v>0</v>
      </c>
      <c r="K2095" s="31">
        <f>[2]Emissions!K1700</f>
        <v>0</v>
      </c>
      <c r="L2095" s="31">
        <f>[2]Emissions!L1700</f>
        <v>0</v>
      </c>
      <c r="M2095" s="31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1">
        <f>[2]Emissions!E1664</f>
        <v>0</v>
      </c>
      <c r="F2096" s="31">
        <f>[2]Emissions!F1664</f>
        <v>0</v>
      </c>
      <c r="G2096" s="31">
        <f>[2]Emissions!G1664</f>
        <v>0</v>
      </c>
      <c r="H2096" s="31">
        <f>[2]Emissions!H1664</f>
        <v>0</v>
      </c>
      <c r="I2096" s="31">
        <f>[2]Emissions!I1664</f>
        <v>0</v>
      </c>
      <c r="J2096" s="31">
        <f>[2]Emissions!J1664</f>
        <v>0</v>
      </c>
      <c r="K2096" s="31">
        <f>[2]Emissions!K1664</f>
        <v>0</v>
      </c>
      <c r="L2096" s="31">
        <f>[2]Emissions!L1664</f>
        <v>0</v>
      </c>
      <c r="M2096" s="31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1">
        <f>[2]Emissions!E1570</f>
        <v>0</v>
      </c>
      <c r="F2097" s="31">
        <f>[2]Emissions!F1570</f>
        <v>0</v>
      </c>
      <c r="G2097" s="31">
        <f>[2]Emissions!G1570</f>
        <v>0</v>
      </c>
      <c r="H2097" s="31">
        <f>[2]Emissions!H1570</f>
        <v>0</v>
      </c>
      <c r="I2097" s="31">
        <f>[2]Emissions!I1570</f>
        <v>0</v>
      </c>
      <c r="J2097" s="31">
        <f>[2]Emissions!J1570</f>
        <v>0</v>
      </c>
      <c r="K2097" s="31">
        <f>[2]Emissions!K1570</f>
        <v>0</v>
      </c>
      <c r="L2097" s="31">
        <f>[2]Emissions!L1570</f>
        <v>0</v>
      </c>
      <c r="M2097" s="31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1">
        <f>[2]Emissions!E1500</f>
        <v>845.85628536585398</v>
      </c>
      <c r="F2098" s="31">
        <f>[2]Emissions!F1500</f>
        <v>676.68502829268323</v>
      </c>
      <c r="G2098" s="31">
        <f>[2]Emissions!G1500</f>
        <v>507.51377121951242</v>
      </c>
      <c r="H2098" s="31">
        <f>[2]Emissions!H1500</f>
        <v>338.3425141463415</v>
      </c>
      <c r="I2098" s="31">
        <f>[2]Emissions!I1500</f>
        <v>169.17125707317081</v>
      </c>
      <c r="J2098" s="31">
        <f>[2]Emissions!J1500</f>
        <v>0</v>
      </c>
      <c r="K2098" s="31">
        <f>[2]Emissions!K1500</f>
        <v>0</v>
      </c>
      <c r="L2098" s="31">
        <f>[2]Emissions!L1500</f>
        <v>0</v>
      </c>
      <c r="M2098" s="31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1">
        <f>[2]Emissions!E1464</f>
        <v>6.7465197175248317</v>
      </c>
      <c r="F2099" s="31">
        <f>[2]Emissions!F1464</f>
        <v>6.2165896707818931</v>
      </c>
      <c r="G2099" s="31">
        <f>[2]Emissions!G1464</f>
        <v>7.6053908210914294</v>
      </c>
      <c r="H2099" s="31">
        <f>[2]Emissions!H1464</f>
        <v>10.09112353827048</v>
      </c>
      <c r="I2099" s="31">
        <f>[2]Emissions!I1464</f>
        <v>5.8495472513470332</v>
      </c>
      <c r="J2099" s="31">
        <f>[2]Emissions!J1464</f>
        <v>1.0406041500415639</v>
      </c>
      <c r="K2099" s="31">
        <f>[2]Emissions!K1464</f>
        <v>0</v>
      </c>
      <c r="L2099" s="31">
        <f>[2]Emissions!L1464</f>
        <v>0</v>
      </c>
      <c r="M2099" s="31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1">
        <f>[2]Emissions!E1398</f>
        <v>29367.20403235294</v>
      </c>
      <c r="F2100" s="31">
        <f>[2]Emissions!F1398</f>
        <v>24472.670026960779</v>
      </c>
      <c r="G2100" s="31">
        <f>[2]Emissions!G1398</f>
        <v>19578.136021568629</v>
      </c>
      <c r="H2100" s="31">
        <f>[2]Emissions!H1398</f>
        <v>16288.68715855882</v>
      </c>
      <c r="I2100" s="31">
        <f>[2]Emissions!I1398</f>
        <v>9789.0680107843164</v>
      </c>
      <c r="J2100" s="31">
        <f>[2]Emissions!J1398</f>
        <v>4894.5340053921573</v>
      </c>
      <c r="K2100" s="31">
        <f>[2]Emissions!K1398</f>
        <v>0</v>
      </c>
      <c r="L2100" s="31">
        <f>[2]Emissions!L1398</f>
        <v>0</v>
      </c>
      <c r="M2100" s="31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1">
        <f>[2]Emissions!E999</f>
        <v>0</v>
      </c>
      <c r="F2101" s="31">
        <f>[2]Emissions!F999</f>
        <v>0</v>
      </c>
      <c r="G2101" s="31">
        <f>[2]Emissions!G999</f>
        <v>0</v>
      </c>
      <c r="H2101" s="31">
        <f>[2]Emissions!H999</f>
        <v>0</v>
      </c>
      <c r="I2101" s="31">
        <f>[2]Emissions!I999</f>
        <v>-13550.043078856061</v>
      </c>
      <c r="J2101" s="31">
        <f>[2]Emissions!J999</f>
        <v>-283.86043550405731</v>
      </c>
      <c r="K2101" s="31">
        <f>[2]Emissions!K999</f>
        <v>-915.30983784704358</v>
      </c>
      <c r="L2101" s="31">
        <f>[2]Emissions!L999</f>
        <v>-18947.700888992578</v>
      </c>
      <c r="M2101" s="31">
        <f>[2]Emissions!M999</f>
        <v>-21387.600385672918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1">
        <f>[2]Emissions!E957</f>
        <v>498.36390861176483</v>
      </c>
      <c r="F2102" s="31">
        <f>[2]Emissions!F957</f>
        <v>415.30325717647071</v>
      </c>
      <c r="G2102" s="31">
        <f>[2]Emissions!G957</f>
        <v>332.24260574117648</v>
      </c>
      <c r="H2102" s="31">
        <f>[2]Emissions!H957</f>
        <v>249.18195430588241</v>
      </c>
      <c r="I2102" s="31">
        <f>[2]Emissions!I957</f>
        <v>166.12130287058821</v>
      </c>
      <c r="J2102" s="31">
        <f>[2]Emissions!J957</f>
        <v>83.060651435294133</v>
      </c>
      <c r="K2102" s="31">
        <f>[2]Emissions!K957</f>
        <v>0</v>
      </c>
      <c r="L2102" s="31">
        <f>[2]Emissions!L957</f>
        <v>0</v>
      </c>
      <c r="M2102" s="31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1">
        <f>[2]Emissions!E1634</f>
        <v>0</v>
      </c>
      <c r="F2103" s="31">
        <f>[2]Emissions!F1634</f>
        <v>311.64451982439431</v>
      </c>
      <c r="G2103" s="31">
        <f>[2]Emissions!G1634</f>
        <v>364.10595158326322</v>
      </c>
      <c r="H2103" s="31">
        <f>[2]Emissions!H1634</f>
        <v>364.10595158326328</v>
      </c>
      <c r="I2103" s="31">
        <f>[2]Emissions!I1634</f>
        <v>0</v>
      </c>
      <c r="J2103" s="31">
        <f>[2]Emissions!J1634</f>
        <v>0</v>
      </c>
      <c r="K2103" s="31">
        <f>[2]Emissions!K1634</f>
        <v>0</v>
      </c>
      <c r="L2103" s="31">
        <f>[2]Emissions!L1634</f>
        <v>0</v>
      </c>
      <c r="M2103" s="31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1">
        <f>[2]Emissions!E1694</f>
        <v>0</v>
      </c>
      <c r="F2104" s="31">
        <f>[2]Emissions!F1694</f>
        <v>0</v>
      </c>
      <c r="G2104" s="31">
        <f>[2]Emissions!G1694</f>
        <v>0</v>
      </c>
      <c r="H2104" s="31">
        <f>[2]Emissions!H1694</f>
        <v>0</v>
      </c>
      <c r="I2104" s="31">
        <f>[2]Emissions!I1694</f>
        <v>0</v>
      </c>
      <c r="J2104" s="31">
        <f>[2]Emissions!J1694</f>
        <v>0</v>
      </c>
      <c r="K2104" s="31">
        <f>[2]Emissions!K1694</f>
        <v>0</v>
      </c>
      <c r="L2104" s="31">
        <f>[2]Emissions!L1694</f>
        <v>0</v>
      </c>
      <c r="M2104" s="31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1">
        <f>[2]Emissions!E1658</f>
        <v>0</v>
      </c>
      <c r="F2105" s="31">
        <f>[2]Emissions!F1658</f>
        <v>0</v>
      </c>
      <c r="G2105" s="31">
        <f>[2]Emissions!G1658</f>
        <v>0</v>
      </c>
      <c r="H2105" s="31">
        <f>[2]Emissions!H1658</f>
        <v>0</v>
      </c>
      <c r="I2105" s="31">
        <f>[2]Emissions!I1658</f>
        <v>0</v>
      </c>
      <c r="J2105" s="31">
        <f>[2]Emissions!J1658</f>
        <v>0</v>
      </c>
      <c r="K2105" s="31">
        <f>[2]Emissions!K1658</f>
        <v>0</v>
      </c>
      <c r="L2105" s="31">
        <f>[2]Emissions!L1658</f>
        <v>0</v>
      </c>
      <c r="M2105" s="31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1">
        <f>[2]Emissions!E1564</f>
        <v>0</v>
      </c>
      <c r="F2106" s="31">
        <f>[2]Emissions!F1564</f>
        <v>0</v>
      </c>
      <c r="G2106" s="31">
        <f>[2]Emissions!G1564</f>
        <v>0</v>
      </c>
      <c r="H2106" s="31">
        <f>[2]Emissions!H1564</f>
        <v>0</v>
      </c>
      <c r="I2106" s="31">
        <f>[2]Emissions!I1564</f>
        <v>0</v>
      </c>
      <c r="J2106" s="31">
        <f>[2]Emissions!J1564</f>
        <v>0</v>
      </c>
      <c r="K2106" s="31">
        <f>[2]Emissions!K1564</f>
        <v>0</v>
      </c>
      <c r="L2106" s="31">
        <f>[2]Emissions!L1564</f>
        <v>0</v>
      </c>
      <c r="M2106" s="31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1">
        <f>[2]Emissions!E1494</f>
        <v>5.5116511507690884</v>
      </c>
      <c r="F2107" s="31">
        <f>[2]Emissions!F1494</f>
        <v>8.7839400522055371</v>
      </c>
      <c r="G2107" s="31">
        <f>[2]Emissions!G1494</f>
        <v>9.5456370514069189</v>
      </c>
      <c r="H2107" s="31">
        <f>[2]Emissions!H1494</f>
        <v>9.9546942442425177</v>
      </c>
      <c r="I2107" s="31">
        <f>[2]Emissions!I1494</f>
        <v>4.5047396405563189</v>
      </c>
      <c r="J2107" s="31">
        <f>[2]Emissions!J1494</f>
        <v>0</v>
      </c>
      <c r="K2107" s="31">
        <f>[2]Emissions!K1494</f>
        <v>0</v>
      </c>
      <c r="L2107" s="31">
        <f>[2]Emissions!L1494</f>
        <v>0</v>
      </c>
      <c r="M2107" s="31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1">
        <f>[2]Emissions!E1392</f>
        <v>170.4367352875322</v>
      </c>
      <c r="F2108" s="31">
        <f>[2]Emissions!F1392</f>
        <v>193.89930204349051</v>
      </c>
      <c r="G2108" s="31">
        <f>[2]Emissions!G1392</f>
        <v>159.48234143547941</v>
      </c>
      <c r="H2108" s="31">
        <f>[2]Emissions!H1392</f>
        <v>193.89930204349051</v>
      </c>
      <c r="I2108" s="31">
        <f>[2]Emissions!I1392</f>
        <v>0</v>
      </c>
      <c r="J2108" s="31">
        <f>[2]Emissions!J1392</f>
        <v>0</v>
      </c>
      <c r="K2108" s="31">
        <f>[2]Emissions!K1392</f>
        <v>0</v>
      </c>
      <c r="L2108" s="31">
        <f>[2]Emissions!L1392</f>
        <v>0</v>
      </c>
      <c r="M2108" s="31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1">
        <f>[2]Emissions!E993</f>
        <v>0</v>
      </c>
      <c r="F2109" s="31">
        <f>[2]Emissions!F993</f>
        <v>0</v>
      </c>
      <c r="G2109" s="31">
        <f>[2]Emissions!G993</f>
        <v>0</v>
      </c>
      <c r="H2109" s="31">
        <f>[2]Emissions!H993</f>
        <v>0</v>
      </c>
      <c r="I2109" s="31">
        <f>[2]Emissions!I993</f>
        <v>0</v>
      </c>
      <c r="J2109" s="31">
        <f>[2]Emissions!J993</f>
        <v>0</v>
      </c>
      <c r="K2109" s="31">
        <f>[2]Emissions!K993</f>
        <v>0</v>
      </c>
      <c r="L2109" s="31">
        <f>[2]Emissions!L993</f>
        <v>0</v>
      </c>
      <c r="M2109" s="31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1">
        <f>[2]Emissions!E951</f>
        <v>0</v>
      </c>
      <c r="F2110" s="31">
        <f>[2]Emissions!F951</f>
        <v>0</v>
      </c>
      <c r="G2110" s="31">
        <f>[2]Emissions!G951</f>
        <v>0</v>
      </c>
      <c r="H2110" s="31">
        <f>[2]Emissions!H951</f>
        <v>0</v>
      </c>
      <c r="I2110" s="31">
        <f>[2]Emissions!I951</f>
        <v>0</v>
      </c>
      <c r="J2110" s="31">
        <f>[2]Emissions!J951</f>
        <v>0</v>
      </c>
      <c r="K2110" s="31">
        <f>[2]Emissions!K951</f>
        <v>0</v>
      </c>
      <c r="L2110" s="31">
        <f>[2]Emissions!L951</f>
        <v>0</v>
      </c>
      <c r="M2110" s="31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1">
        <f>[2]Emissions!E1688</f>
        <v>0</v>
      </c>
      <c r="F2111" s="31">
        <f>[2]Emissions!F1688</f>
        <v>0</v>
      </c>
      <c r="G2111" s="31">
        <f>[2]Emissions!G1688</f>
        <v>0</v>
      </c>
      <c r="H2111" s="31">
        <f>[2]Emissions!H1688</f>
        <v>0</v>
      </c>
      <c r="I2111" s="31">
        <f>[2]Emissions!I1688</f>
        <v>0</v>
      </c>
      <c r="J2111" s="31">
        <f>[2]Emissions!J1688</f>
        <v>0</v>
      </c>
      <c r="K2111" s="31">
        <f>[2]Emissions!K1688</f>
        <v>0</v>
      </c>
      <c r="L2111" s="31">
        <f>[2]Emissions!L1688</f>
        <v>0</v>
      </c>
      <c r="M2111" s="31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1">
        <f>[2]Emissions!E1652</f>
        <v>47.962283399999997</v>
      </c>
      <c r="F2112" s="31">
        <f>[2]Emissions!F1652</f>
        <v>35.971712549999999</v>
      </c>
      <c r="G2112" s="31">
        <f>[2]Emissions!G1652</f>
        <v>100.587566575</v>
      </c>
      <c r="H2112" s="31">
        <f>[2]Emissions!H1652</f>
        <v>11.99057084999999</v>
      </c>
      <c r="I2112" s="31">
        <f>[2]Emissions!I1652</f>
        <v>0</v>
      </c>
      <c r="J2112" s="31">
        <f>[2]Emissions!J1652</f>
        <v>0</v>
      </c>
      <c r="K2112" s="31">
        <f>[2]Emissions!K1652</f>
        <v>0</v>
      </c>
      <c r="L2112" s="31">
        <f>[2]Emissions!L1652</f>
        <v>0</v>
      </c>
      <c r="M2112" s="31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1">
        <f>[2]Emissions!E1628</f>
        <v>0</v>
      </c>
      <c r="F2113" s="31">
        <f>[2]Emissions!F1628</f>
        <v>0</v>
      </c>
      <c r="G2113" s="31">
        <f>[2]Emissions!G1628</f>
        <v>0</v>
      </c>
      <c r="H2113" s="31">
        <f>[2]Emissions!H1628</f>
        <v>412.56087903237278</v>
      </c>
      <c r="I2113" s="31">
        <f>[2]Emissions!I1628</f>
        <v>0</v>
      </c>
      <c r="J2113" s="31">
        <f>[2]Emissions!J1628</f>
        <v>0</v>
      </c>
      <c r="K2113" s="31">
        <f>[2]Emissions!K1628</f>
        <v>0</v>
      </c>
      <c r="L2113" s="31">
        <f>[2]Emissions!L1628</f>
        <v>0</v>
      </c>
      <c r="M2113" s="31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1">
        <f>[2]Emissions!E1558</f>
        <v>0</v>
      </c>
      <c r="F2114" s="31">
        <f>[2]Emissions!F1558</f>
        <v>0</v>
      </c>
      <c r="G2114" s="31">
        <f>[2]Emissions!G1558</f>
        <v>0</v>
      </c>
      <c r="H2114" s="31">
        <f>[2]Emissions!H1558</f>
        <v>0</v>
      </c>
      <c r="I2114" s="31">
        <f>[2]Emissions!I1558</f>
        <v>0</v>
      </c>
      <c r="J2114" s="31">
        <f>[2]Emissions!J1558</f>
        <v>0</v>
      </c>
      <c r="K2114" s="31">
        <f>[2]Emissions!K1558</f>
        <v>0</v>
      </c>
      <c r="L2114" s="31">
        <f>[2]Emissions!L1558</f>
        <v>0</v>
      </c>
      <c r="M2114" s="31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1">
        <f>[2]Emissions!E1488</f>
        <v>2437.4317144390238</v>
      </c>
      <c r="F2115" s="31">
        <f>[2]Emissions!F1488</f>
        <v>1026.2870376585361</v>
      </c>
      <c r="G2115" s="31">
        <f>[2]Emissions!G1488</f>
        <v>974.9726857756084</v>
      </c>
      <c r="H2115" s="31">
        <f>[2]Emissions!H1488</f>
        <v>974.97268577561158</v>
      </c>
      <c r="I2115" s="31">
        <f>[2]Emissions!I1488</f>
        <v>256.57175941463402</v>
      </c>
      <c r="J2115" s="31">
        <f>[2]Emissions!J1488</f>
        <v>0</v>
      </c>
      <c r="K2115" s="31">
        <f>[2]Emissions!K1488</f>
        <v>0</v>
      </c>
      <c r="L2115" s="31">
        <f>[2]Emissions!L1488</f>
        <v>0</v>
      </c>
      <c r="M2115" s="31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1">
        <f>[2]Emissions!E1423</f>
        <v>0</v>
      </c>
      <c r="F2116" s="31">
        <f>[2]Emissions!F1423</f>
        <v>0</v>
      </c>
      <c r="G2116" s="31">
        <f>[2]Emissions!G1423</f>
        <v>5.2507555316390807E-2</v>
      </c>
      <c r="H2116" s="31">
        <f>[2]Emissions!H1423</f>
        <v>1.794185148827941</v>
      </c>
      <c r="I2116" s="31">
        <f>[2]Emissions!I1423</f>
        <v>6.5931398362000566</v>
      </c>
      <c r="J2116" s="31">
        <f>[2]Emissions!J1423</f>
        <v>8.5122162617087902</v>
      </c>
      <c r="K2116" s="31">
        <f>[2]Emissions!K1423</f>
        <v>12.16989989825051</v>
      </c>
      <c r="L2116" s="31">
        <f>[2]Emissions!L1423</f>
        <v>4.8470014694077186</v>
      </c>
      <c r="M2116" s="31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1">
        <f>[2]Emissions!E987</f>
        <v>23.209205006705339</v>
      </c>
      <c r="F2117" s="31">
        <f>[2]Emissions!F987</f>
        <v>44.116064100119821</v>
      </c>
      <c r="G2117" s="31">
        <f>[2]Emissions!G987</f>
        <v>47.89036944858659</v>
      </c>
      <c r="H2117" s="31">
        <f>[2]Emissions!H987</f>
        <v>60.104510771759919</v>
      </c>
      <c r="I2117" s="31">
        <f>[2]Emissions!I987</f>
        <v>66.780384715590671</v>
      </c>
      <c r="J2117" s="31">
        <f>[2]Emissions!J987</f>
        <v>74.315966500793465</v>
      </c>
      <c r="K2117" s="31">
        <f>[2]Emissions!K987</f>
        <v>73.878941927109224</v>
      </c>
      <c r="L2117" s="31">
        <f>[2]Emissions!L987</f>
        <v>73.754217350706313</v>
      </c>
      <c r="M2117" s="31">
        <f>[2]Emissions!M987</f>
        <v>73.594927092146946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1">
        <f>[2]Emissions!E778</f>
        <v>9172.1844007500003</v>
      </c>
      <c r="F2118" s="31">
        <f>[2]Emissions!F778</f>
        <v>7643.4870006249994</v>
      </c>
      <c r="G2118" s="31">
        <f>[2]Emissions!G778</f>
        <v>6114.7896004999993</v>
      </c>
      <c r="H2118" s="31">
        <f>[2]Emissions!H778</f>
        <v>4586.0922003749993</v>
      </c>
      <c r="I2118" s="31">
        <f>[2]Emissions!I778</f>
        <v>14054.67914691602</v>
      </c>
      <c r="J2118" s="31">
        <f>[2]Emissions!J778</f>
        <v>1528.6974001250001</v>
      </c>
      <c r="K2118" s="31">
        <f>[2]Emissions!K778</f>
        <v>10535.14399361146</v>
      </c>
      <c r="L2118" s="31">
        <f>[2]Emissions!L778</f>
        <v>10573.64587760185</v>
      </c>
      <c r="M2118" s="31">
        <f>[2]Emissions!M778</f>
        <v>10693.800192836459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1">
        <f>[2]Emissions!E754</f>
        <v>1.52975E-2</v>
      </c>
      <c r="F2119" s="31">
        <f>[2]Emissions!F754</f>
        <v>1.2747916666666659E-2</v>
      </c>
      <c r="G2119" s="31">
        <f>[2]Emissions!G754</f>
        <v>1.019833333333333E-2</v>
      </c>
      <c r="H2119" s="31">
        <f>[2]Emissions!H754</f>
        <v>7.6487500000000002E-3</v>
      </c>
      <c r="I2119" s="31">
        <f>[2]Emissions!I754</f>
        <v>5.0991666666666668E-3</v>
      </c>
      <c r="J2119" s="31">
        <f>[2]Emissions!J754</f>
        <v>4.4701081739891269</v>
      </c>
      <c r="K2119" s="31">
        <f>[2]Emissions!K754</f>
        <v>0</v>
      </c>
      <c r="L2119" s="31">
        <f>[2]Emissions!L754</f>
        <v>0</v>
      </c>
      <c r="M2119" s="31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1">
        <f>[2]Emissions!E736</f>
        <v>0</v>
      </c>
      <c r="F2120" s="31">
        <f>[2]Emissions!F736</f>
        <v>0</v>
      </c>
      <c r="G2120" s="31">
        <f>[2]Emissions!G736</f>
        <v>0</v>
      </c>
      <c r="H2120" s="31">
        <f>[2]Emissions!H736</f>
        <v>0</v>
      </c>
      <c r="I2120" s="31">
        <f>[2]Emissions!I736</f>
        <v>0</v>
      </c>
      <c r="J2120" s="31">
        <f>[2]Emissions!J736</f>
        <v>0</v>
      </c>
      <c r="K2120" s="31">
        <f>[2]Emissions!K736</f>
        <v>0</v>
      </c>
      <c r="L2120" s="31">
        <f>[2]Emissions!L736</f>
        <v>0</v>
      </c>
      <c r="M2120" s="31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1">
        <f>[2]Emissions!E694</f>
        <v>0</v>
      </c>
      <c r="F2121" s="31">
        <f>[2]Emissions!F694</f>
        <v>0</v>
      </c>
      <c r="G2121" s="31">
        <f>[2]Emissions!G694</f>
        <v>0</v>
      </c>
      <c r="H2121" s="31">
        <f>[2]Emissions!H694</f>
        <v>0</v>
      </c>
      <c r="I2121" s="31">
        <f>[2]Emissions!I694</f>
        <v>0</v>
      </c>
      <c r="J2121" s="31">
        <f>[2]Emissions!J694</f>
        <v>0</v>
      </c>
      <c r="K2121" s="31">
        <f>[2]Emissions!K694</f>
        <v>0</v>
      </c>
      <c r="L2121" s="31">
        <f>[2]Emissions!L694</f>
        <v>0</v>
      </c>
      <c r="M2121" s="31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1">
        <f>[2]Emissions!E1682</f>
        <v>0</v>
      </c>
      <c r="F2122" s="31">
        <f>[2]Emissions!F1682</f>
        <v>0</v>
      </c>
      <c r="G2122" s="31">
        <f>[2]Emissions!G1682</f>
        <v>0</v>
      </c>
      <c r="H2122" s="31">
        <f>[2]Emissions!H1682</f>
        <v>0</v>
      </c>
      <c r="I2122" s="31">
        <f>[2]Emissions!I1682</f>
        <v>0</v>
      </c>
      <c r="J2122" s="31">
        <f>[2]Emissions!J1682</f>
        <v>0</v>
      </c>
      <c r="K2122" s="31">
        <f>[2]Emissions!K1682</f>
        <v>0</v>
      </c>
      <c r="L2122" s="31">
        <f>[2]Emissions!L1682</f>
        <v>0</v>
      </c>
      <c r="M2122" s="31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1">
        <f>[2]Emissions!E1622</f>
        <v>1056.5967073333329</v>
      </c>
      <c r="F2123" s="31">
        <f>[2]Emissions!F1622</f>
        <v>611.01862951774172</v>
      </c>
      <c r="G2123" s="31">
        <f>[2]Emissions!G1622</f>
        <v>460.42871101182789</v>
      </c>
      <c r="H2123" s="31">
        <f>[2]Emissions!H1622</f>
        <v>282.3163996461538</v>
      </c>
      <c r="I2123" s="31">
        <f>[2]Emissions!I1622</f>
        <v>0</v>
      </c>
      <c r="J2123" s="31">
        <f>[2]Emissions!J1622</f>
        <v>0</v>
      </c>
      <c r="K2123" s="31">
        <f>[2]Emissions!K1622</f>
        <v>0</v>
      </c>
      <c r="L2123" s="31">
        <f>[2]Emissions!L1622</f>
        <v>0</v>
      </c>
      <c r="M2123" s="31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1">
        <f>[2]Emissions!E1552</f>
        <v>0.92512686249999998</v>
      </c>
      <c r="F2124" s="31">
        <f>[2]Emissions!F1552</f>
        <v>0.92512686249999998</v>
      </c>
      <c r="G2124" s="31">
        <f>[2]Emissions!G1552</f>
        <v>0.92512686249999998</v>
      </c>
      <c r="H2124" s="31">
        <f>[2]Emissions!H1552</f>
        <v>0.92512686249999998</v>
      </c>
      <c r="I2124" s="31">
        <f>[2]Emissions!I1552</f>
        <v>0</v>
      </c>
      <c r="J2124" s="31">
        <f>[2]Emissions!J1552</f>
        <v>0</v>
      </c>
      <c r="K2124" s="31">
        <f>[2]Emissions!K1552</f>
        <v>0</v>
      </c>
      <c r="L2124" s="31">
        <f>[2]Emissions!L1552</f>
        <v>0</v>
      </c>
      <c r="M2124" s="31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1">
        <f>[2]Emissions!E1482</f>
        <v>0</v>
      </c>
      <c r="F2125" s="31">
        <f>[2]Emissions!F1482</f>
        <v>0</v>
      </c>
      <c r="G2125" s="31">
        <f>[2]Emissions!G1482</f>
        <v>0</v>
      </c>
      <c r="H2125" s="31">
        <f>[2]Emissions!H1482</f>
        <v>0</v>
      </c>
      <c r="I2125" s="31">
        <f>[2]Emissions!I1482</f>
        <v>0</v>
      </c>
      <c r="J2125" s="31">
        <f>[2]Emissions!J1482</f>
        <v>0</v>
      </c>
      <c r="K2125" s="31">
        <f>[2]Emissions!K1482</f>
        <v>0</v>
      </c>
      <c r="L2125" s="31">
        <f>[2]Emissions!L1482</f>
        <v>0</v>
      </c>
      <c r="M2125" s="31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1">
        <f>[2]Emissions!E981</f>
        <v>1.1922077814512479</v>
      </c>
      <c r="F2126" s="31">
        <f>[2]Emissions!F981</f>
        <v>0.66838725127415199</v>
      </c>
      <c r="G2126" s="31">
        <f>[2]Emissions!G981</f>
        <v>0.1227465513825142</v>
      </c>
      <c r="H2126" s="31">
        <f>[2]Emissions!H981</f>
        <v>0.33349961247665949</v>
      </c>
      <c r="I2126" s="31">
        <f>[2]Emissions!I981</f>
        <v>4.0915517127505012E-2</v>
      </c>
      <c r="J2126" s="31">
        <f>[2]Emissions!J981</f>
        <v>0</v>
      </c>
      <c r="K2126" s="31">
        <f>[2]Emissions!K981</f>
        <v>0</v>
      </c>
      <c r="L2126" s="31">
        <f>[2]Emissions!L981</f>
        <v>0</v>
      </c>
      <c r="M2126" s="31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1">
        <f>[2]Emissions!E847</f>
        <v>0</v>
      </c>
      <c r="F2127" s="31">
        <f>[2]Emissions!F847</f>
        <v>0</v>
      </c>
      <c r="G2127" s="31">
        <f>[2]Emissions!G847</f>
        <v>0</v>
      </c>
      <c r="H2127" s="31">
        <f>[2]Emissions!H847</f>
        <v>0</v>
      </c>
      <c r="I2127" s="31">
        <f>[2]Emissions!I847</f>
        <v>0</v>
      </c>
      <c r="J2127" s="31">
        <f>[2]Emissions!J847</f>
        <v>0</v>
      </c>
      <c r="K2127" s="31">
        <f>[2]Emissions!K847</f>
        <v>0</v>
      </c>
      <c r="L2127" s="31">
        <f>[2]Emissions!L847</f>
        <v>0</v>
      </c>
      <c r="M2127" s="31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1">
        <f>[2]Emissions!E730</f>
        <v>3259.0380843749999</v>
      </c>
      <c r="F2128" s="31">
        <f>[2]Emissions!F730</f>
        <v>2715.8650703124999</v>
      </c>
      <c r="G2128" s="31">
        <f>[2]Emissions!G730</f>
        <v>2172.69205625</v>
      </c>
      <c r="H2128" s="31">
        <f>[2]Emissions!H730</f>
        <v>1629.5190421875</v>
      </c>
      <c r="I2128" s="31">
        <f>[2]Emissions!I730</f>
        <v>1086.346028125</v>
      </c>
      <c r="J2128" s="31">
        <f>[2]Emissions!J730</f>
        <v>543.17301406250022</v>
      </c>
      <c r="K2128" s="31">
        <f>[2]Emissions!K730</f>
        <v>0</v>
      </c>
      <c r="L2128" s="31">
        <f>[2]Emissions!L730</f>
        <v>0</v>
      </c>
      <c r="M2128" s="31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1">
        <f>[2]Emissions!E646</f>
        <v>0</v>
      </c>
      <c r="F2129" s="31">
        <f>[2]Emissions!F646</f>
        <v>0</v>
      </c>
      <c r="G2129" s="31">
        <f>[2]Emissions!G646</f>
        <v>0</v>
      </c>
      <c r="H2129" s="31">
        <f>[2]Emissions!H646</f>
        <v>0</v>
      </c>
      <c r="I2129" s="31">
        <f>[2]Emissions!I646</f>
        <v>0</v>
      </c>
      <c r="J2129" s="31">
        <f>[2]Emissions!J646</f>
        <v>0</v>
      </c>
      <c r="K2129" s="31">
        <f>[2]Emissions!K646</f>
        <v>0</v>
      </c>
      <c r="L2129" s="31">
        <f>[2]Emissions!L646</f>
        <v>0</v>
      </c>
      <c r="M2129" s="31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1">
        <f>[2]Emissions!E1676</f>
        <v>0</v>
      </c>
      <c r="F2130" s="31">
        <f>[2]Emissions!F1676</f>
        <v>0</v>
      </c>
      <c r="G2130" s="31">
        <f>[2]Emissions!G1676</f>
        <v>0</v>
      </c>
      <c r="H2130" s="31">
        <f>[2]Emissions!H1676</f>
        <v>0</v>
      </c>
      <c r="I2130" s="31">
        <f>[2]Emissions!I1676</f>
        <v>0</v>
      </c>
      <c r="J2130" s="31">
        <f>[2]Emissions!J1676</f>
        <v>0</v>
      </c>
      <c r="K2130" s="31">
        <f>[2]Emissions!K1676</f>
        <v>0</v>
      </c>
      <c r="L2130" s="31">
        <f>[2]Emissions!L1676</f>
        <v>0</v>
      </c>
      <c r="M2130" s="31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1">
        <f>[2]Emissions!E1646</f>
        <v>68077.474266072109</v>
      </c>
      <c r="F2131" s="31">
        <f>[2]Emissions!F1646</f>
        <v>0</v>
      </c>
      <c r="G2131" s="31">
        <f>[2]Emissions!G1646</f>
        <v>6654.1338430850519</v>
      </c>
      <c r="H2131" s="31">
        <f>[2]Emissions!H1646</f>
        <v>0</v>
      </c>
      <c r="I2131" s="31">
        <f>[2]Emissions!I1646</f>
        <v>0</v>
      </c>
      <c r="J2131" s="31">
        <f>[2]Emissions!J1646</f>
        <v>0</v>
      </c>
      <c r="K2131" s="31">
        <f>[2]Emissions!K1646</f>
        <v>0</v>
      </c>
      <c r="L2131" s="31">
        <f>[2]Emissions!L1646</f>
        <v>0</v>
      </c>
      <c r="M2131" s="31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1">
        <f>[2]Emissions!E1616</f>
        <v>0</v>
      </c>
      <c r="F2132" s="31">
        <f>[2]Emissions!F1616</f>
        <v>0</v>
      </c>
      <c r="G2132" s="31">
        <f>[2]Emissions!G1616</f>
        <v>0</v>
      </c>
      <c r="H2132" s="31">
        <f>[2]Emissions!H1616</f>
        <v>0</v>
      </c>
      <c r="I2132" s="31">
        <f>[2]Emissions!I1616</f>
        <v>14394.655060885911</v>
      </c>
      <c r="J2132" s="31">
        <f>[2]Emissions!J1616</f>
        <v>15907.060456885119</v>
      </c>
      <c r="K2132" s="31">
        <f>[2]Emissions!K1616</f>
        <v>28654.882434074101</v>
      </c>
      <c r="L2132" s="31">
        <f>[2]Emissions!L1616</f>
        <v>0</v>
      </c>
      <c r="M2132" s="31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1">
        <f>[2]Emissions!E1546</f>
        <v>0</v>
      </c>
      <c r="F2133" s="31">
        <f>[2]Emissions!F1546</f>
        <v>0</v>
      </c>
      <c r="G2133" s="31">
        <f>[2]Emissions!G1546</f>
        <v>0</v>
      </c>
      <c r="H2133" s="31">
        <f>[2]Emissions!H1546</f>
        <v>0</v>
      </c>
      <c r="I2133" s="31">
        <f>[2]Emissions!I1546</f>
        <v>0</v>
      </c>
      <c r="J2133" s="31">
        <f>[2]Emissions!J1546</f>
        <v>0</v>
      </c>
      <c r="K2133" s="31">
        <f>[2]Emissions!K1546</f>
        <v>0</v>
      </c>
      <c r="L2133" s="31">
        <f>[2]Emissions!L1546</f>
        <v>0</v>
      </c>
      <c r="M2133" s="31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1">
        <f>[2]Emissions!E1476</f>
        <v>0</v>
      </c>
      <c r="F2134" s="31">
        <f>[2]Emissions!F1476</f>
        <v>0</v>
      </c>
      <c r="G2134" s="31">
        <f>[2]Emissions!G1476</f>
        <v>2136.249336666921</v>
      </c>
      <c r="H2134" s="31">
        <f>[2]Emissions!H1476</f>
        <v>6848.4057992290627</v>
      </c>
      <c r="I2134" s="31">
        <f>[2]Emissions!I1476</f>
        <v>0</v>
      </c>
      <c r="J2134" s="31">
        <f>[2]Emissions!J1476</f>
        <v>0</v>
      </c>
      <c r="K2134" s="31">
        <f>[2]Emissions!K1476</f>
        <v>0</v>
      </c>
      <c r="L2134" s="31">
        <f>[2]Emissions!L1476</f>
        <v>0</v>
      </c>
      <c r="M2134" s="31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1">
        <f>[2]Emissions!E1417</f>
        <v>6634.4091215778326</v>
      </c>
      <c r="F2135" s="31">
        <f>[2]Emissions!F1417</f>
        <v>5766.4702304526736</v>
      </c>
      <c r="G2135" s="31">
        <f>[2]Emissions!G1417</f>
        <v>5613.5238847736618</v>
      </c>
      <c r="H2135" s="31">
        <f>[2]Emissions!H1417</f>
        <v>4210.1429135802464</v>
      </c>
      <c r="I2135" s="31">
        <f>[2]Emissions!I1417</f>
        <v>1477.243127572016</v>
      </c>
      <c r="J2135" s="31">
        <f>[2]Emissions!J1417</f>
        <v>738.62156378600798</v>
      </c>
      <c r="K2135" s="31">
        <f>[2]Emissions!K1417</f>
        <v>0</v>
      </c>
      <c r="L2135" s="31">
        <f>[2]Emissions!L1417</f>
        <v>0</v>
      </c>
      <c r="M2135" s="31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1">
        <f>[2]Emissions!E1267</f>
        <v>0.47906429135091738</v>
      </c>
      <c r="F2136" s="31">
        <f>[2]Emissions!F1267</f>
        <v>0.39922024279243118</v>
      </c>
      <c r="G2136" s="31">
        <f>[2]Emissions!G1267</f>
        <v>0.31937619423394498</v>
      </c>
      <c r="H2136" s="31">
        <f>[2]Emissions!H1267</f>
        <v>0.23953214567545869</v>
      </c>
      <c r="I2136" s="31">
        <f>[2]Emissions!I1267</f>
        <v>0.15968809711697249</v>
      </c>
      <c r="J2136" s="31">
        <f>[2]Emissions!J1267</f>
        <v>7.9844048558486216E-2</v>
      </c>
      <c r="K2136" s="31">
        <f>[2]Emissions!K1267</f>
        <v>0</v>
      </c>
      <c r="L2136" s="31">
        <f>[2]Emissions!L1267</f>
        <v>0</v>
      </c>
      <c r="M2136" s="31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1">
        <f>[2]Emissions!E1162</f>
        <v>3.6543305115936689E-2</v>
      </c>
      <c r="F2137" s="31">
        <f>[2]Emissions!F1162</f>
        <v>2.923464409274935E-2</v>
      </c>
      <c r="G2137" s="31">
        <f>[2]Emissions!G1162</f>
        <v>2.1925983069561981E-2</v>
      </c>
      <c r="H2137" s="31">
        <f>[2]Emissions!H1162</f>
        <v>1.461732204637467E-2</v>
      </c>
      <c r="I2137" s="31">
        <f>[2]Emissions!I1162</f>
        <v>7.308661023187335E-3</v>
      </c>
      <c r="J2137" s="31">
        <f>[2]Emissions!J1162</f>
        <v>0</v>
      </c>
      <c r="K2137" s="31">
        <f>[2]Emissions!K1162</f>
        <v>0</v>
      </c>
      <c r="L2137" s="31">
        <f>[2]Emissions!L1162</f>
        <v>0</v>
      </c>
      <c r="M2137" s="31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1">
        <f>[2]Emissions!E975</f>
        <v>10.581417687434779</v>
      </c>
      <c r="F2138" s="31">
        <f>[2]Emissions!F975</f>
        <v>0.61900798760897768</v>
      </c>
      <c r="G2138" s="31">
        <f>[2]Emissions!G975</f>
        <v>10.581417687434779</v>
      </c>
      <c r="H2138" s="31">
        <f>[2]Emissions!H975</f>
        <v>3.383358798245292</v>
      </c>
      <c r="I2138" s="31">
        <f>[2]Emissions!I975</f>
        <v>0</v>
      </c>
      <c r="J2138" s="31">
        <f>[2]Emissions!J975</f>
        <v>0</v>
      </c>
      <c r="K2138" s="31">
        <f>[2]Emissions!K975</f>
        <v>0</v>
      </c>
      <c r="L2138" s="31">
        <f>[2]Emissions!L975</f>
        <v>0</v>
      </c>
      <c r="M2138" s="31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1">
        <f>[2]Emissions!E841</f>
        <v>0</v>
      </c>
      <c r="F2139" s="31">
        <f>[2]Emissions!F841</f>
        <v>0</v>
      </c>
      <c r="G2139" s="31">
        <f>[2]Emissions!G841</f>
        <v>0</v>
      </c>
      <c r="H2139" s="31">
        <f>[2]Emissions!H841</f>
        <v>0</v>
      </c>
      <c r="I2139" s="31">
        <f>[2]Emissions!I841</f>
        <v>0</v>
      </c>
      <c r="J2139" s="31">
        <f>[2]Emissions!J841</f>
        <v>0</v>
      </c>
      <c r="K2139" s="31">
        <f>[2]Emissions!K841</f>
        <v>0</v>
      </c>
      <c r="L2139" s="31">
        <f>[2]Emissions!L841</f>
        <v>0</v>
      </c>
      <c r="M2139" s="31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1">
        <f>[2]Emissions!E724</f>
        <v>0</v>
      </c>
      <c r="F2140" s="31">
        <f>[2]Emissions!F724</f>
        <v>0</v>
      </c>
      <c r="G2140" s="31">
        <f>[2]Emissions!G724</f>
        <v>9.2460099592747405</v>
      </c>
      <c r="H2140" s="31">
        <f>[2]Emissions!H724</f>
        <v>73.055620419425878</v>
      </c>
      <c r="I2140" s="31">
        <f>[2]Emissions!I724</f>
        <v>0</v>
      </c>
      <c r="J2140" s="31">
        <f>[2]Emissions!J724</f>
        <v>0</v>
      </c>
      <c r="K2140" s="31">
        <f>[2]Emissions!K724</f>
        <v>0</v>
      </c>
      <c r="L2140" s="31">
        <f>[2]Emissions!L724</f>
        <v>0</v>
      </c>
      <c r="M2140" s="31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1">
        <f>[2]Emissions!E1733</f>
        <v>0</v>
      </c>
      <c r="F2141" s="31">
        <f>[2]Emissions!F1733</f>
        <v>0</v>
      </c>
      <c r="G2141" s="31">
        <f>[2]Emissions!G1733</f>
        <v>0</v>
      </c>
      <c r="H2141" s="31">
        <f>[2]Emissions!H1733</f>
        <v>0</v>
      </c>
      <c r="I2141" s="31">
        <f>[2]Emissions!I1733</f>
        <v>0</v>
      </c>
      <c r="J2141" s="31">
        <f>[2]Emissions!J1733</f>
        <v>0</v>
      </c>
      <c r="K2141" s="31">
        <f>[2]Emissions!K1733</f>
        <v>0</v>
      </c>
      <c r="L2141" s="31">
        <f>[2]Emissions!L1733</f>
        <v>0</v>
      </c>
      <c r="M2141" s="31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1">
        <f>[2]Emissions!E1670</f>
        <v>0</v>
      </c>
      <c r="F2142" s="31">
        <f>[2]Emissions!F1670</f>
        <v>0</v>
      </c>
      <c r="G2142" s="31">
        <f>[2]Emissions!G1670</f>
        <v>0</v>
      </c>
      <c r="H2142" s="31">
        <f>[2]Emissions!H1670</f>
        <v>0</v>
      </c>
      <c r="I2142" s="31">
        <f>[2]Emissions!I1670</f>
        <v>0</v>
      </c>
      <c r="J2142" s="31">
        <f>[2]Emissions!J1670</f>
        <v>0</v>
      </c>
      <c r="K2142" s="31">
        <f>[2]Emissions!K1670</f>
        <v>0</v>
      </c>
      <c r="L2142" s="31">
        <f>[2]Emissions!L1670</f>
        <v>0</v>
      </c>
      <c r="M2142" s="31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1">
        <f>[2]Emissions!E1582</f>
        <v>2.124909402273127</v>
      </c>
      <c r="F2143" s="31">
        <f>[2]Emissions!F1582</f>
        <v>68.684370961438617</v>
      </c>
      <c r="G2143" s="31">
        <f>[2]Emissions!G1582</f>
        <v>71.765098064773213</v>
      </c>
      <c r="H2143" s="31">
        <f>[2]Emissions!H1582</f>
        <v>84.576288532273225</v>
      </c>
      <c r="I2143" s="31">
        <f>[2]Emissions!I1582</f>
        <v>85.548025417801867</v>
      </c>
      <c r="J2143" s="31">
        <f>[2]Emissions!J1582</f>
        <v>109.5893159897777</v>
      </c>
      <c r="K2143" s="31">
        <f>[2]Emissions!K1582</f>
        <v>0</v>
      </c>
      <c r="L2143" s="31">
        <f>[2]Emissions!L1582</f>
        <v>0</v>
      </c>
      <c r="M2143" s="31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1">
        <f>[2]Emissions!E1261</f>
        <v>1615.879093405076</v>
      </c>
      <c r="F2144" s="31">
        <f>[2]Emissions!F1261</f>
        <v>0</v>
      </c>
      <c r="G2144" s="31">
        <f>[2]Emissions!G1261</f>
        <v>1615.879093405076</v>
      </c>
      <c r="H2144" s="31">
        <f>[2]Emissions!H1261</f>
        <v>0</v>
      </c>
      <c r="I2144" s="31">
        <f>[2]Emissions!I1261</f>
        <v>0</v>
      </c>
      <c r="J2144" s="31">
        <f>[2]Emissions!J1261</f>
        <v>0</v>
      </c>
      <c r="K2144" s="31">
        <f>[2]Emissions!K1261</f>
        <v>0</v>
      </c>
      <c r="L2144" s="31">
        <f>[2]Emissions!L1261</f>
        <v>0</v>
      </c>
      <c r="M2144" s="31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1">
        <f>[2]Emissions!E1156</f>
        <v>7.1900078084132499E-2</v>
      </c>
      <c r="F2145" s="31">
        <f>[2]Emissions!F1156</f>
        <v>5.9916731736777092E-2</v>
      </c>
      <c r="G2145" s="31">
        <f>[2]Emissions!G1156</f>
        <v>4.793338538942167E-2</v>
      </c>
      <c r="H2145" s="31">
        <f>[2]Emissions!H1156</f>
        <v>3.5950039042066242E-2</v>
      </c>
      <c r="I2145" s="31">
        <f>[2]Emissions!I1156</f>
        <v>2.3966692694710839E-2</v>
      </c>
      <c r="J2145" s="31">
        <f>[2]Emissions!J1156</f>
        <v>1.16360256417288E-2</v>
      </c>
      <c r="K2145" s="31">
        <f>[2]Emissions!K1156</f>
        <v>0</v>
      </c>
      <c r="L2145" s="31">
        <f>[2]Emissions!L1156</f>
        <v>0</v>
      </c>
      <c r="M2145" s="31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1">
        <f>[2]Emissions!E969</f>
        <v>4204.5143738394718</v>
      </c>
      <c r="F2146" s="31">
        <f>[2]Emissions!F969</f>
        <v>2884.8032740196081</v>
      </c>
      <c r="G2146" s="31">
        <f>[2]Emissions!G969</f>
        <v>2307.8426192156871</v>
      </c>
      <c r="H2146" s="31">
        <f>[2]Emissions!H969</f>
        <v>1730.881964411765</v>
      </c>
      <c r="I2146" s="31">
        <f>[2]Emissions!I969</f>
        <v>1153.9213096078431</v>
      </c>
      <c r="J2146" s="31">
        <f>[2]Emissions!J969</f>
        <v>576.96065480392156</v>
      </c>
      <c r="K2146" s="31">
        <f>[2]Emissions!K969</f>
        <v>0</v>
      </c>
      <c r="L2146" s="31">
        <f>[2]Emissions!L969</f>
        <v>0</v>
      </c>
      <c r="M2146" s="31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1">
        <f>[2]Emissions!E772</f>
        <v>24.796196804408329</v>
      </c>
      <c r="F2147" s="31">
        <f>[2]Emissions!F772</f>
        <v>22.406755660524912</v>
      </c>
      <c r="G2147" s="31">
        <f>[2]Emissions!G772</f>
        <v>133.36982612795049</v>
      </c>
      <c r="H2147" s="31">
        <f>[2]Emissions!H772</f>
        <v>137.5090777776924</v>
      </c>
      <c r="I2147" s="31">
        <f>[2]Emissions!I772</f>
        <v>0</v>
      </c>
      <c r="J2147" s="31">
        <f>[2]Emissions!J772</f>
        <v>32.620977609674583</v>
      </c>
      <c r="K2147" s="31">
        <f>[2]Emissions!K772</f>
        <v>32.620977609685227</v>
      </c>
      <c r="L2147" s="31">
        <f>[2]Emissions!L772</f>
        <v>0</v>
      </c>
      <c r="M2147" s="31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1">
        <f>[2]Emissions!E766</f>
        <v>51.339501892683018</v>
      </c>
      <c r="F2148" s="31">
        <f>[2]Emissions!F766</f>
        <v>527.04249576066468</v>
      </c>
      <c r="G2148" s="31">
        <f>[2]Emissions!G766</f>
        <v>896.90892353949926</v>
      </c>
      <c r="H2148" s="31">
        <f>[2]Emissions!H766</f>
        <v>14011.8128785427</v>
      </c>
      <c r="I2148" s="31">
        <f>[2]Emissions!I766</f>
        <v>53934.680033705547</v>
      </c>
      <c r="J2148" s="31">
        <f>[2]Emissions!J766</f>
        <v>76315.560883607177</v>
      </c>
      <c r="K2148" s="31">
        <f>[2]Emissions!K766</f>
        <v>81475.853087048759</v>
      </c>
      <c r="L2148" s="31">
        <f>[2]Emissions!L766</f>
        <v>82215.02988847396</v>
      </c>
      <c r="M2148" s="31">
        <f>[2]Emissions!M766</f>
        <v>64121.789119325578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1">
        <f>[2]Emissions!E760</f>
        <v>6016.7525282604529</v>
      </c>
      <c r="F2149" s="31">
        <f>[2]Emissions!F760</f>
        <v>4285.0671909374996</v>
      </c>
      <c r="G2149" s="31">
        <f>[2]Emissions!G760</f>
        <v>3428.0537527500001</v>
      </c>
      <c r="H2149" s="31">
        <f>[2]Emissions!H760</f>
        <v>2571.0403145625</v>
      </c>
      <c r="I2149" s="31">
        <f>[2]Emissions!I760</f>
        <v>1714.026876375</v>
      </c>
      <c r="J2149" s="31">
        <f>[2]Emissions!J760</f>
        <v>857.01343818750047</v>
      </c>
      <c r="K2149" s="31">
        <f>[2]Emissions!K760</f>
        <v>0</v>
      </c>
      <c r="L2149" s="31">
        <f>[2]Emissions!L760</f>
        <v>0</v>
      </c>
      <c r="M2149" s="31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1">
        <f>[2]Emissions!E706</f>
        <v>8.2742099528518936E-2</v>
      </c>
      <c r="F2150" s="31">
        <f>[2]Emissions!F706</f>
        <v>6.6193679622814944E-2</v>
      </c>
      <c r="G2150" s="31">
        <f>[2]Emissions!G706</f>
        <v>4.9645259717111291E-2</v>
      </c>
      <c r="H2150" s="31">
        <f>[2]Emissions!H706</f>
        <v>3.3096839811407201E-2</v>
      </c>
      <c r="I2150" s="31">
        <f>[2]Emissions!I706</f>
        <v>1.654841990570376E-2</v>
      </c>
      <c r="J2150" s="31">
        <f>[2]Emissions!J706</f>
        <v>0</v>
      </c>
      <c r="K2150" s="31">
        <f>[2]Emissions!K706</f>
        <v>0</v>
      </c>
      <c r="L2150" s="31">
        <f>[2]Emissions!L706</f>
        <v>0</v>
      </c>
      <c r="M2150" s="31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1">
        <f>[2]Emissions!E1037</f>
        <v>0</v>
      </c>
      <c r="F2151" s="31">
        <f>[2]Emissions!F1037</f>
        <v>0</v>
      </c>
      <c r="G2151" s="31">
        <f>[2]Emissions!G1037</f>
        <v>0</v>
      </c>
      <c r="H2151" s="31">
        <f>[2]Emissions!H1037</f>
        <v>0</v>
      </c>
      <c r="I2151" s="31">
        <f>[2]Emissions!I1037</f>
        <v>0</v>
      </c>
      <c r="J2151" s="31">
        <f>[2]Emissions!J1037</f>
        <v>0</v>
      </c>
      <c r="K2151" s="31">
        <f>[2]Emissions!K1037</f>
        <v>0</v>
      </c>
      <c r="L2151" s="31">
        <f>[2]Emissions!L1037</f>
        <v>0</v>
      </c>
      <c r="M2151" s="31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1">
        <f>[2]Emissions!E700</f>
        <v>0</v>
      </c>
      <c r="F2152" s="31">
        <f>[2]Emissions!F700</f>
        <v>9.6637801796342284</v>
      </c>
      <c r="G2152" s="31">
        <f>[2]Emissions!G700</f>
        <v>9.0808028679106005</v>
      </c>
      <c r="H2152" s="31">
        <f>[2]Emissions!H700</f>
        <v>8.497376766878487</v>
      </c>
      <c r="I2152" s="31">
        <f>[2]Emissions!I700</f>
        <v>7.9148482444633466</v>
      </c>
      <c r="J2152" s="31">
        <f>[2]Emissions!J700</f>
        <v>7.9148482444633457</v>
      </c>
      <c r="K2152" s="31">
        <f>[2]Emissions!K700</f>
        <v>0</v>
      </c>
      <c r="L2152" s="31">
        <f>[2]Emissions!L700</f>
        <v>0</v>
      </c>
      <c r="M2152" s="31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1">
        <f>[2]Emissions!E1031</f>
        <v>0</v>
      </c>
      <c r="F2153" s="31">
        <f>[2]Emissions!F1031</f>
        <v>0</v>
      </c>
      <c r="G2153" s="31">
        <f>[2]Emissions!G1031</f>
        <v>0</v>
      </c>
      <c r="H2153" s="31">
        <f>[2]Emissions!H1031</f>
        <v>0</v>
      </c>
      <c r="I2153" s="31">
        <f>[2]Emissions!I1031</f>
        <v>2.2372568003886459</v>
      </c>
      <c r="J2153" s="31">
        <f>[2]Emissions!J1031</f>
        <v>17.89805440308556</v>
      </c>
      <c r="K2153" s="31">
        <f>[2]Emissions!K1031</f>
        <v>105.15106961812749</v>
      </c>
      <c r="L2153" s="31">
        <f>[2]Emissions!L1031</f>
        <v>653.2789857126229</v>
      </c>
      <c r="M2153" s="31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1">
        <f>[2]Emissions!E1597</f>
        <v>185.59050000007389</v>
      </c>
      <c r="F2154" s="31">
        <f>[2]Emissions!F1597</f>
        <v>16.03944387417857</v>
      </c>
      <c r="G2154" s="31">
        <f>[2]Emissions!G1597</f>
        <v>10.692962582785711</v>
      </c>
      <c r="H2154" s="31">
        <f>[2]Emissions!H1597</f>
        <v>5.346481291392859</v>
      </c>
      <c r="I2154" s="31">
        <f>[2]Emissions!I1597</f>
        <v>0</v>
      </c>
      <c r="J2154" s="31">
        <f>[2]Emissions!J1597</f>
        <v>0</v>
      </c>
      <c r="K2154" s="31">
        <f>[2]Emissions!K1597</f>
        <v>0</v>
      </c>
      <c r="L2154" s="31">
        <f>[2]Emissions!L1597</f>
        <v>0</v>
      </c>
      <c r="M2154" s="31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1">
        <f>[2]Emissions!E1069</f>
        <v>63.324464433295446</v>
      </c>
      <c r="F2155" s="31">
        <f>[2]Emissions!F1069</f>
        <v>2505.777420577208</v>
      </c>
      <c r="G2155" s="31">
        <f>[2]Emissions!G1069</f>
        <v>4621.6852780296358</v>
      </c>
      <c r="H2155" s="31">
        <f>[2]Emissions!H1069</f>
        <v>7162.7379421112946</v>
      </c>
      <c r="I2155" s="31">
        <f>[2]Emissions!I1069</f>
        <v>9306.8249732237291</v>
      </c>
      <c r="J2155" s="31">
        <f>[2]Emissions!J1069</f>
        <v>9796.2665794662862</v>
      </c>
      <c r="K2155" s="31">
        <f>[2]Emissions!K1069</f>
        <v>10150.38589132981</v>
      </c>
      <c r="L2155" s="31">
        <f>[2]Emissions!L1069</f>
        <v>10758.271218033569</v>
      </c>
      <c r="M2155" s="31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1">
        <f>[2]Emissions!E1307</f>
        <v>0</v>
      </c>
      <c r="F2156" s="31">
        <f>[2]Emissions!F1307</f>
        <v>0</v>
      </c>
      <c r="G2156" s="31">
        <f>[2]Emissions!G1307</f>
        <v>0</v>
      </c>
      <c r="H2156" s="31">
        <f>[2]Emissions!H1307</f>
        <v>0</v>
      </c>
      <c r="I2156" s="31">
        <f>[2]Emissions!I1307</f>
        <v>0</v>
      </c>
      <c r="J2156" s="31">
        <f>[2]Emissions!J1307</f>
        <v>0</v>
      </c>
      <c r="K2156" s="31">
        <f>[2]Emissions!K1307</f>
        <v>0</v>
      </c>
      <c r="L2156" s="31">
        <f>[2]Emissions!L1307</f>
        <v>0</v>
      </c>
      <c r="M2156" s="31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1">
        <f>[2]Emissions!E1077</f>
        <v>9.0488958049552894E-3</v>
      </c>
      <c r="F2157" s="31">
        <f>[2]Emissions!F1077</f>
        <v>1.341890819672133E-2</v>
      </c>
      <c r="G2157" s="31">
        <f>[2]Emissions!G1077</f>
        <v>3.564610730253407E-3</v>
      </c>
      <c r="H2157" s="31">
        <f>[2]Emissions!H1077</f>
        <v>6.506299171881667E-3</v>
      </c>
      <c r="I2157" s="31">
        <f>[2]Emissions!I1077</f>
        <v>3.3547270491804081E-3</v>
      </c>
      <c r="J2157" s="31">
        <f>[2]Emissions!J1077</f>
        <v>0</v>
      </c>
      <c r="K2157" s="31">
        <f>[2]Emissions!K1077</f>
        <v>0</v>
      </c>
      <c r="L2157" s="31">
        <f>[2]Emissions!L1077</f>
        <v>0</v>
      </c>
      <c r="M2157" s="31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1">
        <f>[2]Emissions!E1315</f>
        <v>12.15203703703704</v>
      </c>
      <c r="F2158" s="31">
        <f>[2]Emissions!F1315</f>
        <v>10.126697530864201</v>
      </c>
      <c r="G2158" s="31">
        <f>[2]Emissions!G1315</f>
        <v>8.1013580246913577</v>
      </c>
      <c r="H2158" s="31">
        <f>[2]Emissions!H1315</f>
        <v>6.0760185185185192</v>
      </c>
      <c r="I2158" s="31">
        <f>[2]Emissions!I1315</f>
        <v>4.0506790123456788</v>
      </c>
      <c r="J2158" s="31">
        <f>[2]Emissions!J1315</f>
        <v>2.025339506172839</v>
      </c>
      <c r="K2158" s="31">
        <f>[2]Emissions!K1315</f>
        <v>0</v>
      </c>
      <c r="L2158" s="31">
        <f>[2]Emissions!L1315</f>
        <v>0</v>
      </c>
      <c r="M2158" s="31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1">
        <f>[2]Emissions!E783</f>
        <v>0</v>
      </c>
      <c r="F2159" s="31">
        <f>[2]Emissions!F783</f>
        <v>2086.2028794291132</v>
      </c>
      <c r="G2159" s="31">
        <f>[2]Emissions!G783</f>
        <v>2232.9150080259051</v>
      </c>
      <c r="H2159" s="31">
        <f>[2]Emissions!H783</f>
        <v>2379.7226887752522</v>
      </c>
      <c r="I2159" s="31">
        <f>[2]Emissions!I783</f>
        <v>2526.3392652194848</v>
      </c>
      <c r="J2159" s="31">
        <f>[2]Emissions!J783</f>
        <v>2526.339265219483</v>
      </c>
      <c r="K2159" s="31">
        <f>[2]Emissions!K783</f>
        <v>0</v>
      </c>
      <c r="L2159" s="31">
        <f>[2]Emissions!L783</f>
        <v>0</v>
      </c>
      <c r="M2159" s="31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1">
        <f>[2]Emissions!E1715</f>
        <v>2051.7008688000001</v>
      </c>
      <c r="F2160" s="31">
        <f>[2]Emissions!F1715</f>
        <v>1538.7756515999999</v>
      </c>
      <c r="G2160" s="31">
        <f>[2]Emissions!G1715</f>
        <v>1025.8504344</v>
      </c>
      <c r="H2160" s="31">
        <f>[2]Emissions!H1715</f>
        <v>512.92521720000013</v>
      </c>
      <c r="I2160" s="31">
        <f>[2]Emissions!I1715</f>
        <v>0</v>
      </c>
      <c r="J2160" s="31">
        <f>[2]Emissions!J1715</f>
        <v>0</v>
      </c>
      <c r="K2160" s="31">
        <f>[2]Emissions!K1715</f>
        <v>0</v>
      </c>
      <c r="L2160" s="31">
        <f>[2]Emissions!L1715</f>
        <v>0</v>
      </c>
      <c r="M2160" s="31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1">
        <f>[2]Emissions!E1324</f>
        <v>2083.2245139676629</v>
      </c>
      <c r="F2161" s="31">
        <f>[2]Emissions!F1324</f>
        <v>530.55544970213123</v>
      </c>
      <c r="G2161" s="31">
        <f>[2]Emissions!G1324</f>
        <v>0</v>
      </c>
      <c r="H2161" s="31">
        <f>[2]Emissions!H1324</f>
        <v>454.08463795913337</v>
      </c>
      <c r="I2161" s="31">
        <f>[2]Emissions!I1324</f>
        <v>0</v>
      </c>
      <c r="J2161" s="31">
        <f>[2]Emissions!J1324</f>
        <v>0</v>
      </c>
      <c r="K2161" s="31">
        <f>[2]Emissions!K1324</f>
        <v>0</v>
      </c>
      <c r="L2161" s="31">
        <f>[2]Emissions!L1324</f>
        <v>0</v>
      </c>
      <c r="M2161" s="31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1">
        <f>[2]Emissions!E852</f>
        <v>1.6986385314685309E-2</v>
      </c>
      <c r="F2162" s="31">
        <f>[2]Emissions!F852</f>
        <v>1.358910825174825E-2</v>
      </c>
      <c r="G2162" s="31">
        <f>[2]Emissions!G852</f>
        <v>1.019183118881117E-2</v>
      </c>
      <c r="H2162" s="31">
        <f>[2]Emissions!H852</f>
        <v>6.7945541258741249E-3</v>
      </c>
      <c r="I2162" s="31">
        <f>[2]Emissions!I852</f>
        <v>1.7880405594405591E-3</v>
      </c>
      <c r="J2162" s="31">
        <f>[2]Emissions!J852</f>
        <v>0</v>
      </c>
      <c r="K2162" s="31">
        <f>[2]Emissions!K852</f>
        <v>0</v>
      </c>
      <c r="L2162" s="31">
        <f>[2]Emissions!L852</f>
        <v>0</v>
      </c>
      <c r="M2162" s="31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1">
        <f>[2]Emissions!E1438</f>
        <v>499.11864398148128</v>
      </c>
      <c r="F2163" s="31">
        <f>[2]Emissions!F1438</f>
        <v>218.91168595679019</v>
      </c>
      <c r="G2163" s="31">
        <f>[2]Emissions!G1438</f>
        <v>175.1293487654321</v>
      </c>
      <c r="H2163" s="31">
        <f>[2]Emissions!H1438</f>
        <v>249.5593219907407</v>
      </c>
      <c r="I2163" s="31">
        <f>[2]Emissions!I1438</f>
        <v>87.564674382716049</v>
      </c>
      <c r="J2163" s="31">
        <f>[2]Emissions!J1438</f>
        <v>43.78233719135801</v>
      </c>
      <c r="K2163" s="31">
        <f>[2]Emissions!K1438</f>
        <v>0</v>
      </c>
      <c r="L2163" s="31">
        <f>[2]Emissions!L1438</f>
        <v>0</v>
      </c>
      <c r="M2163" s="31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1">
        <f>[2]Emissions!E1427</f>
        <v>45.846913580246913</v>
      </c>
      <c r="F2164" s="31">
        <f>[2]Emissions!F1427</f>
        <v>38.205761316872433</v>
      </c>
      <c r="G2164" s="31">
        <f>[2]Emissions!G1427</f>
        <v>30.564609053497939</v>
      </c>
      <c r="H2164" s="31">
        <f>[2]Emissions!H1427</f>
        <v>43.554567901234563</v>
      </c>
      <c r="I2164" s="31">
        <f>[2]Emissions!I1427</f>
        <v>15.28230452674897</v>
      </c>
      <c r="J2164" s="31">
        <f>[2]Emissions!J1427</f>
        <v>7.6411522633744866</v>
      </c>
      <c r="K2164" s="31">
        <f>[2]Emissions!K1427</f>
        <v>0</v>
      </c>
      <c r="L2164" s="31">
        <f>[2]Emissions!L1427</f>
        <v>0</v>
      </c>
      <c r="M2164" s="31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1">
        <f>[2]Emissions!E1227</f>
        <v>0</v>
      </c>
      <c r="F2165" s="31">
        <f>[2]Emissions!F1227</f>
        <v>0</v>
      </c>
      <c r="G2165" s="31">
        <f>[2]Emissions!G1227</f>
        <v>0</v>
      </c>
      <c r="H2165" s="31">
        <f>[2]Emissions!H1227</f>
        <v>0</v>
      </c>
      <c r="I2165" s="31">
        <f>[2]Emissions!I1227</f>
        <v>0</v>
      </c>
      <c r="J2165" s="31">
        <f>[2]Emissions!J1227</f>
        <v>0</v>
      </c>
      <c r="K2165" s="31">
        <f>[2]Emissions!K1227</f>
        <v>0</v>
      </c>
      <c r="L2165" s="31">
        <f>[2]Emissions!L1227</f>
        <v>0</v>
      </c>
      <c r="M2165" s="31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1">
        <f>[2]Emissions!E815</f>
        <v>0</v>
      </c>
      <c r="F2166" s="31">
        <f>[2]Emissions!F815</f>
        <v>0</v>
      </c>
      <c r="G2166" s="31">
        <f>[2]Emissions!G815</f>
        <v>11.30532643746761</v>
      </c>
      <c r="H2166" s="31">
        <f>[2]Emissions!H815</f>
        <v>11.30532643746761</v>
      </c>
      <c r="I2166" s="31">
        <f>[2]Emissions!I815</f>
        <v>0</v>
      </c>
      <c r="J2166" s="31">
        <f>[2]Emissions!J815</f>
        <v>11.30532643746761</v>
      </c>
      <c r="K2166" s="31">
        <f>[2]Emissions!K815</f>
        <v>11.30532643746761</v>
      </c>
      <c r="L2166" s="31">
        <f>[2]Emissions!L815</f>
        <v>0</v>
      </c>
      <c r="M2166" s="31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1">
        <f>[2]Emissions!E1021</f>
        <v>634.64367000483742</v>
      </c>
      <c r="F2167" s="31">
        <f>[2]Emissions!F1021</f>
        <v>547.16288397808148</v>
      </c>
      <c r="G2167" s="31">
        <f>[2]Emissions!G1021</f>
        <v>437.73030718246508</v>
      </c>
      <c r="H2167" s="31">
        <f>[2]Emissions!H1021</f>
        <v>293.94650818816689</v>
      </c>
      <c r="I2167" s="31">
        <f>[2]Emissions!I1021</f>
        <v>151.7598630252144</v>
      </c>
      <c r="J2167" s="31">
        <f>[2]Emissions!J1021</f>
        <v>97.982169396055681</v>
      </c>
      <c r="K2167" s="31">
        <f>[2]Emissions!K1021</f>
        <v>0</v>
      </c>
      <c r="L2167" s="31">
        <f>[2]Emissions!L1021</f>
        <v>0</v>
      </c>
      <c r="M2167" s="31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1">
        <f>[2]Emissions!E1235</f>
        <v>70.668843428571464</v>
      </c>
      <c r="F2168" s="31">
        <f>[2]Emissions!F1235</f>
        <v>56.535074742857148</v>
      </c>
      <c r="G2168" s="31">
        <f>[2]Emissions!G1235</f>
        <v>42.401306057142847</v>
      </c>
      <c r="H2168" s="31">
        <f>[2]Emissions!H1235</f>
        <v>28.267537371428581</v>
      </c>
      <c r="I2168" s="31">
        <f>[2]Emissions!I1235</f>
        <v>14.133768685714291</v>
      </c>
      <c r="J2168" s="31">
        <f>[2]Emissions!J1235</f>
        <v>0</v>
      </c>
      <c r="K2168" s="31">
        <f>[2]Emissions!K1235</f>
        <v>0</v>
      </c>
      <c r="L2168" s="31">
        <f>[2]Emissions!L1235</f>
        <v>0</v>
      </c>
      <c r="M2168" s="31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1">
        <f>[2]Emissions!E823</f>
        <v>535.74122744999988</v>
      </c>
      <c r="F2169" s="31">
        <f>[2]Emissions!F823</f>
        <v>472.41767351999982</v>
      </c>
      <c r="G2169" s="31">
        <f>[2]Emissions!G823</f>
        <v>388.27565478000002</v>
      </c>
      <c r="H2169" s="31">
        <f>[2]Emissions!H823</f>
        <v>236.20883675999991</v>
      </c>
      <c r="I2169" s="31">
        <f>[2]Emissions!I823</f>
        <v>118.1044183799999</v>
      </c>
      <c r="J2169" s="31">
        <f>[2]Emissions!J823</f>
        <v>0</v>
      </c>
      <c r="K2169" s="31">
        <f>[2]Emissions!K823</f>
        <v>0</v>
      </c>
      <c r="L2169" s="31">
        <f>[2]Emissions!L823</f>
        <v>0</v>
      </c>
      <c r="M2169" s="31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1">
        <f>[2]Emissions!E1243</f>
        <v>12931.12888912688</v>
      </c>
      <c r="F2170" s="31">
        <f>[2]Emissions!F1243</f>
        <v>16049.32749637127</v>
      </c>
      <c r="G2170" s="31">
        <f>[2]Emissions!G1243</f>
        <v>17966.278475403869</v>
      </c>
      <c r="H2170" s="31">
        <f>[2]Emissions!H1243</f>
        <v>21888.02070044935</v>
      </c>
      <c r="I2170" s="31">
        <f>[2]Emissions!I1243</f>
        <v>23176.114255813569</v>
      </c>
      <c r="J2170" s="31">
        <f>[2]Emissions!J1243</f>
        <v>25572.713369108369</v>
      </c>
      <c r="K2170" s="31">
        <f>[2]Emissions!K1243</f>
        <v>25762.03127690369</v>
      </c>
      <c r="L2170" s="31">
        <f>[2]Emissions!L1243</f>
        <v>25847.027690277799</v>
      </c>
      <c r="M2170" s="31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1">
        <f>[2]Emissions!E1586</f>
        <v>0</v>
      </c>
      <c r="F2171" s="31">
        <f>[2]Emissions!F1586</f>
        <v>0</v>
      </c>
      <c r="G2171" s="31">
        <f>[2]Emissions!G1586</f>
        <v>0</v>
      </c>
      <c r="H2171" s="31">
        <f>[2]Emissions!H1586</f>
        <v>0</v>
      </c>
      <c r="I2171" s="31">
        <f>[2]Emissions!I1586</f>
        <v>0</v>
      </c>
      <c r="J2171" s="31">
        <f>[2]Emissions!J1586</f>
        <v>0</v>
      </c>
      <c r="K2171" s="31">
        <f>[2]Emissions!K1586</f>
        <v>0</v>
      </c>
      <c r="L2171" s="31">
        <f>[2]Emissions!L1586</f>
        <v>0</v>
      </c>
      <c r="M2171" s="31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1">
        <f>[2]Emissions!E1704</f>
        <v>0</v>
      </c>
      <c r="F2172" s="31">
        <f>[2]Emissions!F1704</f>
        <v>0</v>
      </c>
      <c r="G2172" s="31">
        <f>[2]Emissions!G1704</f>
        <v>0</v>
      </c>
      <c r="H2172" s="31">
        <f>[2]Emissions!H1704</f>
        <v>0</v>
      </c>
      <c r="I2172" s="31">
        <f>[2]Emissions!I1704</f>
        <v>0</v>
      </c>
      <c r="J2172" s="31">
        <f>[2]Emissions!J1704</f>
        <v>0</v>
      </c>
      <c r="K2172" s="31">
        <f>[2]Emissions!K1704</f>
        <v>0</v>
      </c>
      <c r="L2172" s="31">
        <f>[2]Emissions!L1704</f>
        <v>0</v>
      </c>
      <c r="M2172" s="31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1">
        <f>[2]Emissions!E1115</f>
        <v>0</v>
      </c>
      <c r="F2173" s="31">
        <f>[2]Emissions!F1115</f>
        <v>0</v>
      </c>
      <c r="G2173" s="31">
        <f>[2]Emissions!G1115</f>
        <v>0</v>
      </c>
      <c r="H2173" s="31">
        <f>[2]Emissions!H1115</f>
        <v>0</v>
      </c>
      <c r="I2173" s="31">
        <f>[2]Emissions!I1115</f>
        <v>0</v>
      </c>
      <c r="J2173" s="31">
        <f>[2]Emissions!J1115</f>
        <v>0</v>
      </c>
      <c r="K2173" s="31">
        <f>[2]Emissions!K1115</f>
        <v>0</v>
      </c>
      <c r="L2173" s="31">
        <f>[2]Emissions!L1115</f>
        <v>0</v>
      </c>
      <c r="M2173" s="31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1">
        <f>[2]Emissions!E799</f>
        <v>0</v>
      </c>
      <c r="F2174" s="31">
        <f>[2]Emissions!F799</f>
        <v>0</v>
      </c>
      <c r="G2174" s="31">
        <f>[2]Emissions!G799</f>
        <v>0</v>
      </c>
      <c r="H2174" s="31">
        <f>[2]Emissions!H799</f>
        <v>0</v>
      </c>
      <c r="I2174" s="31">
        <f>[2]Emissions!I799</f>
        <v>0</v>
      </c>
      <c r="J2174" s="31">
        <f>[2]Emissions!J799</f>
        <v>0</v>
      </c>
      <c r="K2174" s="31">
        <f>[2]Emissions!K799</f>
        <v>0</v>
      </c>
      <c r="L2174" s="31">
        <f>[2]Emissions!L799</f>
        <v>0</v>
      </c>
      <c r="M2174" s="31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1">
        <f>[2]Emissions!E807</f>
        <v>0</v>
      </c>
      <c r="F2175" s="31">
        <f>[2]Emissions!F807</f>
        <v>0</v>
      </c>
      <c r="G2175" s="31">
        <f>[2]Emissions!G807</f>
        <v>0</v>
      </c>
      <c r="H2175" s="31">
        <f>[2]Emissions!H807</f>
        <v>0</v>
      </c>
      <c r="I2175" s="31">
        <f>[2]Emissions!I807</f>
        <v>0</v>
      </c>
      <c r="J2175" s="31">
        <f>[2]Emissions!J807</f>
        <v>0</v>
      </c>
      <c r="K2175" s="31">
        <f>[2]Emissions!K807</f>
        <v>0</v>
      </c>
      <c r="L2175" s="31">
        <f>[2]Emissions!L807</f>
        <v>0</v>
      </c>
      <c r="M2175" s="31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1">
        <f>[2]Emissions!E662</f>
        <v>28005.397000000001</v>
      </c>
      <c r="F2176" s="31">
        <f>[2]Emissions!F662</f>
        <v>28005.397000000001</v>
      </c>
      <c r="G2176" s="31">
        <f>[2]Emissions!G662</f>
        <v>28005.397000000001</v>
      </c>
      <c r="H2176" s="31">
        <f>[2]Emissions!H662</f>
        <v>39583.599999999991</v>
      </c>
      <c r="I2176" s="31">
        <f>[2]Emissions!I662</f>
        <v>0</v>
      </c>
      <c r="J2176" s="31">
        <f>[2]Emissions!J662</f>
        <v>0</v>
      </c>
      <c r="K2176" s="31">
        <f>[2]Emissions!K662</f>
        <v>0</v>
      </c>
      <c r="L2176" s="31">
        <f>[2]Emissions!L662</f>
        <v>0</v>
      </c>
      <c r="M2176" s="31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1">
        <f>[2]Emissions!E1331</f>
        <v>5873.5749592592574</v>
      </c>
      <c r="F2177" s="31">
        <f>[2]Emissions!F1331</f>
        <v>4894.6457993827144</v>
      </c>
      <c r="G2177" s="31">
        <f>[2]Emissions!G1331</f>
        <v>3915.7166395061722</v>
      </c>
      <c r="H2177" s="31">
        <f>[2]Emissions!H1331</f>
        <v>2936.7874796296292</v>
      </c>
      <c r="I2177" s="31">
        <f>[2]Emissions!I1331</f>
        <v>1957.8583197530861</v>
      </c>
      <c r="J2177" s="31">
        <f>[2]Emissions!J1331</f>
        <v>978.92915987654237</v>
      </c>
      <c r="K2177" s="31">
        <f>[2]Emissions!K1331</f>
        <v>0</v>
      </c>
      <c r="L2177" s="31">
        <f>[2]Emissions!L1331</f>
        <v>0</v>
      </c>
      <c r="M2177" s="31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1">
        <f>[2]Emissions!E1298</f>
        <v>0</v>
      </c>
      <c r="F2178" s="31">
        <f>[2]Emissions!F1298</f>
        <v>0</v>
      </c>
      <c r="G2178" s="31">
        <f>[2]Emissions!G1298</f>
        <v>0</v>
      </c>
      <c r="H2178" s="31">
        <f>[2]Emissions!H1298</f>
        <v>0</v>
      </c>
      <c r="I2178" s="31">
        <f>[2]Emissions!I1298</f>
        <v>0</v>
      </c>
      <c r="J2178" s="31">
        <f>[2]Emissions!J1298</f>
        <v>0</v>
      </c>
      <c r="K2178" s="31">
        <f>[2]Emissions!K1298</f>
        <v>0</v>
      </c>
      <c r="L2178" s="31">
        <f>[2]Emissions!L1298</f>
        <v>0</v>
      </c>
      <c r="M2178" s="31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1">
        <f>[2]Emissions!E1107</f>
        <v>7538.7816870949691</v>
      </c>
      <c r="F2179" s="31">
        <f>[2]Emissions!F1107</f>
        <v>5183.8612973338704</v>
      </c>
      <c r="G2179" s="31">
        <f>[2]Emissions!G1107</f>
        <v>6893.9981005171167</v>
      </c>
      <c r="H2179" s="31">
        <f>[2]Emissions!H1107</f>
        <v>3139.7826200326558</v>
      </c>
      <c r="I2179" s="31">
        <f>[2]Emissions!I1107</f>
        <v>2073.5445189335478</v>
      </c>
      <c r="J2179" s="31">
        <f>[2]Emissions!J1107</f>
        <v>1036.7722594667739</v>
      </c>
      <c r="K2179" s="31">
        <f>[2]Emissions!K1107</f>
        <v>0</v>
      </c>
      <c r="L2179" s="31">
        <f>[2]Emissions!L1107</f>
        <v>0</v>
      </c>
      <c r="M2179" s="31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1">
        <f>[2]Emissions!E1290</f>
        <v>101.23691119506169</v>
      </c>
      <c r="F2180" s="31">
        <f>[2]Emissions!F1290</f>
        <v>84.364092662551457</v>
      </c>
      <c r="G2180" s="31">
        <f>[2]Emissions!G1290</f>
        <v>67.491274130041134</v>
      </c>
      <c r="H2180" s="31">
        <f>[2]Emissions!H1290</f>
        <v>50.618455597530861</v>
      </c>
      <c r="I2180" s="31">
        <f>[2]Emissions!I1290</f>
        <v>17.760861613168728</v>
      </c>
      <c r="J2180" s="31">
        <f>[2]Emissions!J1290</f>
        <v>8.8804308065843642</v>
      </c>
      <c r="K2180" s="31">
        <f>[2]Emissions!K1290</f>
        <v>0</v>
      </c>
      <c r="L2180" s="31">
        <f>[2]Emissions!L1290</f>
        <v>0</v>
      </c>
      <c r="M2180" s="31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1">
        <f>[2]Emissions!E918</f>
        <v>0</v>
      </c>
      <c r="F2181" s="31">
        <f>[2]Emissions!F918</f>
        <v>0</v>
      </c>
      <c r="G2181" s="31">
        <f>[2]Emissions!G918</f>
        <v>0</v>
      </c>
      <c r="H2181" s="31">
        <f>[2]Emissions!H918</f>
        <v>0</v>
      </c>
      <c r="I2181" s="31">
        <f>[2]Emissions!I918</f>
        <v>0</v>
      </c>
      <c r="J2181" s="31">
        <f>[2]Emissions!J918</f>
        <v>0</v>
      </c>
      <c r="K2181" s="31">
        <f>[2]Emissions!K918</f>
        <v>0</v>
      </c>
      <c r="L2181" s="31">
        <f>[2]Emissions!L918</f>
        <v>0</v>
      </c>
      <c r="M2181" s="31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1">
        <f>[2]Emissions!E911</f>
        <v>44.605078353658527</v>
      </c>
      <c r="F2182" s="31">
        <f>[2]Emissions!F911</f>
        <v>37.170898628048768</v>
      </c>
      <c r="G2182" s="31">
        <f>[2]Emissions!G911</f>
        <v>29.736718902439019</v>
      </c>
      <c r="H2182" s="31">
        <f>[2]Emissions!H911</f>
        <v>22.302539176829271</v>
      </c>
      <c r="I2182" s="31">
        <f>[2]Emissions!I911</f>
        <v>14.86835945121952</v>
      </c>
      <c r="J2182" s="31">
        <f>[2]Emissions!J911</f>
        <v>7.4341797256097566</v>
      </c>
      <c r="K2182" s="31">
        <f>[2]Emissions!K911</f>
        <v>0</v>
      </c>
      <c r="L2182" s="31">
        <f>[2]Emissions!L911</f>
        <v>0</v>
      </c>
      <c r="M2182" s="31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1">
        <f>[2]Emissions!E1084</f>
        <v>0</v>
      </c>
      <c r="F2183" s="31">
        <f>[2]Emissions!F1084</f>
        <v>0</v>
      </c>
      <c r="G2183" s="31">
        <f>[2]Emissions!G1084</f>
        <v>0</v>
      </c>
      <c r="H2183" s="31">
        <f>[2]Emissions!H1084</f>
        <v>0</v>
      </c>
      <c r="I2183" s="31">
        <f>[2]Emissions!I1084</f>
        <v>0</v>
      </c>
      <c r="J2183" s="31">
        <f>[2]Emissions!J1084</f>
        <v>0</v>
      </c>
      <c r="K2183" s="31">
        <f>[2]Emissions!K1084</f>
        <v>0</v>
      </c>
      <c r="L2183" s="31">
        <f>[2]Emissions!L1084</f>
        <v>0</v>
      </c>
      <c r="M2183" s="31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1">
        <f>[2]Emissions!E1092</f>
        <v>0</v>
      </c>
      <c r="F2184" s="31">
        <f>[2]Emissions!F1092</f>
        <v>0</v>
      </c>
      <c r="G2184" s="31">
        <f>[2]Emissions!G1092</f>
        <v>0</v>
      </c>
      <c r="H2184" s="31">
        <f>[2]Emissions!H1092</f>
        <v>0</v>
      </c>
      <c r="I2184" s="31">
        <f>[2]Emissions!I1092</f>
        <v>0</v>
      </c>
      <c r="J2184" s="31">
        <f>[2]Emissions!J1092</f>
        <v>0</v>
      </c>
      <c r="K2184" s="31">
        <f>[2]Emissions!K1092</f>
        <v>0</v>
      </c>
      <c r="L2184" s="31">
        <f>[2]Emissions!L1092</f>
        <v>0</v>
      </c>
      <c r="M2184" s="31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1">
        <f>[2]Emissions!E1359</f>
        <v>259.16102448565749</v>
      </c>
      <c r="F2185" s="31">
        <f>[2]Emissions!F1359</f>
        <v>259.16102448565749</v>
      </c>
      <c r="G2185" s="31">
        <f>[2]Emissions!G1359</f>
        <v>0</v>
      </c>
      <c r="H2185" s="31">
        <f>[2]Emissions!H1359</f>
        <v>0</v>
      </c>
      <c r="I2185" s="31">
        <f>[2]Emissions!I1359</f>
        <v>0</v>
      </c>
      <c r="J2185" s="31">
        <f>[2]Emissions!J1359</f>
        <v>0</v>
      </c>
      <c r="K2185" s="31">
        <f>[2]Emissions!K1359</f>
        <v>0</v>
      </c>
      <c r="L2185" s="31">
        <f>[2]Emissions!L1359</f>
        <v>0</v>
      </c>
      <c r="M2185" s="31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1">
        <f>[2]Emissions!E1052</f>
        <v>0</v>
      </c>
      <c r="F2186" s="31">
        <f>[2]Emissions!F1052</f>
        <v>0</v>
      </c>
      <c r="G2186" s="31">
        <f>[2]Emissions!G1052</f>
        <v>0</v>
      </c>
      <c r="H2186" s="31">
        <f>[2]Emissions!H1052</f>
        <v>0</v>
      </c>
      <c r="I2186" s="31">
        <f>[2]Emissions!I1052</f>
        <v>0</v>
      </c>
      <c r="J2186" s="31">
        <f>[2]Emissions!J1052</f>
        <v>4.7956212913385814</v>
      </c>
      <c r="K2186" s="31">
        <f>[2]Emissions!K1052</f>
        <v>28.17427508661417</v>
      </c>
      <c r="L2186" s="31">
        <f>[2]Emissions!L1052</f>
        <v>175.04017713385821</v>
      </c>
      <c r="M2186" s="31">
        <f>[2]Emissions!M1052</f>
        <v>1029.8596723149601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1">
        <f>[2]Emissions!E1122</f>
        <v>3624.1589519550771</v>
      </c>
      <c r="F2187" s="31">
        <f>[2]Emissions!F1122</f>
        <v>2899.3271615640601</v>
      </c>
      <c r="G2187" s="31">
        <f>[2]Emissions!G1122</f>
        <v>2174.495371173045</v>
      </c>
      <c r="H2187" s="31">
        <f>[2]Emissions!H1122</f>
        <v>1775.258022009283</v>
      </c>
      <c r="I2187" s="31">
        <f>[2]Emissions!I1122</f>
        <v>724.83179039101503</v>
      </c>
      <c r="J2187" s="31">
        <f>[2]Emissions!J1122</f>
        <v>715.79540555337974</v>
      </c>
      <c r="K2187" s="31">
        <f>[2]Emissions!K1122</f>
        <v>0</v>
      </c>
      <c r="L2187" s="31">
        <f>[2]Emissions!L1122</f>
        <v>0</v>
      </c>
      <c r="M2187" s="31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1">
        <f>[2]Emissions!E1099</f>
        <v>0</v>
      </c>
      <c r="F2188" s="31">
        <f>[2]Emissions!F1099</f>
        <v>0</v>
      </c>
      <c r="G2188" s="31">
        <f>[2]Emissions!G1099</f>
        <v>0</v>
      </c>
      <c r="H2188" s="31">
        <f>[2]Emissions!H1099</f>
        <v>0</v>
      </c>
      <c r="I2188" s="31">
        <f>[2]Emissions!I1099</f>
        <v>0</v>
      </c>
      <c r="J2188" s="31">
        <f>[2]Emissions!J1099</f>
        <v>0</v>
      </c>
      <c r="K2188" s="31">
        <f>[2]Emissions!K1099</f>
        <v>0</v>
      </c>
      <c r="L2188" s="31">
        <f>[2]Emissions!L1099</f>
        <v>0</v>
      </c>
      <c r="M2188" s="31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1">
        <f>[2]Emissions!E1060</f>
        <v>0</v>
      </c>
      <c r="F2189" s="31">
        <f>[2]Emissions!F1060</f>
        <v>0</v>
      </c>
      <c r="G2189" s="31">
        <f>[2]Emissions!G1060</f>
        <v>0</v>
      </c>
      <c r="H2189" s="31">
        <f>[2]Emissions!H1060</f>
        <v>0</v>
      </c>
      <c r="I2189" s="31">
        <f>[2]Emissions!I1060</f>
        <v>0</v>
      </c>
      <c r="J2189" s="31">
        <f>[2]Emissions!J1060</f>
        <v>0</v>
      </c>
      <c r="K2189" s="31">
        <f>[2]Emissions!K1060</f>
        <v>0</v>
      </c>
      <c r="L2189" s="31">
        <f>[2]Emissions!L1060</f>
        <v>0</v>
      </c>
      <c r="M2189" s="31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1">
        <f>[2]Emissions!E1366</f>
        <v>1067.5265425</v>
      </c>
      <c r="F2190" s="31">
        <f>[2]Emissions!F1366</f>
        <v>468.21339583333321</v>
      </c>
      <c r="G2190" s="31">
        <f>[2]Emissions!G1366</f>
        <v>374.57071666666661</v>
      </c>
      <c r="H2190" s="31">
        <f>[2]Emissions!H1366</f>
        <v>533.76327124999989</v>
      </c>
      <c r="I2190" s="31">
        <f>[2]Emissions!I1366</f>
        <v>187.28535833333319</v>
      </c>
      <c r="J2190" s="31">
        <f>[2]Emissions!J1366</f>
        <v>93.642679166666625</v>
      </c>
      <c r="K2190" s="31">
        <f>[2]Emissions!K1366</f>
        <v>0</v>
      </c>
      <c r="L2190" s="31">
        <f>[2]Emissions!L1366</f>
        <v>0</v>
      </c>
      <c r="M2190" s="31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1">
        <f>[2]Emissions!E1197</f>
        <v>17134.764352517101</v>
      </c>
      <c r="F2191" s="31">
        <f>[2]Emissions!F1197</f>
        <v>19971.929419820841</v>
      </c>
      <c r="G2191" s="31">
        <f>[2]Emissions!G1197</f>
        <v>25779.845583346229</v>
      </c>
      <c r="H2191" s="31">
        <f>[2]Emissions!H1197</f>
        <v>36769.857660780821</v>
      </c>
      <c r="I2191" s="31">
        <f>[2]Emissions!I1197</f>
        <v>50535.793875612937</v>
      </c>
      <c r="J2191" s="31">
        <f>[2]Emissions!J1197</f>
        <v>56542.925541398239</v>
      </c>
      <c r="K2191" s="31">
        <f>[2]Emissions!K1197</f>
        <v>56681.200401368013</v>
      </c>
      <c r="L2191" s="31">
        <f>[2]Emissions!L1197</f>
        <v>56108.135336398351</v>
      </c>
      <c r="M2191" s="31">
        <f>[2]Emissions!M1197</f>
        <v>49108.632571028647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1">
        <f>[2]Emissions!E1190</f>
        <v>593.76045809443508</v>
      </c>
      <c r="F2192" s="31">
        <f>[2]Emissions!F1190</f>
        <v>475.00836647554797</v>
      </c>
      <c r="G2192" s="31">
        <f>[2]Emissions!G1190</f>
        <v>356.25627485666098</v>
      </c>
      <c r="H2192" s="31">
        <f>[2]Emissions!H1190</f>
        <v>232.17679973018551</v>
      </c>
      <c r="I2192" s="31">
        <f>[2]Emissions!I1190</f>
        <v>116.0883998650927</v>
      </c>
      <c r="J2192" s="31">
        <f>[2]Emissions!J1190</f>
        <v>0</v>
      </c>
      <c r="K2192" s="31">
        <f>[2]Emissions!K1190</f>
        <v>0</v>
      </c>
      <c r="L2192" s="31">
        <f>[2]Emissions!L1190</f>
        <v>0</v>
      </c>
      <c r="M2192" s="31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1">
        <f>[2]Emissions!E881</f>
        <v>96.048644874737519</v>
      </c>
      <c r="F2193" s="31">
        <f>[2]Emissions!F881</f>
        <v>166.07338225968141</v>
      </c>
      <c r="G2193" s="31">
        <f>[2]Emissions!G881</f>
        <v>166.55475438217329</v>
      </c>
      <c r="H2193" s="31">
        <f>[2]Emissions!H881</f>
        <v>141.4516354060473</v>
      </c>
      <c r="I2193" s="31">
        <f>[2]Emissions!I881</f>
        <v>26.872872375418229</v>
      </c>
      <c r="J2193" s="31">
        <f>[2]Emissions!J881</f>
        <v>13.991201187054269</v>
      </c>
      <c r="K2193" s="31">
        <f>[2]Emissions!K881</f>
        <v>0</v>
      </c>
      <c r="L2193" s="31">
        <f>[2]Emissions!L881</f>
        <v>0</v>
      </c>
      <c r="M2193" s="31">
        <f>[2]Emissions!M881</f>
        <v>64.421489081296357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1">
        <f>[2]Emissions!E1130</f>
        <v>0</v>
      </c>
      <c r="F2194" s="31">
        <f>[2]Emissions!F1130</f>
        <v>0</v>
      </c>
      <c r="G2194" s="31">
        <f>[2]Emissions!G1130</f>
        <v>0</v>
      </c>
      <c r="H2194" s="31">
        <f>[2]Emissions!H1130</f>
        <v>0</v>
      </c>
      <c r="I2194" s="31">
        <f>[2]Emissions!I1130</f>
        <v>0.1559145754169575</v>
      </c>
      <c r="J2194" s="31">
        <f>[2]Emissions!J1130</f>
        <v>0.1559145754169575</v>
      </c>
      <c r="K2194" s="31">
        <f>[2]Emissions!K1130</f>
        <v>0.15591457541695769</v>
      </c>
      <c r="L2194" s="31">
        <f>[2]Emissions!L1130</f>
        <v>0.15546729465298359</v>
      </c>
      <c r="M2194" s="31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1">
        <f>[2]Emissions!E1374</f>
        <v>6.0307200411583474E-3</v>
      </c>
      <c r="F2195" s="31">
        <f>[2]Emissions!F1374</f>
        <v>0</v>
      </c>
      <c r="G2195" s="31">
        <f>[2]Emissions!G1374</f>
        <v>0</v>
      </c>
      <c r="H2195" s="31">
        <f>[2]Emissions!H1374</f>
        <v>6.3368266899569967E-2</v>
      </c>
      <c r="I2195" s="31">
        <f>[2]Emissions!I1374</f>
        <v>0</v>
      </c>
      <c r="J2195" s="31">
        <f>[2]Emissions!J1374</f>
        <v>0</v>
      </c>
      <c r="K2195" s="31">
        <f>[2]Emissions!K1374</f>
        <v>0</v>
      </c>
      <c r="L2195" s="31">
        <f>[2]Emissions!L1374</f>
        <v>0</v>
      </c>
      <c r="M2195" s="31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1">
        <f>[2]Emissions!E1282</f>
        <v>0</v>
      </c>
      <c r="F2196" s="31">
        <f>[2]Emissions!F1282</f>
        <v>0</v>
      </c>
      <c r="G2196" s="31">
        <f>[2]Emissions!G1282</f>
        <v>0</v>
      </c>
      <c r="H2196" s="31">
        <f>[2]Emissions!H1282</f>
        <v>0</v>
      </c>
      <c r="I2196" s="31">
        <f>[2]Emissions!I1282</f>
        <v>0</v>
      </c>
      <c r="J2196" s="31">
        <f>[2]Emissions!J1282</f>
        <v>0</v>
      </c>
      <c r="K2196" s="31">
        <f>[2]Emissions!K1282</f>
        <v>0</v>
      </c>
      <c r="L2196" s="31">
        <f>[2]Emissions!L1282</f>
        <v>0</v>
      </c>
      <c r="M2196" s="31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1">
        <f>[2]Emissions!E1219</f>
        <v>38590.378838603137</v>
      </c>
      <c r="F2197" s="31">
        <f>[2]Emissions!F1219</f>
        <v>38590.378838603152</v>
      </c>
      <c r="G2197" s="31">
        <f>[2]Emissions!G1219</f>
        <v>31669.053923216168</v>
      </c>
      <c r="H2197" s="31">
        <f>[2]Emissions!H1219</f>
        <v>20416.41884327757</v>
      </c>
      <c r="I2197" s="31">
        <f>[2]Emissions!I1219</f>
        <v>4298.1934406900164</v>
      </c>
      <c r="J2197" s="31">
        <f>[2]Emissions!J1219</f>
        <v>0</v>
      </c>
      <c r="K2197" s="31">
        <f>[2]Emissions!K1219</f>
        <v>0</v>
      </c>
      <c r="L2197" s="31">
        <f>[2]Emissions!L1219</f>
        <v>0</v>
      </c>
      <c r="M2197" s="31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1">
        <f>[2]Emissions!E903</f>
        <v>603.406152542683</v>
      </c>
      <c r="F2198" s="31">
        <f>[2]Emissions!F903</f>
        <v>502.83846045223572</v>
      </c>
      <c r="G2198" s="31">
        <f>[2]Emissions!G903</f>
        <v>402.27076836178873</v>
      </c>
      <c r="H2198" s="31">
        <f>[2]Emissions!H903</f>
        <v>301.7030762713415</v>
      </c>
      <c r="I2198" s="31">
        <f>[2]Emissions!I903</f>
        <v>201.13538418089439</v>
      </c>
      <c r="J2198" s="31">
        <f>[2]Emissions!J903</f>
        <v>100.5676920904472</v>
      </c>
      <c r="K2198" s="31">
        <f>[2]Emissions!K903</f>
        <v>0</v>
      </c>
      <c r="L2198" s="31">
        <f>[2]Emissions!L903</f>
        <v>0</v>
      </c>
      <c r="M2198" s="31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1">
        <f>[2]Emissions!E896</f>
        <v>0</v>
      </c>
      <c r="F2199" s="31">
        <f>[2]Emissions!F896</f>
        <v>5.6068158147722622</v>
      </c>
      <c r="G2199" s="31">
        <f>[2]Emissions!G896</f>
        <v>3.7044626973032719</v>
      </c>
      <c r="H2199" s="31">
        <f>[2]Emissions!H896</f>
        <v>8.2194674819743838</v>
      </c>
      <c r="I2199" s="31">
        <f>[2]Emissions!I896</f>
        <v>10.35617531644349</v>
      </c>
      <c r="J2199" s="31">
        <f>[2]Emissions!J896</f>
        <v>11.335674753225719</v>
      </c>
      <c r="K2199" s="31">
        <f>[2]Emissions!K896</f>
        <v>5.7288589384534534</v>
      </c>
      <c r="L2199" s="31">
        <f>[2]Emissions!L896</f>
        <v>0</v>
      </c>
      <c r="M2199" s="31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1">
        <f>[2]Emissions!E669</f>
        <v>0</v>
      </c>
      <c r="F2200" s="31">
        <f>[2]Emissions!F669</f>
        <v>0</v>
      </c>
      <c r="G2200" s="31">
        <f>[2]Emissions!G669</f>
        <v>0</v>
      </c>
      <c r="H2200" s="31">
        <f>[2]Emissions!H669</f>
        <v>0</v>
      </c>
      <c r="I2200" s="31">
        <f>[2]Emissions!I669</f>
        <v>0</v>
      </c>
      <c r="J2200" s="31">
        <f>[2]Emissions!J669</f>
        <v>0</v>
      </c>
      <c r="K2200" s="31">
        <f>[2]Emissions!K669</f>
        <v>0</v>
      </c>
      <c r="L2200" s="31">
        <f>[2]Emissions!L669</f>
        <v>0</v>
      </c>
      <c r="M2200" s="31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1">
        <f>[2]Emissions!E1604</f>
        <v>0.47586817612524468</v>
      </c>
      <c r="F2201" s="31">
        <f>[2]Emissions!F1604</f>
        <v>0.37501017612524468</v>
      </c>
      <c r="G2201" s="31">
        <f>[2]Emissions!G1604</f>
        <v>0.37501017612524468</v>
      </c>
      <c r="H2201" s="31">
        <f>[2]Emissions!H1604</f>
        <v>0.37501017612524468</v>
      </c>
      <c r="I2201" s="31">
        <f>[2]Emissions!I1604</f>
        <v>0</v>
      </c>
      <c r="J2201" s="31">
        <f>[2]Emissions!J1604</f>
        <v>0</v>
      </c>
      <c r="K2201" s="31">
        <f>[2]Emissions!K1604</f>
        <v>0</v>
      </c>
      <c r="L2201" s="31">
        <f>[2]Emissions!L1604</f>
        <v>0</v>
      </c>
      <c r="M2201" s="31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1">
        <f>[2]Emissions!E1590</f>
        <v>0</v>
      </c>
      <c r="F2202" s="31">
        <f>[2]Emissions!F1590</f>
        <v>0</v>
      </c>
      <c r="G2202" s="31">
        <f>[2]Emissions!G1590</f>
        <v>0</v>
      </c>
      <c r="H2202" s="31">
        <f>[2]Emissions!H1590</f>
        <v>0</v>
      </c>
      <c r="I2202" s="31">
        <f>[2]Emissions!I1590</f>
        <v>-9884.8163365482887</v>
      </c>
      <c r="J2202" s="31">
        <f>[2]Emissions!J1590</f>
        <v>-4258.8071918093538</v>
      </c>
      <c r="K2202" s="31">
        <f>[2]Emissions!K1590</f>
        <v>-4079.9372897533608</v>
      </c>
      <c r="L2202" s="31">
        <f>[2]Emissions!L1590</f>
        <v>0</v>
      </c>
      <c r="M2202" s="31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1">
        <f>[2]Emissions!E1534</f>
        <v>1628.8845625500001</v>
      </c>
      <c r="F2203" s="31">
        <f>[2]Emissions!F1534</f>
        <v>685.84613160000004</v>
      </c>
      <c r="G2203" s="31">
        <f>[2]Emissions!G1534</f>
        <v>516.53416542000025</v>
      </c>
      <c r="H2203" s="31">
        <f>[2]Emissions!H1534</f>
        <v>342.92306579999962</v>
      </c>
      <c r="I2203" s="31">
        <f>[2]Emissions!I1534</f>
        <v>171.4615328999999</v>
      </c>
      <c r="J2203" s="31">
        <f>[2]Emissions!J1534</f>
        <v>0</v>
      </c>
      <c r="K2203" s="31">
        <f>[2]Emissions!K1534</f>
        <v>0</v>
      </c>
      <c r="L2203" s="31">
        <f>[2]Emissions!L1534</f>
        <v>0</v>
      </c>
      <c r="M2203" s="31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1">
        <f>[2]Emissions!E1136</f>
        <v>0</v>
      </c>
      <c r="F2204" s="31">
        <f>[2]Emissions!F1136</f>
        <v>0</v>
      </c>
      <c r="G2204" s="31">
        <f>[2]Emissions!G1136</f>
        <v>0</v>
      </c>
      <c r="H2204" s="31">
        <f>[2]Emissions!H1136</f>
        <v>0</v>
      </c>
      <c r="I2204" s="31">
        <f>[2]Emissions!I1136</f>
        <v>0</v>
      </c>
      <c r="J2204" s="31">
        <f>[2]Emissions!J1136</f>
        <v>0</v>
      </c>
      <c r="K2204" s="31">
        <f>[2]Emissions!K1136</f>
        <v>0.12221593960744701</v>
      </c>
      <c r="L2204" s="31">
        <f>[2]Emissions!L1136</f>
        <v>0.12221593960744701</v>
      </c>
      <c r="M2204" s="31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1">
        <f>[2]Emissions!E1150</f>
        <v>185.0127951698004</v>
      </c>
      <c r="F2205" s="31">
        <f>[2]Emissions!F1150</f>
        <v>1230.8558690799639</v>
      </c>
      <c r="G2205" s="31">
        <f>[2]Emissions!G1150</f>
        <v>1909.7476185648479</v>
      </c>
      <c r="H2205" s="31">
        <f>[2]Emissions!H1150</f>
        <v>3329.584211345787</v>
      </c>
      <c r="I2205" s="31">
        <f>[2]Emissions!I1150</f>
        <v>5003.3737362351449</v>
      </c>
      <c r="J2205" s="31">
        <f>[2]Emissions!J1150</f>
        <v>5672.6345861592772</v>
      </c>
      <c r="K2205" s="31">
        <f>[2]Emissions!K1150</f>
        <v>7134.7900933297451</v>
      </c>
      <c r="L2205" s="31">
        <f>[2]Emissions!L1150</f>
        <v>6989.4458117246304</v>
      </c>
      <c r="M2205" s="31">
        <f>[2]Emissions!M1150</f>
        <v>4998.290254954868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1">
        <f>[2]Emissions!E1013</f>
        <v>889.66460789095504</v>
      </c>
      <c r="F2206" s="31">
        <f>[2]Emissions!F1013</f>
        <v>1048.4390563875691</v>
      </c>
      <c r="G2206" s="31">
        <f>[2]Emissions!G1013</f>
        <v>559.87703942586745</v>
      </c>
      <c r="H2206" s="31">
        <f>[2]Emissions!H1013</f>
        <v>1725.1856325377601</v>
      </c>
      <c r="I2206" s="31">
        <f>[2]Emissions!I1013</f>
        <v>3303.5265041951761</v>
      </c>
      <c r="J2206" s="31">
        <f>[2]Emissions!J1013</f>
        <v>3505.5043976560019</v>
      </c>
      <c r="K2206" s="31">
        <f>[2]Emissions!K1013</f>
        <v>4927.9757606559106</v>
      </c>
      <c r="L2206" s="31">
        <f>[2]Emissions!L1013</f>
        <v>2775.8817403835978</v>
      </c>
      <c r="M2206" s="31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1">
        <f>[2]Emissions!E829</f>
        <v>0</v>
      </c>
      <c r="F2207" s="31">
        <f>[2]Emissions!F829</f>
        <v>0</v>
      </c>
      <c r="G2207" s="31">
        <f>[2]Emissions!G829</f>
        <v>0</v>
      </c>
      <c r="H2207" s="31">
        <f>[2]Emissions!H829</f>
        <v>0</v>
      </c>
      <c r="I2207" s="31">
        <f>[2]Emissions!I829</f>
        <v>0</v>
      </c>
      <c r="J2207" s="31">
        <f>[2]Emissions!J829</f>
        <v>0</v>
      </c>
      <c r="K2207" s="31">
        <f>[2]Emissions!K829</f>
        <v>0</v>
      </c>
      <c r="L2207" s="31">
        <f>[2]Emissions!L829</f>
        <v>0</v>
      </c>
      <c r="M2207" s="31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1">
        <f>[2]Emissions!E1514</f>
        <v>0</v>
      </c>
      <c r="F2208" s="31">
        <f>[2]Emissions!F1514</f>
        <v>0</v>
      </c>
      <c r="G2208" s="31">
        <f>[2]Emissions!G1514</f>
        <v>0</v>
      </c>
      <c r="H2208" s="31">
        <f>[2]Emissions!H1514</f>
        <v>0</v>
      </c>
      <c r="I2208" s="31">
        <f>[2]Emissions!I1514</f>
        <v>0</v>
      </c>
      <c r="J2208" s="31">
        <f>[2]Emissions!J1514</f>
        <v>0</v>
      </c>
      <c r="K2208" s="31">
        <f>[2]Emissions!K1514</f>
        <v>0</v>
      </c>
      <c r="L2208" s="31">
        <f>[2]Emissions!L1514</f>
        <v>0</v>
      </c>
      <c r="M2208" s="31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1">
        <f>[2]Emissions!E1249</f>
        <v>2.3005090840220022</v>
      </c>
      <c r="F2209" s="31">
        <f>[2]Emissions!F1249</f>
        <v>132.56593309695481</v>
      </c>
      <c r="G2209" s="31">
        <f>[2]Emissions!G1249</f>
        <v>176.67698277111759</v>
      </c>
      <c r="H2209" s="31">
        <f>[2]Emissions!H1249</f>
        <v>321.42218848943151</v>
      </c>
      <c r="I2209" s="31">
        <f>[2]Emissions!I1249</f>
        <v>407.74631858810238</v>
      </c>
      <c r="J2209" s="31">
        <f>[2]Emissions!J1249</f>
        <v>495.19163110741522</v>
      </c>
      <c r="K2209" s="31">
        <f>[2]Emissions!K1249</f>
        <v>570.22890221778653</v>
      </c>
      <c r="L2209" s="31">
        <f>[2]Emissions!L1249</f>
        <v>0</v>
      </c>
      <c r="M2209" s="31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1">
        <f>[2]Emissions!E1144</f>
        <v>564.37408837897181</v>
      </c>
      <c r="F2210" s="31">
        <f>[2]Emissions!F1144</f>
        <v>659.88354116805669</v>
      </c>
      <c r="G2210" s="31">
        <f>[2]Emissions!G1144</f>
        <v>705.43605501954187</v>
      </c>
      <c r="H2210" s="31">
        <f>[2]Emissions!H1144</f>
        <v>780.75140041962277</v>
      </c>
      <c r="I2210" s="31">
        <f>[2]Emissions!I1144</f>
        <v>712.20280565468727</v>
      </c>
      <c r="J2210" s="31">
        <f>[2]Emissions!J1144</f>
        <v>701.20200468686062</v>
      </c>
      <c r="K2210" s="31">
        <f>[2]Emissions!K1144</f>
        <v>694.67579482824272</v>
      </c>
      <c r="L2210" s="31">
        <f>[2]Emissions!L1144</f>
        <v>691.45580668855814</v>
      </c>
      <c r="M2210" s="31">
        <f>[2]Emissions!M1144</f>
        <v>153.3759871638924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1">
        <f>[2]Emissions!E1708</f>
        <v>0</v>
      </c>
      <c r="F2211" s="31">
        <f>[2]Emissions!F1708</f>
        <v>0</v>
      </c>
      <c r="G2211" s="31">
        <f>[2]Emissions!G1708</f>
        <v>0</v>
      </c>
      <c r="H2211" s="31">
        <f>[2]Emissions!H1708</f>
        <v>0</v>
      </c>
      <c r="I2211" s="31">
        <f>[2]Emissions!I1708</f>
        <v>0</v>
      </c>
      <c r="J2211" s="31">
        <f>[2]Emissions!J1708</f>
        <v>0</v>
      </c>
      <c r="K2211" s="31">
        <f>[2]Emissions!K1708</f>
        <v>0</v>
      </c>
      <c r="L2211" s="31">
        <f>[2]Emissions!L1708</f>
        <v>0</v>
      </c>
      <c r="M2211" s="31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1">
        <f>[2]Emissions!E1351</f>
        <v>1806.9783022839499</v>
      </c>
      <c r="F2212" s="31">
        <f>[2]Emissions!F1351</f>
        <v>1505.8152519032919</v>
      </c>
      <c r="G2212" s="31">
        <f>[2]Emissions!G1351</f>
        <v>1204.652201522633</v>
      </c>
      <c r="H2212" s="31">
        <f>[2]Emissions!H1351</f>
        <v>475.52060586419748</v>
      </c>
      <c r="I2212" s="31">
        <f>[2]Emissions!I1351</f>
        <v>317.01373724279841</v>
      </c>
      <c r="J2212" s="31">
        <f>[2]Emissions!J1351</f>
        <v>158.50686862139921</v>
      </c>
      <c r="K2212" s="31">
        <f>[2]Emissions!K1351</f>
        <v>0</v>
      </c>
      <c r="L2212" s="31">
        <f>[2]Emissions!L1351</f>
        <v>0</v>
      </c>
      <c r="M2212" s="31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1">
        <f>[2]Emissions!E1452</f>
        <v>18.93138888888889</v>
      </c>
      <c r="F2213" s="31">
        <f>[2]Emissions!F1452</f>
        <v>15.7761574074074</v>
      </c>
      <c r="G2213" s="31">
        <f>[2]Emissions!G1452</f>
        <v>12.620925925925921</v>
      </c>
      <c r="H2213" s="31">
        <f>[2]Emissions!H1452</f>
        <v>17.98481944444444</v>
      </c>
      <c r="I2213" s="31">
        <f>[2]Emissions!I1452</f>
        <v>6.3104629629629629</v>
      </c>
      <c r="J2213" s="31">
        <f>[2]Emissions!J1452</f>
        <v>3.1552314814814819</v>
      </c>
      <c r="K2213" s="31">
        <f>[2]Emissions!K1452</f>
        <v>0</v>
      </c>
      <c r="L2213" s="31">
        <f>[2]Emissions!L1452</f>
        <v>0</v>
      </c>
      <c r="M2213" s="31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1">
        <f>[2]Emissions!E1445</f>
        <v>3034.2808111111108</v>
      </c>
      <c r="F2214" s="31">
        <f>[2]Emissions!F1445</f>
        <v>2528.567342592592</v>
      </c>
      <c r="G2214" s="31">
        <f>[2]Emissions!G1445</f>
        <v>2022.8538740740739</v>
      </c>
      <c r="H2214" s="31">
        <f>[2]Emissions!H1445</f>
        <v>2022.8538740740739</v>
      </c>
      <c r="I2214" s="31">
        <f>[2]Emissions!I1445</f>
        <v>1011.426937037037</v>
      </c>
      <c r="J2214" s="31">
        <f>[2]Emissions!J1445</f>
        <v>505.7134685185182</v>
      </c>
      <c r="K2214" s="31">
        <f>[2]Emissions!K1445</f>
        <v>0</v>
      </c>
      <c r="L2214" s="31">
        <f>[2]Emissions!L1445</f>
        <v>0</v>
      </c>
      <c r="M2214" s="31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1">
        <f>[2]Emissions!E925</f>
        <v>0.14215807228915661</v>
      </c>
      <c r="F2215" s="31">
        <f>[2]Emissions!F925</f>
        <v>0.1184650602409639</v>
      </c>
      <c r="G2215" s="31">
        <f>[2]Emissions!G925</f>
        <v>9.4772048192771102E-2</v>
      </c>
      <c r="H2215" s="31">
        <f>[2]Emissions!H925</f>
        <v>7.1079036144578306E-2</v>
      </c>
      <c r="I2215" s="31">
        <f>[2]Emissions!I925</f>
        <v>4.7386024096385551E-2</v>
      </c>
      <c r="J2215" s="31">
        <f>[2]Emissions!J925</f>
        <v>4.501672289156626E-2</v>
      </c>
      <c r="K2215" s="31">
        <f>[2]Emissions!K925</f>
        <v>0</v>
      </c>
      <c r="L2215" s="31">
        <f>[2]Emissions!L925</f>
        <v>0</v>
      </c>
      <c r="M2215" s="31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1">
        <f>[2]Emissions!E1045</f>
        <v>0</v>
      </c>
      <c r="F2216" s="31">
        <f>[2]Emissions!F1045</f>
        <v>0</v>
      </c>
      <c r="G2216" s="31">
        <f>[2]Emissions!G1045</f>
        <v>0</v>
      </c>
      <c r="H2216" s="31">
        <f>[2]Emissions!H1045</f>
        <v>0</v>
      </c>
      <c r="I2216" s="31">
        <f>[2]Emissions!I1045</f>
        <v>0</v>
      </c>
      <c r="J2216" s="31">
        <f>[2]Emissions!J1045</f>
        <v>0</v>
      </c>
      <c r="K2216" s="31">
        <f>[2]Emissions!K1045</f>
        <v>0</v>
      </c>
      <c r="L2216" s="31">
        <f>[2]Emissions!L1045</f>
        <v>0</v>
      </c>
      <c r="M2216" s="31">
        <f>[2]Emissions!M1045</f>
        <v>0.40465045273983757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1">
        <f>[2]Emissions!E1431</f>
        <v>0</v>
      </c>
      <c r="F2217" s="31">
        <f>[2]Emissions!F1431</f>
        <v>0</v>
      </c>
      <c r="G2217" s="31">
        <f>[2]Emissions!G1431</f>
        <v>0</v>
      </c>
      <c r="H2217" s="31">
        <f>[2]Emissions!H1431</f>
        <v>113.3581071369042</v>
      </c>
      <c r="I2217" s="31">
        <f>[2]Emissions!I1431</f>
        <v>0</v>
      </c>
      <c r="J2217" s="31">
        <f>[2]Emissions!J1431</f>
        <v>0</v>
      </c>
      <c r="K2217" s="31">
        <f>[2]Emissions!K1431</f>
        <v>0</v>
      </c>
      <c r="L2217" s="31">
        <f>[2]Emissions!L1431</f>
        <v>0</v>
      </c>
      <c r="M2217" s="31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1">
        <f>[2]Emissions!E1380</f>
        <v>7206.6712914634136</v>
      </c>
      <c r="F2218" s="31">
        <f>[2]Emissions!F1380</f>
        <v>3160.8207418699189</v>
      </c>
      <c r="G2218" s="31">
        <f>[2]Emissions!G1380</f>
        <v>2968.4519607103621</v>
      </c>
      <c r="H2218" s="31">
        <f>[2]Emissions!H1380</f>
        <v>3160.8207418699189</v>
      </c>
      <c r="I2218" s="31">
        <f>[2]Emissions!I1380</f>
        <v>1264.328296747967</v>
      </c>
      <c r="J2218" s="31">
        <f>[2]Emissions!J1380</f>
        <v>632.16414837398406</v>
      </c>
      <c r="K2218" s="31">
        <f>[2]Emissions!K1380</f>
        <v>0</v>
      </c>
      <c r="L2218" s="31">
        <f>[2]Emissions!L1380</f>
        <v>0</v>
      </c>
      <c r="M2218" s="31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1">
        <f>[2]Emissions!E939</f>
        <v>2440.5216160704522</v>
      </c>
      <c r="F2219" s="31">
        <f>[2]Emissions!F939</f>
        <v>2440.5216160704522</v>
      </c>
      <c r="G2219" s="31">
        <f>[2]Emissions!G939</f>
        <v>936.66353785742876</v>
      </c>
      <c r="H2219" s="31">
        <f>[2]Emissions!H939</f>
        <v>0</v>
      </c>
      <c r="I2219" s="31">
        <f>[2]Emissions!I939</f>
        <v>0</v>
      </c>
      <c r="J2219" s="31">
        <f>[2]Emissions!J939</f>
        <v>0</v>
      </c>
      <c r="K2219" s="31">
        <f>[2]Emissions!K939</f>
        <v>0</v>
      </c>
      <c r="L2219" s="31">
        <f>[2]Emissions!L939</f>
        <v>0</v>
      </c>
      <c r="M2219" s="31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1">
        <f>[2]Emissions!E932</f>
        <v>0</v>
      </c>
      <c r="F2220" s="31">
        <f>[2]Emissions!F932</f>
        <v>0</v>
      </c>
      <c r="G2220" s="31">
        <f>[2]Emissions!G932</f>
        <v>0</v>
      </c>
      <c r="H2220" s="31">
        <f>[2]Emissions!H932</f>
        <v>0</v>
      </c>
      <c r="I2220" s="31">
        <f>[2]Emissions!I932</f>
        <v>0</v>
      </c>
      <c r="J2220" s="31">
        <f>[2]Emissions!J932</f>
        <v>0</v>
      </c>
      <c r="K2220" s="31">
        <f>[2]Emissions!K932</f>
        <v>0</v>
      </c>
      <c r="L2220" s="31">
        <f>[2]Emissions!L932</f>
        <v>0</v>
      </c>
      <c r="M2220" s="31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1">
        <f>[2]Emissions!E866</f>
        <v>0</v>
      </c>
      <c r="F2221" s="31">
        <f>[2]Emissions!F866</f>
        <v>0</v>
      </c>
      <c r="G2221" s="31">
        <f>[2]Emissions!G866</f>
        <v>0</v>
      </c>
      <c r="H2221" s="31">
        <f>[2]Emissions!H866</f>
        <v>0</v>
      </c>
      <c r="I2221" s="31">
        <f>[2]Emissions!I866</f>
        <v>0</v>
      </c>
      <c r="J2221" s="31">
        <f>[2]Emissions!J866</f>
        <v>0</v>
      </c>
      <c r="K2221" s="31">
        <f>[2]Emissions!K866</f>
        <v>0</v>
      </c>
      <c r="L2221" s="31">
        <f>[2]Emissions!L866</f>
        <v>0</v>
      </c>
      <c r="M2221" s="31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1">
        <f>[2]Emissions!E1211</f>
        <v>0</v>
      </c>
      <c r="F2222" s="31">
        <f>[2]Emissions!F1211</f>
        <v>0</v>
      </c>
      <c r="G2222" s="31">
        <f>[2]Emissions!G1211</f>
        <v>0</v>
      </c>
      <c r="H2222" s="31">
        <f>[2]Emissions!H1211</f>
        <v>0</v>
      </c>
      <c r="I2222" s="31">
        <f>[2]Emissions!I1211</f>
        <v>0</v>
      </c>
      <c r="J2222" s="31">
        <f>[2]Emissions!J1211</f>
        <v>0</v>
      </c>
      <c r="K2222" s="31">
        <f>[2]Emissions!K1211</f>
        <v>0</v>
      </c>
      <c r="L2222" s="31">
        <f>[2]Emissions!L1211</f>
        <v>0</v>
      </c>
      <c r="M2222" s="31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1">
        <f>[2]Emissions!E1204</f>
        <v>0</v>
      </c>
      <c r="F2223" s="31">
        <f>[2]Emissions!F1204</f>
        <v>0</v>
      </c>
      <c r="G2223" s="31">
        <f>[2]Emissions!G1204</f>
        <v>0</v>
      </c>
      <c r="H2223" s="31">
        <f>[2]Emissions!H1204</f>
        <v>0</v>
      </c>
      <c r="I2223" s="31">
        <f>[2]Emissions!I1204</f>
        <v>1.112165169028301</v>
      </c>
      <c r="J2223" s="31">
        <f>[2]Emissions!J1204</f>
        <v>7.785156183198108</v>
      </c>
      <c r="K2223" s="31">
        <f>[2]Emissions!K1204</f>
        <v>47.823102268216942</v>
      </c>
      <c r="L2223" s="31">
        <f>[2]Emissions!L1204</f>
        <v>296.94810013055638</v>
      </c>
      <c r="M2223" s="31">
        <f>[2]Emissions!M1204</f>
        <v>1750.54797605054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1">
        <f>[2]Emissions!E888</f>
        <v>0</v>
      </c>
      <c r="F2224" s="31">
        <f>[2]Emissions!F888</f>
        <v>0</v>
      </c>
      <c r="G2224" s="31">
        <f>[2]Emissions!G888</f>
        <v>0</v>
      </c>
      <c r="H2224" s="31">
        <f>[2]Emissions!H888</f>
        <v>4728.3658564032576</v>
      </c>
      <c r="I2224" s="31">
        <f>[2]Emissions!I888</f>
        <v>19016.75580512152</v>
      </c>
      <c r="J2224" s="31">
        <f>[2]Emissions!J888</f>
        <v>26902.449454334201</v>
      </c>
      <c r="K2224" s="31">
        <f>[2]Emissions!K888</f>
        <v>28720.630058110681</v>
      </c>
      <c r="L2224" s="31">
        <f>[2]Emissions!L888</f>
        <v>28967.695391855741</v>
      </c>
      <c r="M2224" s="31">
        <f>[2]Emissions!M888</f>
        <v>22592.711548108771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1">
        <f>[2]Emissions!E874</f>
        <v>264.49152205657799</v>
      </c>
      <c r="F2225" s="31">
        <f>[2]Emissions!F874</f>
        <v>249.8963554626244</v>
      </c>
      <c r="G2225" s="31">
        <f>[2]Emissions!G874</f>
        <v>155.1243181998766</v>
      </c>
      <c r="H2225" s="31">
        <f>[2]Emissions!H874</f>
        <v>151.07370580240439</v>
      </c>
      <c r="I2225" s="31">
        <f>[2]Emissions!I874</f>
        <v>75.536852901203076</v>
      </c>
      <c r="J2225" s="31">
        <f>[2]Emissions!J874</f>
        <v>0</v>
      </c>
      <c r="K2225" s="31">
        <f>[2]Emissions!K874</f>
        <v>0</v>
      </c>
      <c r="L2225" s="31">
        <f>[2]Emissions!L874</f>
        <v>0</v>
      </c>
      <c r="M2225" s="31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1">
        <f>[2]Emissions!E1275</f>
        <v>1245.9839600844141</v>
      </c>
      <c r="F2226" s="31">
        <f>[2]Emissions!F1275</f>
        <v>5300.1835893947018</v>
      </c>
      <c r="G2226" s="31">
        <f>[2]Emissions!G1275</f>
        <v>8262.6338727054936</v>
      </c>
      <c r="H2226" s="31">
        <f>[2]Emissions!H1275</f>
        <v>12974.469114556739</v>
      </c>
      <c r="I2226" s="31">
        <f>[2]Emissions!I1275</f>
        <v>16365.778460354049</v>
      </c>
      <c r="J2226" s="31">
        <f>[2]Emissions!J1275</f>
        <v>19912.499771954379</v>
      </c>
      <c r="K2226" s="31">
        <f>[2]Emissions!K1275</f>
        <v>22918.81644822958</v>
      </c>
      <c r="L2226" s="31">
        <f>[2]Emissions!L1275</f>
        <v>23089.793984714241</v>
      </c>
      <c r="M2226" s="31">
        <f>[2]Emissions!M1275</f>
        <v>23333.679933677769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1">
        <f>[2]Emissions!E690</f>
        <v>1703.8975677107751</v>
      </c>
      <c r="F2227" s="31">
        <f>[2]Emissions!F690</f>
        <v>1425.7875820263421</v>
      </c>
      <c r="G2227" s="31">
        <f>[2]Emissions!G690</f>
        <v>6033.6283648473354</v>
      </c>
      <c r="H2227" s="31">
        <f>[2]Emissions!H690</f>
        <v>5822.6330236958993</v>
      </c>
      <c r="I2227" s="31">
        <f>[2]Emissions!I690</f>
        <v>0</v>
      </c>
      <c r="J2227" s="31">
        <f>[2]Emissions!J690</f>
        <v>0</v>
      </c>
      <c r="K2227" s="31">
        <f>[2]Emissions!K690</f>
        <v>0</v>
      </c>
      <c r="L2227" s="31">
        <f>[2]Emissions!L690</f>
        <v>0</v>
      </c>
      <c r="M2227" s="31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1">
        <f>[2]Emissions!E676</f>
        <v>0</v>
      </c>
      <c r="F2228" s="31">
        <f>[2]Emissions!F676</f>
        <v>0</v>
      </c>
      <c r="G2228" s="31">
        <f>[2]Emissions!G676</f>
        <v>1293.5101889115761</v>
      </c>
      <c r="H2228" s="31">
        <f>[2]Emissions!H676</f>
        <v>9717.8729020393366</v>
      </c>
      <c r="I2228" s="31">
        <f>[2]Emissions!I676</f>
        <v>0</v>
      </c>
      <c r="J2228" s="31">
        <f>[2]Emissions!J676</f>
        <v>0</v>
      </c>
      <c r="K2228" s="31">
        <f>[2]Emissions!K676</f>
        <v>0</v>
      </c>
      <c r="L2228" s="31">
        <f>[2]Emissions!L676</f>
        <v>0</v>
      </c>
      <c r="M2228" s="31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1">
        <f>[2]Emissions!E641</f>
        <v>0</v>
      </c>
      <c r="F2229" s="31">
        <f>[2]Emissions!F641</f>
        <v>0</v>
      </c>
      <c r="G2229" s="31">
        <f>[2]Emissions!G641</f>
        <v>0</v>
      </c>
      <c r="H2229" s="31">
        <f>[2]Emissions!H641</f>
        <v>0</v>
      </c>
      <c r="I2229" s="31">
        <f>[2]Emissions!I641</f>
        <v>0</v>
      </c>
      <c r="J2229" s="31">
        <f>[2]Emissions!J641</f>
        <v>0</v>
      </c>
      <c r="K2229" s="31">
        <f>[2]Emissions!K641</f>
        <v>0</v>
      </c>
      <c r="L2229" s="31">
        <f>[2]Emissions!L641</f>
        <v>0</v>
      </c>
      <c r="M2229" s="31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1">
        <f>[2]Emissions!E628</f>
        <v>0</v>
      </c>
      <c r="F2230" s="31">
        <f>[2]Emissions!F628</f>
        <v>0</v>
      </c>
      <c r="G2230" s="31">
        <f>[2]Emissions!G628</f>
        <v>0</v>
      </c>
      <c r="H2230" s="31">
        <f>[2]Emissions!H628</f>
        <v>0</v>
      </c>
      <c r="I2230" s="31">
        <f>[2]Emissions!I628</f>
        <v>0</v>
      </c>
      <c r="J2230" s="31">
        <f>[2]Emissions!J628</f>
        <v>0</v>
      </c>
      <c r="K2230" s="31">
        <f>[2]Emissions!K628</f>
        <v>3.6509775470682987E-2</v>
      </c>
      <c r="L2230" s="31">
        <f>[2]Emissions!L628</f>
        <v>0.26395420554265159</v>
      </c>
      <c r="M2230" s="31">
        <f>[2]Emissions!M628</f>
        <v>1.5905881217111251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1">
        <f>[2]Emissions!E617</f>
        <v>0</v>
      </c>
      <c r="F2231" s="31">
        <f>[2]Emissions!F617</f>
        <v>0</v>
      </c>
      <c r="G2231" s="31">
        <f>[2]Emissions!G617</f>
        <v>0</v>
      </c>
      <c r="H2231" s="31">
        <f>[2]Emissions!H617</f>
        <v>0</v>
      </c>
      <c r="I2231" s="31">
        <f>[2]Emissions!I617</f>
        <v>0</v>
      </c>
      <c r="J2231" s="31">
        <f>[2]Emissions!J617</f>
        <v>0</v>
      </c>
      <c r="K2231" s="31">
        <f>[2]Emissions!K617</f>
        <v>5.458444027026034E-2</v>
      </c>
      <c r="L2231" s="31">
        <f>[2]Emissions!L617</f>
        <v>5.458444027026034E-2</v>
      </c>
      <c r="M2231" s="31">
        <f>[2]Emissions!M617</f>
        <v>5.4584440270260347E-2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1">
        <f>[2]Emissions!E622</f>
        <v>0</v>
      </c>
      <c r="F2232" s="31">
        <f>[2]Emissions!F622</f>
        <v>0</v>
      </c>
      <c r="G2232" s="31">
        <f>[2]Emissions!G622</f>
        <v>0</v>
      </c>
      <c r="H2232" s="31">
        <f>[2]Emissions!H622</f>
        <v>0</v>
      </c>
      <c r="I2232" s="31">
        <f>[2]Emissions!I622</f>
        <v>1.6040248262954859E-3</v>
      </c>
      <c r="J2232" s="31">
        <f>[2]Emissions!J622</f>
        <v>9.9583207965844786E-3</v>
      </c>
      <c r="K2232" s="31">
        <f>[2]Emissions!K622</f>
        <v>9.9583207965844699E-3</v>
      </c>
      <c r="L2232" s="31">
        <f>[2]Emissions!L622</f>
        <v>0.34717074435256517</v>
      </c>
      <c r="M2232" s="31">
        <f>[2]Emissions!M622</f>
        <v>2.3179590956556351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1">
        <f>[2]Emissions!E586</f>
        <v>0</v>
      </c>
      <c r="F2233" s="31">
        <f>[2]Emissions!F586</f>
        <v>0</v>
      </c>
      <c r="G2233" s="31">
        <f>[2]Emissions!G586</f>
        <v>0</v>
      </c>
      <c r="H2233" s="31">
        <f>[2]Emissions!H586</f>
        <v>0</v>
      </c>
      <c r="I2233" s="31">
        <f>[2]Emissions!I586</f>
        <v>0</v>
      </c>
      <c r="J2233" s="31">
        <f>[2]Emissions!J586</f>
        <v>0</v>
      </c>
      <c r="K2233" s="31">
        <f>[2]Emissions!K586</f>
        <v>0</v>
      </c>
      <c r="L2233" s="31">
        <f>[2]Emissions!L586</f>
        <v>0</v>
      </c>
      <c r="M2233" s="31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1">
        <f>[2]Emissions!E569</f>
        <v>0</v>
      </c>
      <c r="F2234" s="31">
        <f>[2]Emissions!F569</f>
        <v>0</v>
      </c>
      <c r="G2234" s="31">
        <f>[2]Emissions!G569</f>
        <v>0</v>
      </c>
      <c r="H2234" s="31">
        <f>[2]Emissions!H569</f>
        <v>0</v>
      </c>
      <c r="I2234" s="31">
        <f>[2]Emissions!I569</f>
        <v>0</v>
      </c>
      <c r="J2234" s="31">
        <f>[2]Emissions!J569</f>
        <v>0</v>
      </c>
      <c r="K2234" s="31">
        <f>[2]Emissions!K569</f>
        <v>0</v>
      </c>
      <c r="L2234" s="31">
        <f>[2]Emissions!L569</f>
        <v>0</v>
      </c>
      <c r="M2234" s="31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1">
        <f>[2]Emissions!E552</f>
        <v>20.05144890368852</v>
      </c>
      <c r="F2235" s="31">
        <f>[2]Emissions!F552</f>
        <v>0</v>
      </c>
      <c r="G2235" s="31">
        <f>[2]Emissions!G552</f>
        <v>0</v>
      </c>
      <c r="H2235" s="31">
        <f>[2]Emissions!H552</f>
        <v>0</v>
      </c>
      <c r="I2235" s="31">
        <f>[2]Emissions!I552</f>
        <v>0</v>
      </c>
      <c r="J2235" s="31">
        <f>[2]Emissions!J552</f>
        <v>0</v>
      </c>
      <c r="K2235" s="31">
        <f>[2]Emissions!K552</f>
        <v>0</v>
      </c>
      <c r="L2235" s="31">
        <f>[2]Emissions!L552</f>
        <v>0</v>
      </c>
      <c r="M2235" s="31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1">
        <f>[2]Emissions!E574</f>
        <v>0</v>
      </c>
      <c r="F2236" s="31">
        <f>[2]Emissions!F574</f>
        <v>0</v>
      </c>
      <c r="G2236" s="31">
        <f>[2]Emissions!G574</f>
        <v>0</v>
      </c>
      <c r="H2236" s="31">
        <f>[2]Emissions!H574</f>
        <v>0</v>
      </c>
      <c r="I2236" s="31">
        <f>[2]Emissions!I574</f>
        <v>0</v>
      </c>
      <c r="J2236" s="31">
        <f>[2]Emissions!J574</f>
        <v>0</v>
      </c>
      <c r="K2236" s="31">
        <f>[2]Emissions!K574</f>
        <v>0</v>
      </c>
      <c r="L2236" s="31">
        <f>[2]Emissions!L574</f>
        <v>0</v>
      </c>
      <c r="M2236" s="31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1">
        <f>[2]Emissions!E579</f>
        <v>0</v>
      </c>
      <c r="F2237" s="31">
        <f>[2]Emissions!F579</f>
        <v>0</v>
      </c>
      <c r="G2237" s="31">
        <f>[2]Emissions!G579</f>
        <v>0</v>
      </c>
      <c r="H2237" s="31">
        <f>[2]Emissions!H579</f>
        <v>0</v>
      </c>
      <c r="I2237" s="31">
        <f>[2]Emissions!I579</f>
        <v>0</v>
      </c>
      <c r="J2237" s="31">
        <f>[2]Emissions!J579</f>
        <v>0</v>
      </c>
      <c r="K2237" s="31">
        <f>[2]Emissions!K579</f>
        <v>0</v>
      </c>
      <c r="L2237" s="31">
        <f>[2]Emissions!L579</f>
        <v>0</v>
      </c>
      <c r="M2237" s="31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1">
        <f>[2]Emissions!E564</f>
        <v>0</v>
      </c>
      <c r="F2238" s="31">
        <f>[2]Emissions!F564</f>
        <v>0</v>
      </c>
      <c r="G2238" s="31">
        <f>[2]Emissions!G564</f>
        <v>0</v>
      </c>
      <c r="H2238" s="31">
        <f>[2]Emissions!H564</f>
        <v>0</v>
      </c>
      <c r="I2238" s="31">
        <f>[2]Emissions!I564</f>
        <v>0</v>
      </c>
      <c r="J2238" s="31">
        <f>[2]Emissions!J564</f>
        <v>0</v>
      </c>
      <c r="K2238" s="31">
        <f>[2]Emissions!K564</f>
        <v>0</v>
      </c>
      <c r="L2238" s="31">
        <f>[2]Emissions!L564</f>
        <v>0</v>
      </c>
      <c r="M2238" s="31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1">
        <f>[2]Emissions!E559</f>
        <v>7657.2780516145667</v>
      </c>
      <c r="F2239" s="31">
        <f>[2]Emissions!F559</f>
        <v>3969.7990523230019</v>
      </c>
      <c r="G2239" s="31">
        <f>[2]Emissions!G559</f>
        <v>3465.6720777910959</v>
      </c>
      <c r="H2239" s="31">
        <f>[2]Emissions!H559</f>
        <v>5628.0993679367057</v>
      </c>
      <c r="I2239" s="31">
        <f>[2]Emissions!I559</f>
        <v>1823.548161541876</v>
      </c>
      <c r="J2239" s="31">
        <f>[2]Emissions!J559</f>
        <v>0</v>
      </c>
      <c r="K2239" s="31">
        <f>[2]Emissions!K559</f>
        <v>0</v>
      </c>
      <c r="L2239" s="31">
        <f>[2]Emissions!L559</f>
        <v>0</v>
      </c>
      <c r="M2239" s="31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1">
        <f>[2]Emissions!E627</f>
        <v>0</v>
      </c>
      <c r="F2240" s="31">
        <f>[2]Emissions!F627</f>
        <v>0</v>
      </c>
      <c r="G2240" s="31">
        <f>[2]Emissions!G627</f>
        <v>0</v>
      </c>
      <c r="H2240" s="31">
        <f>[2]Emissions!H627</f>
        <v>0</v>
      </c>
      <c r="I2240" s="31">
        <f>[2]Emissions!I627</f>
        <v>0</v>
      </c>
      <c r="J2240" s="31">
        <f>[2]Emissions!J627</f>
        <v>0</v>
      </c>
      <c r="K2240" s="31">
        <f>[2]Emissions!K627</f>
        <v>0.85766087152193959</v>
      </c>
      <c r="L2240" s="31">
        <f>[2]Emissions!L627</f>
        <v>6.2006186301905739</v>
      </c>
      <c r="M2240" s="31">
        <f>[2]Emissions!M627</f>
        <v>37.364929723948507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1">
        <f>[2]Emissions!E585</f>
        <v>0</v>
      </c>
      <c r="F2241" s="31">
        <f>[2]Emissions!F585</f>
        <v>0</v>
      </c>
      <c r="G2241" s="31">
        <f>[2]Emissions!G585</f>
        <v>0</v>
      </c>
      <c r="H2241" s="31">
        <f>[2]Emissions!H585</f>
        <v>0</v>
      </c>
      <c r="I2241" s="31">
        <f>[2]Emissions!I585</f>
        <v>0</v>
      </c>
      <c r="J2241" s="31">
        <f>[2]Emissions!J585</f>
        <v>0</v>
      </c>
      <c r="K2241" s="31">
        <f>[2]Emissions!K585</f>
        <v>0</v>
      </c>
      <c r="L2241" s="31">
        <f>[2]Emissions!L585</f>
        <v>0</v>
      </c>
      <c r="M2241" s="31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1">
        <f>[2]Emissions!E621</f>
        <v>0</v>
      </c>
      <c r="F2242" s="31">
        <f>[2]Emissions!F621</f>
        <v>0</v>
      </c>
      <c r="G2242" s="31">
        <f>[2]Emissions!G621</f>
        <v>0</v>
      </c>
      <c r="H2242" s="31">
        <f>[2]Emissions!H621</f>
        <v>0</v>
      </c>
      <c r="I2242" s="31">
        <f>[2]Emissions!I621</f>
        <v>1.598248190142564E-3</v>
      </c>
      <c r="J2242" s="31">
        <f>[2]Emissions!J621</f>
        <v>9.922457513801752E-3</v>
      </c>
      <c r="K2242" s="31">
        <f>[2]Emissions!K621</f>
        <v>9.9224575138017451E-3</v>
      </c>
      <c r="L2242" s="31">
        <f>[2]Emissions!L621</f>
        <v>0.34592046503008389</v>
      </c>
      <c r="M2242" s="31">
        <f>[2]Emissions!M621</f>
        <v>2.3096113406250081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1">
        <f>[2]Emissions!E578</f>
        <v>0</v>
      </c>
      <c r="F2243" s="31">
        <f>[2]Emissions!F578</f>
        <v>0</v>
      </c>
      <c r="G2243" s="31">
        <f>[2]Emissions!G578</f>
        <v>0</v>
      </c>
      <c r="H2243" s="31">
        <f>[2]Emissions!H578</f>
        <v>0</v>
      </c>
      <c r="I2243" s="31">
        <f>[2]Emissions!I578</f>
        <v>0</v>
      </c>
      <c r="J2243" s="31">
        <f>[2]Emissions!J578</f>
        <v>0</v>
      </c>
      <c r="K2243" s="31">
        <f>[2]Emissions!K578</f>
        <v>0</v>
      </c>
      <c r="L2243" s="31">
        <f>[2]Emissions!L578</f>
        <v>0</v>
      </c>
      <c r="M2243" s="31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1">
        <f>[2]Emissions!E551</f>
        <v>2491.0583354682381</v>
      </c>
      <c r="F2244" s="31">
        <f>[2]Emissions!F551</f>
        <v>0</v>
      </c>
      <c r="G2244" s="31">
        <f>[2]Emissions!G551</f>
        <v>0</v>
      </c>
      <c r="H2244" s="31">
        <f>[2]Emissions!H551</f>
        <v>0</v>
      </c>
      <c r="I2244" s="31">
        <f>[2]Emissions!I551</f>
        <v>0</v>
      </c>
      <c r="J2244" s="31">
        <f>[2]Emissions!J551</f>
        <v>0</v>
      </c>
      <c r="K2244" s="31">
        <f>[2]Emissions!K551</f>
        <v>0</v>
      </c>
      <c r="L2244" s="31">
        <f>[2]Emissions!L551</f>
        <v>0</v>
      </c>
      <c r="M2244" s="31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1">
        <f>[2]Emissions!E616</f>
        <v>0</v>
      </c>
      <c r="F2245" s="31">
        <f>[2]Emissions!F616</f>
        <v>0</v>
      </c>
      <c r="G2245" s="31">
        <f>[2]Emissions!G616</f>
        <v>0</v>
      </c>
      <c r="H2245" s="31">
        <f>[2]Emissions!H616</f>
        <v>0</v>
      </c>
      <c r="I2245" s="31">
        <f>[2]Emissions!I616</f>
        <v>0</v>
      </c>
      <c r="J2245" s="31">
        <f>[2]Emissions!J616</f>
        <v>0</v>
      </c>
      <c r="K2245" s="31">
        <f>[2]Emissions!K616</f>
        <v>5.4387863231125343E-2</v>
      </c>
      <c r="L2245" s="31">
        <f>[2]Emissions!L616</f>
        <v>5.4387863231125343E-2</v>
      </c>
      <c r="M2245" s="31">
        <f>[2]Emissions!M616</f>
        <v>5.4387863231125343E-2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1">
        <f>[2]Emissions!E626</f>
        <v>0</v>
      </c>
      <c r="F2246" s="31">
        <f>[2]Emissions!F626</f>
        <v>0</v>
      </c>
      <c r="G2246" s="31">
        <f>[2]Emissions!G626</f>
        <v>0</v>
      </c>
      <c r="H2246" s="31">
        <f>[2]Emissions!H626</f>
        <v>0</v>
      </c>
      <c r="I2246" s="31">
        <f>[2]Emissions!I626</f>
        <v>0</v>
      </c>
      <c r="J2246" s="31">
        <f>[2]Emissions!J626</f>
        <v>0</v>
      </c>
      <c r="K2246" s="31">
        <f>[2]Emissions!K626</f>
        <v>0.8545721445171196</v>
      </c>
      <c r="L2246" s="31">
        <f>[2]Emissions!L626</f>
        <v>6.1782881044016653</v>
      </c>
      <c r="M2246" s="31">
        <f>[2]Emissions!M626</f>
        <v>37.230365968851743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1">
        <f>[2]Emissions!E563</f>
        <v>0</v>
      </c>
      <c r="F2247" s="31">
        <f>[2]Emissions!F563</f>
        <v>0</v>
      </c>
      <c r="G2247" s="31">
        <f>[2]Emissions!G563</f>
        <v>0</v>
      </c>
      <c r="H2247" s="31">
        <f>[2]Emissions!H563</f>
        <v>0</v>
      </c>
      <c r="I2247" s="31">
        <f>[2]Emissions!I563</f>
        <v>0</v>
      </c>
      <c r="J2247" s="31">
        <f>[2]Emissions!J563</f>
        <v>0</v>
      </c>
      <c r="K2247" s="31">
        <f>[2]Emissions!K563</f>
        <v>0</v>
      </c>
      <c r="L2247" s="31">
        <f>[2]Emissions!L563</f>
        <v>0</v>
      </c>
      <c r="M2247" s="31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1">
        <f>[2]Emissions!E558</f>
        <v>7631.2943849269577</v>
      </c>
      <c r="F2248" s="31">
        <f>[2]Emissions!F558</f>
        <v>3956.328216512019</v>
      </c>
      <c r="G2248" s="31">
        <f>[2]Emissions!G558</f>
        <v>3453.9119108609052</v>
      </c>
      <c r="H2248" s="31">
        <f>[2]Emissions!H558</f>
        <v>5609.0013729213133</v>
      </c>
      <c r="I2248" s="31">
        <f>[2]Emissions!I558</f>
        <v>1817.360261964647</v>
      </c>
      <c r="J2248" s="31">
        <f>[2]Emissions!J558</f>
        <v>0</v>
      </c>
      <c r="K2248" s="31">
        <f>[2]Emissions!K558</f>
        <v>0</v>
      </c>
      <c r="L2248" s="31">
        <f>[2]Emissions!L558</f>
        <v>0</v>
      </c>
      <c r="M2248" s="31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1">
        <f>[2]Emissions!E620</f>
        <v>0</v>
      </c>
      <c r="F2249" s="31">
        <f>[2]Emissions!F620</f>
        <v>0</v>
      </c>
      <c r="G2249" s="31">
        <f>[2]Emissions!G620</f>
        <v>0</v>
      </c>
      <c r="H2249" s="31">
        <f>[2]Emissions!H620</f>
        <v>0</v>
      </c>
      <c r="I2249" s="31">
        <f>[2]Emissions!I620</f>
        <v>0</v>
      </c>
      <c r="J2249" s="31">
        <f>[2]Emissions!J620</f>
        <v>0</v>
      </c>
      <c r="K2249" s="31">
        <f>[2]Emissions!K620</f>
        <v>4.6472113270685269E-4</v>
      </c>
      <c r="L2249" s="31">
        <f>[2]Emissions!L620</f>
        <v>4.6472113270685269E-4</v>
      </c>
      <c r="M2249" s="31">
        <f>[2]Emissions!M620</f>
        <v>4.6472113270685269E-4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1">
        <f>[2]Emissions!E568</f>
        <v>0</v>
      </c>
      <c r="F2250" s="31">
        <f>[2]Emissions!F568</f>
        <v>0</v>
      </c>
      <c r="G2250" s="31">
        <f>[2]Emissions!G568</f>
        <v>0</v>
      </c>
      <c r="H2250" s="31">
        <f>[2]Emissions!H568</f>
        <v>0</v>
      </c>
      <c r="I2250" s="31">
        <f>[2]Emissions!I568</f>
        <v>0</v>
      </c>
      <c r="J2250" s="31">
        <f>[2]Emissions!J568</f>
        <v>0</v>
      </c>
      <c r="K2250" s="31">
        <f>[2]Emissions!K568</f>
        <v>0</v>
      </c>
      <c r="L2250" s="31">
        <f>[2]Emissions!L568</f>
        <v>0</v>
      </c>
      <c r="M2250" s="31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1">
        <f>[2]Emissions!E584</f>
        <v>0</v>
      </c>
      <c r="F2251" s="31">
        <f>[2]Emissions!F584</f>
        <v>0</v>
      </c>
      <c r="G2251" s="31">
        <f>[2]Emissions!G584</f>
        <v>0</v>
      </c>
      <c r="H2251" s="31">
        <f>[2]Emissions!H584</f>
        <v>0</v>
      </c>
      <c r="I2251" s="31">
        <f>[2]Emissions!I584</f>
        <v>0</v>
      </c>
      <c r="J2251" s="31">
        <f>[2]Emissions!J584</f>
        <v>0</v>
      </c>
      <c r="K2251" s="31">
        <f>[2]Emissions!K584</f>
        <v>0</v>
      </c>
      <c r="L2251" s="31">
        <f>[2]Emissions!L584</f>
        <v>0</v>
      </c>
      <c r="M2251" s="31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1">
        <f>[2]Emissions!E573</f>
        <v>0</v>
      </c>
      <c r="F2252" s="31">
        <f>[2]Emissions!F573</f>
        <v>0</v>
      </c>
      <c r="G2252" s="31">
        <f>[2]Emissions!G573</f>
        <v>0</v>
      </c>
      <c r="H2252" s="31">
        <f>[2]Emissions!H573</f>
        <v>0</v>
      </c>
      <c r="I2252" s="31">
        <f>[2]Emissions!I573</f>
        <v>0</v>
      </c>
      <c r="J2252" s="31">
        <f>[2]Emissions!J573</f>
        <v>0</v>
      </c>
      <c r="K2252" s="31">
        <f>[2]Emissions!K573</f>
        <v>0</v>
      </c>
      <c r="L2252" s="31">
        <f>[2]Emissions!L573</f>
        <v>0</v>
      </c>
      <c r="M2252" s="31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1">
        <f>[2]Emissions!E577</f>
        <v>0</v>
      </c>
      <c r="F2253" s="31">
        <f>[2]Emissions!F577</f>
        <v>0</v>
      </c>
      <c r="G2253" s="31">
        <f>[2]Emissions!G577</f>
        <v>0</v>
      </c>
      <c r="H2253" s="31">
        <f>[2]Emissions!H577</f>
        <v>0</v>
      </c>
      <c r="I2253" s="31">
        <f>[2]Emissions!I577</f>
        <v>0</v>
      </c>
      <c r="J2253" s="31">
        <f>[2]Emissions!J577</f>
        <v>0</v>
      </c>
      <c r="K2253" s="31">
        <f>[2]Emissions!K577</f>
        <v>0</v>
      </c>
      <c r="L2253" s="31">
        <f>[2]Emissions!L577</f>
        <v>0</v>
      </c>
      <c r="M2253" s="31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1">
        <f>[2]Emissions!E550</f>
        <v>100.2572445184426</v>
      </c>
      <c r="F2254" s="31">
        <f>[2]Emissions!F550</f>
        <v>0</v>
      </c>
      <c r="G2254" s="31">
        <f>[2]Emissions!G550</f>
        <v>0</v>
      </c>
      <c r="H2254" s="31">
        <f>[2]Emissions!H550</f>
        <v>0</v>
      </c>
      <c r="I2254" s="31">
        <f>[2]Emissions!I550</f>
        <v>0</v>
      </c>
      <c r="J2254" s="31">
        <f>[2]Emissions!J550</f>
        <v>0</v>
      </c>
      <c r="K2254" s="31">
        <f>[2]Emissions!K550</f>
        <v>0</v>
      </c>
      <c r="L2254" s="31">
        <f>[2]Emissions!L550</f>
        <v>0</v>
      </c>
      <c r="M2254" s="31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1">
        <f>[2]Emissions!E396</f>
        <v>150653.6427677779</v>
      </c>
      <c r="F2255" s="31">
        <f>[2]Emissions!F396</f>
        <v>98243.857178287624</v>
      </c>
      <c r="G2255" s="31">
        <f>[2]Emissions!G396</f>
        <v>71375.919446290936</v>
      </c>
      <c r="H2255" s="31">
        <f>[2]Emissions!H396</f>
        <v>47583.946297527269</v>
      </c>
      <c r="I2255" s="31">
        <f>[2]Emissions!I396</f>
        <v>23791.973148763649</v>
      </c>
      <c r="J2255" s="31">
        <f>[2]Emissions!J396</f>
        <v>0</v>
      </c>
      <c r="K2255" s="31">
        <f>[2]Emissions!K396</f>
        <v>0</v>
      </c>
      <c r="L2255" s="31">
        <f>[2]Emissions!L396</f>
        <v>0</v>
      </c>
      <c r="M2255" s="31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1">
        <f>[2]Emissions!E390</f>
        <v>0</v>
      </c>
      <c r="F2256" s="31">
        <f>[2]Emissions!F390</f>
        <v>0</v>
      </c>
      <c r="G2256" s="31">
        <f>[2]Emissions!G390</f>
        <v>0</v>
      </c>
      <c r="H2256" s="31">
        <f>[2]Emissions!H390</f>
        <v>0</v>
      </c>
      <c r="I2256" s="31">
        <f>[2]Emissions!I390</f>
        <v>0</v>
      </c>
      <c r="J2256" s="31">
        <f>[2]Emissions!J390</f>
        <v>0</v>
      </c>
      <c r="K2256" s="31">
        <f>[2]Emissions!K390</f>
        <v>0</v>
      </c>
      <c r="L2256" s="31">
        <f>[2]Emissions!L390</f>
        <v>0</v>
      </c>
      <c r="M2256" s="31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1">
        <f>[2]Emissions!E364</f>
        <v>0</v>
      </c>
      <c r="F2257" s="31">
        <f>[2]Emissions!F364</f>
        <v>0</v>
      </c>
      <c r="G2257" s="31">
        <f>[2]Emissions!G364</f>
        <v>0</v>
      </c>
      <c r="H2257" s="31">
        <f>[2]Emissions!H364</f>
        <v>0</v>
      </c>
      <c r="I2257" s="31">
        <f>[2]Emissions!I364</f>
        <v>0</v>
      </c>
      <c r="J2257" s="31">
        <f>[2]Emissions!J364</f>
        <v>0</v>
      </c>
      <c r="K2257" s="31">
        <f>[2]Emissions!K364</f>
        <v>0</v>
      </c>
      <c r="L2257" s="31">
        <f>[2]Emissions!L364</f>
        <v>0</v>
      </c>
      <c r="M2257" s="31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1">
        <f>[2]Emissions!E498</f>
        <v>53611.19518665388</v>
      </c>
      <c r="F2258" s="31">
        <f>[2]Emissions!F498</f>
        <v>39237.812658202944</v>
      </c>
      <c r="G2258" s="31">
        <f>[2]Emissions!G498</f>
        <v>27503.565824035872</v>
      </c>
      <c r="H2258" s="31">
        <f>[2]Emissions!H498</f>
        <v>20627.674368026899</v>
      </c>
      <c r="I2258" s="31">
        <f>[2]Emissions!I498</f>
        <v>13751.782912017939</v>
      </c>
      <c r="J2258" s="31">
        <f>[2]Emissions!J498</f>
        <v>6875.8914560089688</v>
      </c>
      <c r="K2258" s="31">
        <f>[2]Emissions!K498</f>
        <v>0</v>
      </c>
      <c r="L2258" s="31">
        <f>[2]Emissions!L498</f>
        <v>0</v>
      </c>
      <c r="M2258" s="31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1">
        <f>[2]Emissions!E323</f>
        <v>0</v>
      </c>
      <c r="F2259" s="31">
        <f>[2]Emissions!F323</f>
        <v>0</v>
      </c>
      <c r="G2259" s="31">
        <f>[2]Emissions!G323</f>
        <v>0</v>
      </c>
      <c r="H2259" s="31">
        <f>[2]Emissions!H323</f>
        <v>0</v>
      </c>
      <c r="I2259" s="31">
        <f>[2]Emissions!I323</f>
        <v>0</v>
      </c>
      <c r="J2259" s="31">
        <f>[2]Emissions!J323</f>
        <v>0</v>
      </c>
      <c r="K2259" s="31">
        <f>[2]Emissions!K323</f>
        <v>0</v>
      </c>
      <c r="L2259" s="31">
        <f>[2]Emissions!L323</f>
        <v>0</v>
      </c>
      <c r="M2259" s="31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1">
        <f>[2]Emissions!E487</f>
        <v>0</v>
      </c>
      <c r="F2260" s="31">
        <f>[2]Emissions!F487</f>
        <v>0</v>
      </c>
      <c r="G2260" s="31">
        <f>[2]Emissions!G487</f>
        <v>0</v>
      </c>
      <c r="H2260" s="31">
        <f>[2]Emissions!H487</f>
        <v>0</v>
      </c>
      <c r="I2260" s="31">
        <f>[2]Emissions!I487</f>
        <v>0</v>
      </c>
      <c r="J2260" s="31">
        <f>[2]Emissions!J487</f>
        <v>0</v>
      </c>
      <c r="K2260" s="31">
        <f>[2]Emissions!K487</f>
        <v>0</v>
      </c>
      <c r="L2260" s="31">
        <f>[2]Emissions!L487</f>
        <v>0</v>
      </c>
      <c r="M2260" s="31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1">
        <f>[2]Emissions!E407</f>
        <v>163410.3517874688</v>
      </c>
      <c r="F2261" s="31">
        <f>[2]Emissions!F407</f>
        <v>84173.837283644854</v>
      </c>
      <c r="G2261" s="31">
        <f>[2]Emissions!G407</f>
        <v>86542.024397783782</v>
      </c>
      <c r="H2261" s="31">
        <f>[2]Emissions!H407</f>
        <v>42086.91864182242</v>
      </c>
      <c r="I2261" s="31">
        <f>[2]Emissions!I407</f>
        <v>21043.459320911221</v>
      </c>
      <c r="J2261" s="31">
        <f>[2]Emissions!J407</f>
        <v>0</v>
      </c>
      <c r="K2261" s="31">
        <f>[2]Emissions!K407</f>
        <v>0</v>
      </c>
      <c r="L2261" s="31">
        <f>[2]Emissions!L407</f>
        <v>0</v>
      </c>
      <c r="M2261" s="31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1">
        <f>[2]Emissions!E537</f>
        <v>6.143807234395446</v>
      </c>
      <c r="F2262" s="31">
        <f>[2]Emissions!F537</f>
        <v>5.3886212577302928</v>
      </c>
      <c r="G2262" s="31">
        <f>[2]Emissions!G537</f>
        <v>4.4225114275340296</v>
      </c>
      <c r="H2262" s="31">
        <f>[2]Emissions!H537</f>
        <v>6.1438072343954451</v>
      </c>
      <c r="I2262" s="31">
        <f>[2]Emissions!I537</f>
        <v>9.6999253834548119E-2</v>
      </c>
      <c r="J2262" s="31">
        <f>[2]Emissions!J537</f>
        <v>0</v>
      </c>
      <c r="K2262" s="31">
        <f>[2]Emissions!K537</f>
        <v>0</v>
      </c>
      <c r="L2262" s="31">
        <f>[2]Emissions!L537</f>
        <v>0</v>
      </c>
      <c r="M2262" s="31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1">
        <f>[2]Emissions!E417</f>
        <v>17073.28276498304</v>
      </c>
      <c r="F2263" s="31">
        <f>[2]Emissions!F417</f>
        <v>13119.35751728682</v>
      </c>
      <c r="G2263" s="31">
        <f>[2]Emissions!G417</f>
        <v>9839.5181379651112</v>
      </c>
      <c r="H2263" s="31">
        <f>[2]Emissions!H417</f>
        <v>6559.6787586434093</v>
      </c>
      <c r="I2263" s="31">
        <f>[2]Emissions!I417</f>
        <v>3279.8393793217051</v>
      </c>
      <c r="J2263" s="31">
        <f>[2]Emissions!J417</f>
        <v>0</v>
      </c>
      <c r="K2263" s="31">
        <f>[2]Emissions!K417</f>
        <v>0</v>
      </c>
      <c r="L2263" s="31">
        <f>[2]Emissions!L417</f>
        <v>0</v>
      </c>
      <c r="M2263" s="31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1">
        <f>[2]Emissions!E547</f>
        <v>31.93355568600948</v>
      </c>
      <c r="F2264" s="31">
        <f>[2]Emissions!F547</f>
        <v>38.703037358442188</v>
      </c>
      <c r="G2264" s="31">
        <f>[2]Emissions!G547</f>
        <v>38.703037358442188</v>
      </c>
      <c r="H2264" s="31">
        <f>[2]Emissions!H547</f>
        <v>38.703037358442188</v>
      </c>
      <c r="I2264" s="31">
        <f>[2]Emissions!I547</f>
        <v>38.703037358442188</v>
      </c>
      <c r="J2264" s="31">
        <f>[2]Emissions!J547</f>
        <v>29.575341621314291</v>
      </c>
      <c r="K2264" s="31">
        <f>[2]Emissions!K547</f>
        <v>0</v>
      </c>
      <c r="L2264" s="31">
        <f>[2]Emissions!L547</f>
        <v>0</v>
      </c>
      <c r="M2264" s="31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1">
        <f>[2]Emissions!E542</f>
        <v>14.9323230786626</v>
      </c>
      <c r="F2265" s="31">
        <f>[2]Emissions!F542</f>
        <v>16.56113640040293</v>
      </c>
      <c r="G2265" s="31">
        <f>[2]Emissions!G542</f>
        <v>13.54405721420644</v>
      </c>
      <c r="H2265" s="31">
        <f>[2]Emissions!H542</f>
        <v>9.6637949112872992</v>
      </c>
      <c r="I2265" s="31">
        <f>[2]Emissions!I542</f>
        <v>6.7720286071032163</v>
      </c>
      <c r="J2265" s="31">
        <f>[2]Emissions!J542</f>
        <v>0</v>
      </c>
      <c r="K2265" s="31">
        <f>[2]Emissions!K542</f>
        <v>0</v>
      </c>
      <c r="L2265" s="31">
        <f>[2]Emissions!L542</f>
        <v>0</v>
      </c>
      <c r="M2265" s="31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1">
        <f>[2]Emissions!E513</f>
        <v>0</v>
      </c>
      <c r="F2266" s="31">
        <f>[2]Emissions!F513</f>
        <v>0</v>
      </c>
      <c r="G2266" s="31">
        <f>[2]Emissions!G513</f>
        <v>0</v>
      </c>
      <c r="H2266" s="31">
        <f>[2]Emissions!H513</f>
        <v>0</v>
      </c>
      <c r="I2266" s="31">
        <f>[2]Emissions!I513</f>
        <v>0</v>
      </c>
      <c r="J2266" s="31">
        <f>[2]Emissions!J513</f>
        <v>0</v>
      </c>
      <c r="K2266" s="31">
        <f>[2]Emissions!K513</f>
        <v>0</v>
      </c>
      <c r="L2266" s="31">
        <f>[2]Emissions!L513</f>
        <v>0</v>
      </c>
      <c r="M2266" s="31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1">
        <f>[2]Emissions!E466</f>
        <v>0</v>
      </c>
      <c r="F2267" s="31">
        <f>[2]Emissions!F466</f>
        <v>0</v>
      </c>
      <c r="G2267" s="31">
        <f>[2]Emissions!G466</f>
        <v>0</v>
      </c>
      <c r="H2267" s="31">
        <f>[2]Emissions!H466</f>
        <v>0</v>
      </c>
      <c r="I2267" s="31">
        <f>[2]Emissions!I466</f>
        <v>0</v>
      </c>
      <c r="J2267" s="31">
        <f>[2]Emissions!J466</f>
        <v>0</v>
      </c>
      <c r="K2267" s="31">
        <f>[2]Emissions!K466</f>
        <v>0</v>
      </c>
      <c r="L2267" s="31">
        <f>[2]Emissions!L466</f>
        <v>0</v>
      </c>
      <c r="M2267" s="31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1">
        <f>[2]Emissions!E412</f>
        <v>0</v>
      </c>
      <c r="F2268" s="31">
        <f>[2]Emissions!F412</f>
        <v>0</v>
      </c>
      <c r="G2268" s="31">
        <f>[2]Emissions!G412</f>
        <v>0</v>
      </c>
      <c r="H2268" s="31">
        <f>[2]Emissions!H412</f>
        <v>0</v>
      </c>
      <c r="I2268" s="31">
        <f>[2]Emissions!I412</f>
        <v>0</v>
      </c>
      <c r="J2268" s="31">
        <f>[2]Emissions!J412</f>
        <v>0</v>
      </c>
      <c r="K2268" s="31">
        <f>[2]Emissions!K412</f>
        <v>0</v>
      </c>
      <c r="L2268" s="31">
        <f>[2]Emissions!L412</f>
        <v>0</v>
      </c>
      <c r="M2268" s="31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1">
        <f>[2]Emissions!E374</f>
        <v>3.7598317098728868</v>
      </c>
      <c r="F2269" s="31">
        <f>[2]Emissions!F374</f>
        <v>1.5527360437857189</v>
      </c>
      <c r="G2269" s="31">
        <f>[2]Emissions!G374</f>
        <v>0</v>
      </c>
      <c r="H2269" s="31">
        <f>[2]Emissions!H374</f>
        <v>1.138691889275788</v>
      </c>
      <c r="I2269" s="31">
        <f>[2]Emissions!I374</f>
        <v>0</v>
      </c>
      <c r="J2269" s="31">
        <f>[2]Emissions!J374</f>
        <v>0</v>
      </c>
      <c r="K2269" s="31">
        <f>[2]Emissions!K374</f>
        <v>0</v>
      </c>
      <c r="L2269" s="31">
        <f>[2]Emissions!L374</f>
        <v>0</v>
      </c>
      <c r="M2269" s="31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1">
        <f>[2]Emissions!E353</f>
        <v>13.89634430561798</v>
      </c>
      <c r="F2270" s="31">
        <f>[2]Emissions!F353</f>
        <v>11.117075444494381</v>
      </c>
      <c r="G2270" s="31">
        <f>[2]Emissions!G353</f>
        <v>8.3378065833707868</v>
      </c>
      <c r="H2270" s="31">
        <f>[2]Emissions!H353</f>
        <v>5.5585377222471912</v>
      </c>
      <c r="I2270" s="31">
        <f>[2]Emissions!I353</f>
        <v>2.7792688611235952</v>
      </c>
      <c r="J2270" s="31">
        <f>[2]Emissions!J353</f>
        <v>0</v>
      </c>
      <c r="K2270" s="31">
        <f>[2]Emissions!K353</f>
        <v>0</v>
      </c>
      <c r="L2270" s="31">
        <f>[2]Emissions!L353</f>
        <v>0</v>
      </c>
      <c r="M2270" s="31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1">
        <f>[2]Emissions!E508</f>
        <v>0</v>
      </c>
      <c r="F2271" s="31">
        <f>[2]Emissions!F508</f>
        <v>0</v>
      </c>
      <c r="G2271" s="31">
        <f>[2]Emissions!G508</f>
        <v>0</v>
      </c>
      <c r="H2271" s="31">
        <f>[2]Emissions!H508</f>
        <v>0</v>
      </c>
      <c r="I2271" s="31">
        <f>[2]Emissions!I508</f>
        <v>0</v>
      </c>
      <c r="J2271" s="31">
        <f>[2]Emissions!J508</f>
        <v>0</v>
      </c>
      <c r="K2271" s="31">
        <f>[2]Emissions!K508</f>
        <v>0</v>
      </c>
      <c r="L2271" s="31">
        <f>[2]Emissions!L508</f>
        <v>0</v>
      </c>
      <c r="M2271" s="31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1">
        <f>[2]Emissions!E503</f>
        <v>0</v>
      </c>
      <c r="F2272" s="31">
        <f>[2]Emissions!F503</f>
        <v>0</v>
      </c>
      <c r="G2272" s="31">
        <f>[2]Emissions!G503</f>
        <v>0</v>
      </c>
      <c r="H2272" s="31">
        <f>[2]Emissions!H503</f>
        <v>0</v>
      </c>
      <c r="I2272" s="31">
        <f>[2]Emissions!I503</f>
        <v>0</v>
      </c>
      <c r="J2272" s="31">
        <f>[2]Emissions!J503</f>
        <v>0</v>
      </c>
      <c r="K2272" s="31">
        <f>[2]Emissions!K503</f>
        <v>0</v>
      </c>
      <c r="L2272" s="31">
        <f>[2]Emissions!L503</f>
        <v>0</v>
      </c>
      <c r="M2272" s="31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1">
        <f>[2]Emissions!E481</f>
        <v>0</v>
      </c>
      <c r="F2273" s="31">
        <f>[2]Emissions!F481</f>
        <v>0</v>
      </c>
      <c r="G2273" s="31">
        <f>[2]Emissions!G481</f>
        <v>0</v>
      </c>
      <c r="H2273" s="31">
        <f>[2]Emissions!H481</f>
        <v>0</v>
      </c>
      <c r="I2273" s="31">
        <f>[2]Emissions!I481</f>
        <v>0</v>
      </c>
      <c r="J2273" s="31">
        <f>[2]Emissions!J481</f>
        <v>0</v>
      </c>
      <c r="K2273" s="31">
        <f>[2]Emissions!K481</f>
        <v>0</v>
      </c>
      <c r="L2273" s="31">
        <f>[2]Emissions!L481</f>
        <v>0</v>
      </c>
      <c r="M2273" s="31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1">
        <f>[2]Emissions!E305</f>
        <v>0</v>
      </c>
      <c r="F2274" s="31">
        <f>[2]Emissions!F305</f>
        <v>0</v>
      </c>
      <c r="G2274" s="31">
        <f>[2]Emissions!G305</f>
        <v>0</v>
      </c>
      <c r="H2274" s="31">
        <f>[2]Emissions!H305</f>
        <v>0</v>
      </c>
      <c r="I2274" s="31">
        <f>[2]Emissions!I305</f>
        <v>0</v>
      </c>
      <c r="J2274" s="31">
        <f>[2]Emissions!J305</f>
        <v>0</v>
      </c>
      <c r="K2274" s="31">
        <f>[2]Emissions!K305</f>
        <v>0</v>
      </c>
      <c r="L2274" s="31">
        <f>[2]Emissions!L305</f>
        <v>0</v>
      </c>
      <c r="M2274" s="31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1">
        <f>[2]Emissions!E384</f>
        <v>20.270324119319429</v>
      </c>
      <c r="F2275" s="31">
        <f>[2]Emissions!F384</f>
        <v>11.26000125884298</v>
      </c>
      <c r="G2275" s="31">
        <f>[2]Emissions!G384</f>
        <v>12.875819206823939</v>
      </c>
      <c r="H2275" s="31">
        <f>[2]Emissions!H384</f>
        <v>5.6300006294214864</v>
      </c>
      <c r="I2275" s="31">
        <f>[2]Emissions!I384</f>
        <v>2.8150003147107419</v>
      </c>
      <c r="J2275" s="31">
        <f>[2]Emissions!J384</f>
        <v>0</v>
      </c>
      <c r="K2275" s="31">
        <f>[2]Emissions!K384</f>
        <v>0</v>
      </c>
      <c r="L2275" s="31">
        <f>[2]Emissions!L384</f>
        <v>0</v>
      </c>
      <c r="M2275" s="31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1">
        <f>[2]Emissions!E476</f>
        <v>198106.9246075339</v>
      </c>
      <c r="F2276" s="31">
        <f>[2]Emissions!F476</f>
        <v>83413.441940014294</v>
      </c>
      <c r="G2276" s="31">
        <f>[2]Emissions!G476</f>
        <v>62560.081455010717</v>
      </c>
      <c r="H2276" s="31">
        <f>[2]Emissions!H476</f>
        <v>41706.720970007147</v>
      </c>
      <c r="I2276" s="31">
        <f>[2]Emissions!I476</f>
        <v>20853.36048500357</v>
      </c>
      <c r="J2276" s="31">
        <f>[2]Emissions!J476</f>
        <v>0</v>
      </c>
      <c r="K2276" s="31">
        <f>[2]Emissions!K476</f>
        <v>0</v>
      </c>
      <c r="L2276" s="31">
        <f>[2]Emissions!L476</f>
        <v>0</v>
      </c>
      <c r="M2276" s="31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1">
        <f>[2]Emissions!E532</f>
        <v>5827.7941244509266</v>
      </c>
      <c r="F2277" s="31">
        <f>[2]Emissions!F532</f>
        <v>3581.252171714742</v>
      </c>
      <c r="G2277" s="31">
        <f>[2]Emissions!G532</f>
        <v>0</v>
      </c>
      <c r="H2277" s="31">
        <f>[2]Emissions!H532</f>
        <v>3964.4857989462098</v>
      </c>
      <c r="I2277" s="31">
        <f>[2]Emissions!I532</f>
        <v>0</v>
      </c>
      <c r="J2277" s="31">
        <f>[2]Emissions!J532</f>
        <v>0</v>
      </c>
      <c r="K2277" s="31">
        <f>[2]Emissions!K532</f>
        <v>0</v>
      </c>
      <c r="L2277" s="31">
        <f>[2]Emissions!L532</f>
        <v>0</v>
      </c>
      <c r="M2277" s="31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1">
        <f>[2]Emissions!E471</f>
        <v>52634.866695602992</v>
      </c>
      <c r="F2278" s="31">
        <f>[2]Emissions!F471</f>
        <v>92636.975632054673</v>
      </c>
      <c r="G2278" s="31">
        <f>[2]Emissions!G471</f>
        <v>157707.0255843896</v>
      </c>
      <c r="H2278" s="31">
        <f>[2]Emissions!H471</f>
        <v>0</v>
      </c>
      <c r="I2278" s="31">
        <f>[2]Emissions!I471</f>
        <v>0</v>
      </c>
      <c r="J2278" s="31">
        <f>[2]Emissions!J471</f>
        <v>0</v>
      </c>
      <c r="K2278" s="31">
        <f>[2]Emissions!K471</f>
        <v>0</v>
      </c>
      <c r="L2278" s="31">
        <f>[2]Emissions!L471</f>
        <v>0</v>
      </c>
      <c r="M2278" s="31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1">
        <f>[2]Emissions!E379</f>
        <v>12.21934315789473</v>
      </c>
      <c r="F2279" s="31">
        <f>[2]Emissions!F379</f>
        <v>14.56299789473684</v>
      </c>
      <c r="G2279" s="31">
        <f>[2]Emissions!G379</f>
        <v>16.545953684210531</v>
      </c>
      <c r="H2279" s="31">
        <f>[2]Emissions!H379</f>
        <v>4.2605043297958609</v>
      </c>
      <c r="I2279" s="31">
        <f>[2]Emissions!I379</f>
        <v>0</v>
      </c>
      <c r="J2279" s="31">
        <f>[2]Emissions!J379</f>
        <v>2.898664695777097</v>
      </c>
      <c r="K2279" s="31">
        <f>[2]Emissions!K379</f>
        <v>0</v>
      </c>
      <c r="L2279" s="31">
        <f>[2]Emissions!L379</f>
        <v>0</v>
      </c>
      <c r="M2279" s="31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1">
        <f>[2]Emissions!E357</f>
        <v>0</v>
      </c>
      <c r="F2280" s="31">
        <f>[2]Emissions!F357</f>
        <v>0</v>
      </c>
      <c r="G2280" s="31">
        <f>[2]Emissions!G357</f>
        <v>0</v>
      </c>
      <c r="H2280" s="31">
        <f>[2]Emissions!H357</f>
        <v>0</v>
      </c>
      <c r="I2280" s="31">
        <f>[2]Emissions!I357</f>
        <v>0</v>
      </c>
      <c r="J2280" s="31">
        <f>[2]Emissions!J357</f>
        <v>0</v>
      </c>
      <c r="K2280" s="31">
        <f>[2]Emissions!K357</f>
        <v>0</v>
      </c>
      <c r="L2280" s="31">
        <f>[2]Emissions!L357</f>
        <v>0</v>
      </c>
      <c r="M2280" s="31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1">
        <f>[2]Emissions!E431</f>
        <v>0</v>
      </c>
      <c r="F2281" s="31">
        <f>[2]Emissions!F431</f>
        <v>0</v>
      </c>
      <c r="G2281" s="31">
        <f>[2]Emissions!G431</f>
        <v>0</v>
      </c>
      <c r="H2281" s="31">
        <f>[2]Emissions!H431</f>
        <v>0</v>
      </c>
      <c r="I2281" s="31">
        <f>[2]Emissions!I431</f>
        <v>0</v>
      </c>
      <c r="J2281" s="31">
        <f>[2]Emissions!J431</f>
        <v>0</v>
      </c>
      <c r="K2281" s="31">
        <f>[2]Emissions!K431</f>
        <v>0</v>
      </c>
      <c r="L2281" s="31">
        <f>[2]Emissions!L431</f>
        <v>0</v>
      </c>
      <c r="M2281" s="31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1">
        <f>[2]Emissions!E517</f>
        <v>0</v>
      </c>
      <c r="F2282" s="31">
        <f>[2]Emissions!F517</f>
        <v>12.844469859473749</v>
      </c>
      <c r="G2282" s="31">
        <f>[2]Emissions!G517</f>
        <v>12.84446985947374</v>
      </c>
      <c r="H2282" s="31">
        <f>[2]Emissions!H517</f>
        <v>0</v>
      </c>
      <c r="I2282" s="31">
        <f>[2]Emissions!I517</f>
        <v>0</v>
      </c>
      <c r="J2282" s="31">
        <f>[2]Emissions!J517</f>
        <v>0</v>
      </c>
      <c r="K2282" s="31">
        <f>[2]Emissions!K517</f>
        <v>0</v>
      </c>
      <c r="L2282" s="31">
        <f>[2]Emissions!L517</f>
        <v>0</v>
      </c>
      <c r="M2282" s="31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1">
        <f>[2]Emissions!E336</f>
        <v>0</v>
      </c>
      <c r="F2283" s="31">
        <f>[2]Emissions!F336</f>
        <v>0</v>
      </c>
      <c r="G2283" s="31">
        <f>[2]Emissions!G336</f>
        <v>65.048291859317331</v>
      </c>
      <c r="H2283" s="31">
        <f>[2]Emissions!H336</f>
        <v>118.3083561546099</v>
      </c>
      <c r="I2283" s="31">
        <f>[2]Emissions!I336</f>
        <v>21.446052556237809</v>
      </c>
      <c r="J2283" s="31">
        <f>[2]Emissions!J336</f>
        <v>44.738454008045757</v>
      </c>
      <c r="K2283" s="31">
        <f>[2]Emissions!K336</f>
        <v>44.738454008045757</v>
      </c>
      <c r="L2283" s="31">
        <f>[2]Emissions!L336</f>
        <v>0</v>
      </c>
      <c r="M2283" s="31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1">
        <f>[2]Emissions!E526</f>
        <v>15.093777485862089</v>
      </c>
      <c r="F2284" s="31">
        <f>[2]Emissions!F526</f>
        <v>23.53299194420892</v>
      </c>
      <c r="G2284" s="31">
        <f>[2]Emissions!G526</f>
        <v>28.206218359792921</v>
      </c>
      <c r="H2284" s="31">
        <f>[2]Emissions!H526</f>
        <v>28.20621835979291</v>
      </c>
      <c r="I2284" s="31">
        <f>[2]Emissions!I526</f>
        <v>28.206218359792921</v>
      </c>
      <c r="J2284" s="31">
        <f>[2]Emissions!J526</f>
        <v>28.206218359792921</v>
      </c>
      <c r="K2284" s="31">
        <f>[2]Emissions!K526</f>
        <v>13.11244087393084</v>
      </c>
      <c r="L2284" s="31">
        <f>[2]Emissions!L526</f>
        <v>17.730931126265219</v>
      </c>
      <c r="M2284" s="31">
        <f>[2]Emissions!M526</f>
        <v>24.312536438873021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1">
        <f>[2]Emissions!E456</f>
        <v>0</v>
      </c>
      <c r="F2285" s="31">
        <f>[2]Emissions!F456</f>
        <v>0</v>
      </c>
      <c r="G2285" s="31">
        <f>[2]Emissions!G456</f>
        <v>0</v>
      </c>
      <c r="H2285" s="31">
        <f>[2]Emissions!H456</f>
        <v>0</v>
      </c>
      <c r="I2285" s="31">
        <f>[2]Emissions!I456</f>
        <v>0</v>
      </c>
      <c r="J2285" s="31">
        <f>[2]Emissions!J456</f>
        <v>0</v>
      </c>
      <c r="K2285" s="31">
        <f>[2]Emissions!K456</f>
        <v>0</v>
      </c>
      <c r="L2285" s="31">
        <f>[2]Emissions!L456</f>
        <v>0</v>
      </c>
      <c r="M2285" s="31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1">
        <f>[2]Emissions!E521</f>
        <v>373.33769378944351</v>
      </c>
      <c r="F2286" s="31">
        <f>[2]Emissions!F521</f>
        <v>311.11474482453627</v>
      </c>
      <c r="G2286" s="31">
        <f>[2]Emissions!G521</f>
        <v>248.89179585962901</v>
      </c>
      <c r="H2286" s="31">
        <f>[2]Emissions!H521</f>
        <v>186.66884689472181</v>
      </c>
      <c r="I2286" s="31">
        <f>[2]Emissions!I521</f>
        <v>124.44589792981451</v>
      </c>
      <c r="J2286" s="31">
        <f>[2]Emissions!J521</f>
        <v>62.22294896490726</v>
      </c>
      <c r="K2286" s="31">
        <f>[2]Emissions!K521</f>
        <v>0</v>
      </c>
      <c r="L2286" s="31">
        <f>[2]Emissions!L521</f>
        <v>0</v>
      </c>
      <c r="M2286" s="31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1">
        <f>[2]Emissions!E437</f>
        <v>191423.6075357525</v>
      </c>
      <c r="F2287" s="31">
        <f>[2]Emissions!F437</f>
        <v>202404.2023937403</v>
      </c>
      <c r="G2287" s="31">
        <f>[2]Emissions!G437</f>
        <v>146618.18071774981</v>
      </c>
      <c r="H2287" s="31">
        <f>[2]Emissions!H437</f>
        <v>12383.95093120584</v>
      </c>
      <c r="I2287" s="31">
        <f>[2]Emissions!I437</f>
        <v>0</v>
      </c>
      <c r="J2287" s="31">
        <f>[2]Emissions!J437</f>
        <v>0</v>
      </c>
      <c r="K2287" s="31">
        <f>[2]Emissions!K437</f>
        <v>0</v>
      </c>
      <c r="L2287" s="31">
        <f>[2]Emissions!L437</f>
        <v>0</v>
      </c>
      <c r="M2287" s="31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1">
        <f>[2]Emissions!E369</f>
        <v>0</v>
      </c>
      <c r="F2288" s="31">
        <f>[2]Emissions!F369</f>
        <v>0</v>
      </c>
      <c r="G2288" s="31">
        <f>[2]Emissions!G369</f>
        <v>0</v>
      </c>
      <c r="H2288" s="31">
        <f>[2]Emissions!H369</f>
        <v>0</v>
      </c>
      <c r="I2288" s="31">
        <f>[2]Emissions!I369</f>
        <v>0</v>
      </c>
      <c r="J2288" s="31">
        <f>[2]Emissions!J369</f>
        <v>0</v>
      </c>
      <c r="K2288" s="31">
        <f>[2]Emissions!K369</f>
        <v>0</v>
      </c>
      <c r="L2288" s="31">
        <f>[2]Emissions!L369</f>
        <v>0</v>
      </c>
      <c r="M2288" s="31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1">
        <f>[2]Emissions!E348</f>
        <v>17.531568</v>
      </c>
      <c r="F2289" s="31">
        <f>[2]Emissions!F348</f>
        <v>41.802519652261608</v>
      </c>
      <c r="G2289" s="31">
        <f>[2]Emissions!G348</f>
        <v>51.818517171485091</v>
      </c>
      <c r="H2289" s="31">
        <f>[2]Emissions!H348</f>
        <v>70.893654360246984</v>
      </c>
      <c r="I2289" s="31">
        <f>[2]Emissions!I348</f>
        <v>42.322511603391717</v>
      </c>
      <c r="J2289" s="31">
        <f>[2]Emissions!J348</f>
        <v>36.048973949379153</v>
      </c>
      <c r="K2289" s="31">
        <f>[2]Emissions!K348</f>
        <v>22.125143545767941</v>
      </c>
      <c r="L2289" s="31">
        <f>[2]Emissions!L348</f>
        <v>0</v>
      </c>
      <c r="M2289" s="31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1">
        <f>[2]Emissions!E343</f>
        <v>0</v>
      </c>
      <c r="F2290" s="31">
        <f>[2]Emissions!F343</f>
        <v>0</v>
      </c>
      <c r="G2290" s="31">
        <f>[2]Emissions!G343</f>
        <v>0</v>
      </c>
      <c r="H2290" s="31">
        <f>[2]Emissions!H343</f>
        <v>0</v>
      </c>
      <c r="I2290" s="31">
        <f>[2]Emissions!I343</f>
        <v>0</v>
      </c>
      <c r="J2290" s="31">
        <f>[2]Emissions!J343</f>
        <v>0</v>
      </c>
      <c r="K2290" s="31">
        <f>[2]Emissions!K343</f>
        <v>0</v>
      </c>
      <c r="L2290" s="31">
        <f>[2]Emissions!L343</f>
        <v>0</v>
      </c>
      <c r="M2290" s="31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1">
        <f>[2]Emissions!E424</f>
        <v>0</v>
      </c>
      <c r="F2291" s="31">
        <f>[2]Emissions!F424</f>
        <v>0</v>
      </c>
      <c r="G2291" s="31">
        <f>[2]Emissions!G424</f>
        <v>0</v>
      </c>
      <c r="H2291" s="31">
        <f>[2]Emissions!H424</f>
        <v>0</v>
      </c>
      <c r="I2291" s="31">
        <f>[2]Emissions!I424</f>
        <v>0</v>
      </c>
      <c r="J2291" s="31">
        <f>[2]Emissions!J424</f>
        <v>0</v>
      </c>
      <c r="K2291" s="31">
        <f>[2]Emissions!K424</f>
        <v>0</v>
      </c>
      <c r="L2291" s="31">
        <f>[2]Emissions!L424</f>
        <v>0</v>
      </c>
      <c r="M2291" s="31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1">
        <f>[2]Emissions!E461</f>
        <v>0</v>
      </c>
      <c r="F2292" s="31">
        <f>[2]Emissions!F461</f>
        <v>0</v>
      </c>
      <c r="G2292" s="31">
        <f>[2]Emissions!G461</f>
        <v>0</v>
      </c>
      <c r="H2292" s="31">
        <f>[2]Emissions!H461</f>
        <v>0</v>
      </c>
      <c r="I2292" s="31">
        <f>[2]Emissions!I461</f>
        <v>0</v>
      </c>
      <c r="J2292" s="31">
        <f>[2]Emissions!J461</f>
        <v>0</v>
      </c>
      <c r="K2292" s="31">
        <f>[2]Emissions!K461</f>
        <v>0</v>
      </c>
      <c r="L2292" s="31">
        <f>[2]Emissions!L461</f>
        <v>0</v>
      </c>
      <c r="M2292" s="31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1">
        <f>[2]Emissions!E493</f>
        <v>0</v>
      </c>
      <c r="F2293" s="31">
        <f>[2]Emissions!F493</f>
        <v>0</v>
      </c>
      <c r="G2293" s="31">
        <f>[2]Emissions!G493</f>
        <v>0</v>
      </c>
      <c r="H2293" s="31">
        <f>[2]Emissions!H493</f>
        <v>0</v>
      </c>
      <c r="I2293" s="31">
        <f>[2]Emissions!I493</f>
        <v>0</v>
      </c>
      <c r="J2293" s="31">
        <f>[2]Emissions!J493</f>
        <v>0</v>
      </c>
      <c r="K2293" s="31">
        <f>[2]Emissions!K493</f>
        <v>0</v>
      </c>
      <c r="L2293" s="31">
        <f>[2]Emissions!L493</f>
        <v>0</v>
      </c>
      <c r="M2293" s="31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1">
        <f>[2]Emissions!E330</f>
        <v>0</v>
      </c>
      <c r="F2294" s="31">
        <f>[2]Emissions!F330</f>
        <v>0</v>
      </c>
      <c r="G2294" s="31">
        <f>[2]Emissions!G330</f>
        <v>0</v>
      </c>
      <c r="H2294" s="31">
        <f>[2]Emissions!H330</f>
        <v>0</v>
      </c>
      <c r="I2294" s="31">
        <f>[2]Emissions!I330</f>
        <v>-186.28821920303781</v>
      </c>
      <c r="J2294" s="31">
        <f>[2]Emissions!J330</f>
        <v>-1241.9214613535839</v>
      </c>
      <c r="K2294" s="31">
        <f>[2]Emissions!K330</f>
        <v>-7699.9130603922295</v>
      </c>
      <c r="L2294" s="31">
        <f>[2]Emissions!L330</f>
        <v>-47938.168408248392</v>
      </c>
      <c r="M2294" s="31">
        <f>[2]Emissions!M330</f>
        <v>-282661.32460407598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1">
        <f>[2]Emissions!E449</f>
        <v>0</v>
      </c>
      <c r="F2295" s="31">
        <f>[2]Emissions!F449</f>
        <v>0</v>
      </c>
      <c r="G2295" s="31">
        <f>[2]Emissions!G449</f>
        <v>0</v>
      </c>
      <c r="H2295" s="31">
        <f>[2]Emissions!H449</f>
        <v>0</v>
      </c>
      <c r="I2295" s="31">
        <f>[2]Emissions!I449</f>
        <v>0</v>
      </c>
      <c r="J2295" s="31">
        <f>[2]Emissions!J449</f>
        <v>0</v>
      </c>
      <c r="K2295" s="31">
        <f>[2]Emissions!K449</f>
        <v>0</v>
      </c>
      <c r="L2295" s="31">
        <f>[2]Emissions!L449</f>
        <v>0</v>
      </c>
      <c r="M2295" s="31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1">
        <f>[2]Emissions!E317</f>
        <v>0</v>
      </c>
      <c r="F2296" s="31">
        <f>[2]Emissions!F317</f>
        <v>0</v>
      </c>
      <c r="G2296" s="31">
        <f>[2]Emissions!G317</f>
        <v>0</v>
      </c>
      <c r="H2296" s="31">
        <f>[2]Emissions!H317</f>
        <v>0</v>
      </c>
      <c r="I2296" s="31">
        <f>[2]Emissions!I317</f>
        <v>0</v>
      </c>
      <c r="J2296" s="31">
        <f>[2]Emissions!J317</f>
        <v>0</v>
      </c>
      <c r="K2296" s="31">
        <f>[2]Emissions!K317</f>
        <v>0</v>
      </c>
      <c r="L2296" s="31">
        <f>[2]Emissions!L317</f>
        <v>0</v>
      </c>
      <c r="M2296" s="31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1">
        <f>[2]Emissions!E443</f>
        <v>516963.33393948572</v>
      </c>
      <c r="F2297" s="31">
        <f>[2]Emissions!F443</f>
        <v>516963.33393948572</v>
      </c>
      <c r="G2297" s="31">
        <f>[2]Emissions!G443</f>
        <v>229743.62544718981</v>
      </c>
      <c r="H2297" s="31">
        <f>[2]Emissions!H443</f>
        <v>153162.4169647932</v>
      </c>
      <c r="I2297" s="31">
        <f>[2]Emissions!I443</f>
        <v>76581.208482396585</v>
      </c>
      <c r="J2297" s="31">
        <f>[2]Emissions!J443</f>
        <v>0</v>
      </c>
      <c r="K2297" s="31">
        <f>[2]Emissions!K443</f>
        <v>0</v>
      </c>
      <c r="L2297" s="31">
        <f>[2]Emissions!L443</f>
        <v>0</v>
      </c>
      <c r="M2297" s="31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1">
        <f>[2]Emissions!E402</f>
        <v>0</v>
      </c>
      <c r="F2298" s="31">
        <f>[2]Emissions!F402</f>
        <v>0</v>
      </c>
      <c r="G2298" s="31">
        <f>[2]Emissions!G402</f>
        <v>0</v>
      </c>
      <c r="H2298" s="31">
        <f>[2]Emissions!H402</f>
        <v>0</v>
      </c>
      <c r="I2298" s="31">
        <f>[2]Emissions!I402</f>
        <v>0</v>
      </c>
      <c r="J2298" s="31">
        <f>[2]Emissions!J402</f>
        <v>0</v>
      </c>
      <c r="K2298" s="31">
        <f>[2]Emissions!K402</f>
        <v>0</v>
      </c>
      <c r="L2298" s="31">
        <f>[2]Emissions!L402</f>
        <v>0</v>
      </c>
      <c r="M2298" s="31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1">
        <f>[2]Emissions!E312</f>
        <v>0</v>
      </c>
      <c r="F2299" s="31">
        <f>[2]Emissions!F312</f>
        <v>0</v>
      </c>
      <c r="G2299" s="31">
        <f>[2]Emissions!G312</f>
        <v>0</v>
      </c>
      <c r="H2299" s="31">
        <f>[2]Emissions!H312</f>
        <v>0</v>
      </c>
      <c r="I2299" s="31">
        <f>[2]Emissions!I312</f>
        <v>0</v>
      </c>
      <c r="J2299" s="31">
        <f>[2]Emissions!J312</f>
        <v>0</v>
      </c>
      <c r="K2299" s="31">
        <f>[2]Emissions!K312</f>
        <v>0</v>
      </c>
      <c r="L2299" s="31">
        <f>[2]Emissions!L312</f>
        <v>0</v>
      </c>
      <c r="M2299" s="31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1">
        <f>[2]Emissions!E401</f>
        <v>0</v>
      </c>
      <c r="F2300" s="31">
        <f>[2]Emissions!F401</f>
        <v>0</v>
      </c>
      <c r="G2300" s="31">
        <f>[2]Emissions!G401</f>
        <v>0</v>
      </c>
      <c r="H2300" s="31">
        <f>[2]Emissions!H401</f>
        <v>0</v>
      </c>
      <c r="I2300" s="31">
        <f>[2]Emissions!I401</f>
        <v>0</v>
      </c>
      <c r="J2300" s="31">
        <f>[2]Emissions!J401</f>
        <v>0</v>
      </c>
      <c r="K2300" s="31">
        <f>[2]Emissions!K401</f>
        <v>0</v>
      </c>
      <c r="L2300" s="31">
        <f>[2]Emissions!L401</f>
        <v>0</v>
      </c>
      <c r="M2300" s="31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1">
        <f>[2]Emissions!E492</f>
        <v>0</v>
      </c>
      <c r="F2301" s="31">
        <f>[2]Emissions!F492</f>
        <v>0</v>
      </c>
      <c r="G2301" s="31">
        <f>[2]Emissions!G492</f>
        <v>0</v>
      </c>
      <c r="H2301" s="31">
        <f>[2]Emissions!H492</f>
        <v>0</v>
      </c>
      <c r="I2301" s="31">
        <f>[2]Emissions!I492</f>
        <v>0</v>
      </c>
      <c r="J2301" s="31">
        <f>[2]Emissions!J492</f>
        <v>0</v>
      </c>
      <c r="K2301" s="31">
        <f>[2]Emissions!K492</f>
        <v>0</v>
      </c>
      <c r="L2301" s="31">
        <f>[2]Emissions!L492</f>
        <v>0</v>
      </c>
      <c r="M2301" s="31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1">
        <f>[2]Emissions!E448</f>
        <v>0</v>
      </c>
      <c r="F2302" s="31">
        <f>[2]Emissions!F448</f>
        <v>0</v>
      </c>
      <c r="G2302" s="31">
        <f>[2]Emissions!G448</f>
        <v>0</v>
      </c>
      <c r="H2302" s="31">
        <f>[2]Emissions!H448</f>
        <v>0</v>
      </c>
      <c r="I2302" s="31">
        <f>[2]Emissions!I448</f>
        <v>0</v>
      </c>
      <c r="J2302" s="31">
        <f>[2]Emissions!J448</f>
        <v>0</v>
      </c>
      <c r="K2302" s="31">
        <f>[2]Emissions!K448</f>
        <v>0</v>
      </c>
      <c r="L2302" s="31">
        <f>[2]Emissions!L448</f>
        <v>0</v>
      </c>
      <c r="M2302" s="31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1">
        <f>[2]Emissions!E442</f>
        <v>60.067568113809479</v>
      </c>
      <c r="F2303" s="31">
        <f>[2]Emissions!F442</f>
        <v>60.067568113809479</v>
      </c>
      <c r="G2303" s="31">
        <f>[2]Emissions!G442</f>
        <v>26.694622160336841</v>
      </c>
      <c r="H2303" s="31">
        <f>[2]Emissions!H442</f>
        <v>17.796414773557899</v>
      </c>
      <c r="I2303" s="31">
        <f>[2]Emissions!I442</f>
        <v>8.8982073867789424</v>
      </c>
      <c r="J2303" s="31">
        <f>[2]Emissions!J442</f>
        <v>0</v>
      </c>
      <c r="K2303" s="31">
        <f>[2]Emissions!K442</f>
        <v>0</v>
      </c>
      <c r="L2303" s="31">
        <f>[2]Emissions!L442</f>
        <v>0</v>
      </c>
      <c r="M2303" s="31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1">
        <f>[2]Emissions!E395</f>
        <v>17.504912542997321</v>
      </c>
      <c r="F2304" s="31">
        <f>[2]Emissions!F395</f>
        <v>11.415257515170209</v>
      </c>
      <c r="G2304" s="31">
        <f>[2]Emissions!G395</f>
        <v>8.2933887600000027</v>
      </c>
      <c r="H2304" s="31">
        <f>[2]Emissions!H395</f>
        <v>5.5289258399999994</v>
      </c>
      <c r="I2304" s="31">
        <f>[2]Emissions!I395</f>
        <v>2.764462920000001</v>
      </c>
      <c r="J2304" s="31">
        <f>[2]Emissions!J395</f>
        <v>0</v>
      </c>
      <c r="K2304" s="31">
        <f>[2]Emissions!K395</f>
        <v>0</v>
      </c>
      <c r="L2304" s="31">
        <f>[2]Emissions!L395</f>
        <v>0</v>
      </c>
      <c r="M2304" s="31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1">
        <f>[2]Emissions!E423</f>
        <v>0</v>
      </c>
      <c r="F2305" s="31">
        <f>[2]Emissions!F423</f>
        <v>0</v>
      </c>
      <c r="G2305" s="31">
        <f>[2]Emissions!G423</f>
        <v>0</v>
      </c>
      <c r="H2305" s="31">
        <f>[2]Emissions!H423</f>
        <v>0</v>
      </c>
      <c r="I2305" s="31">
        <f>[2]Emissions!I423</f>
        <v>0</v>
      </c>
      <c r="J2305" s="31">
        <f>[2]Emissions!J423</f>
        <v>0</v>
      </c>
      <c r="K2305" s="31">
        <f>[2]Emissions!K423</f>
        <v>0</v>
      </c>
      <c r="L2305" s="31">
        <f>[2]Emissions!L423</f>
        <v>0</v>
      </c>
      <c r="M2305" s="31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1">
        <f>[2]Emissions!E322</f>
        <v>0</v>
      </c>
      <c r="F2306" s="31">
        <f>[2]Emissions!F322</f>
        <v>0</v>
      </c>
      <c r="G2306" s="31">
        <f>[2]Emissions!G322</f>
        <v>0</v>
      </c>
      <c r="H2306" s="31">
        <f>[2]Emissions!H322</f>
        <v>0</v>
      </c>
      <c r="I2306" s="31">
        <f>[2]Emissions!I322</f>
        <v>0</v>
      </c>
      <c r="J2306" s="31">
        <f>[2]Emissions!J322</f>
        <v>0</v>
      </c>
      <c r="K2306" s="31">
        <f>[2]Emissions!K322</f>
        <v>0</v>
      </c>
      <c r="L2306" s="31">
        <f>[2]Emissions!L322</f>
        <v>0</v>
      </c>
      <c r="M2306" s="31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1">
        <f>[2]Emissions!E497</f>
        <v>431.53631757435357</v>
      </c>
      <c r="F2307" s="31">
        <f>[2]Emissions!F497</f>
        <v>315.83965112586208</v>
      </c>
      <c r="G2307" s="31">
        <f>[2]Emissions!G497</f>
        <v>221.38636295172421</v>
      </c>
      <c r="H2307" s="31">
        <f>[2]Emissions!H497</f>
        <v>166.0397722137931</v>
      </c>
      <c r="I2307" s="31">
        <f>[2]Emissions!I497</f>
        <v>110.6931814758621</v>
      </c>
      <c r="J2307" s="31">
        <f>[2]Emissions!J497</f>
        <v>55.346590737931052</v>
      </c>
      <c r="K2307" s="31">
        <f>[2]Emissions!K497</f>
        <v>0</v>
      </c>
      <c r="L2307" s="31">
        <f>[2]Emissions!L497</f>
        <v>0</v>
      </c>
      <c r="M2307" s="31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1">
        <f>[2]Emissions!E406</f>
        <v>307.97277004799997</v>
      </c>
      <c r="F2308" s="31">
        <f>[2]Emissions!F406</f>
        <v>158.6389696261682</v>
      </c>
      <c r="G2308" s="31">
        <f>[2]Emissions!G406</f>
        <v>163.10219449261919</v>
      </c>
      <c r="H2308" s="31">
        <f>[2]Emissions!H406</f>
        <v>79.319484813084102</v>
      </c>
      <c r="I2308" s="31">
        <f>[2]Emissions!I406</f>
        <v>39.659742406542058</v>
      </c>
      <c r="J2308" s="31">
        <f>[2]Emissions!J406</f>
        <v>0</v>
      </c>
      <c r="K2308" s="31">
        <f>[2]Emissions!K406</f>
        <v>0</v>
      </c>
      <c r="L2308" s="31">
        <f>[2]Emissions!L406</f>
        <v>0</v>
      </c>
      <c r="M2308" s="31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1">
        <f>[2]Emissions!E486</f>
        <v>0</v>
      </c>
      <c r="F2309" s="31">
        <f>[2]Emissions!F486</f>
        <v>0</v>
      </c>
      <c r="G2309" s="31">
        <f>[2]Emissions!G486</f>
        <v>0</v>
      </c>
      <c r="H2309" s="31">
        <f>[2]Emissions!H486</f>
        <v>0</v>
      </c>
      <c r="I2309" s="31">
        <f>[2]Emissions!I486</f>
        <v>0</v>
      </c>
      <c r="J2309" s="31">
        <f>[2]Emissions!J486</f>
        <v>0</v>
      </c>
      <c r="K2309" s="31">
        <f>[2]Emissions!K486</f>
        <v>0</v>
      </c>
      <c r="L2309" s="31">
        <f>[2]Emissions!L486</f>
        <v>0</v>
      </c>
      <c r="M2309" s="31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1">
        <f>[2]Emissions!E541</f>
        <v>7923.0906255383716</v>
      </c>
      <c r="F2310" s="31">
        <f>[2]Emissions!F541</f>
        <v>8787.3389740537968</v>
      </c>
      <c r="G2310" s="31">
        <f>[2]Emissions!G541</f>
        <v>7186.4767578579358</v>
      </c>
      <c r="H2310" s="31">
        <f>[2]Emissions!H541</f>
        <v>5127.6095799290406</v>
      </c>
      <c r="I2310" s="31">
        <f>[2]Emissions!I541</f>
        <v>3593.238378928967</v>
      </c>
      <c r="J2310" s="31">
        <f>[2]Emissions!J541</f>
        <v>0</v>
      </c>
      <c r="K2310" s="31">
        <f>[2]Emissions!K541</f>
        <v>0</v>
      </c>
      <c r="L2310" s="31">
        <f>[2]Emissions!L541</f>
        <v>0</v>
      </c>
      <c r="M2310" s="31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1">
        <f>[2]Emissions!E411</f>
        <v>0</v>
      </c>
      <c r="F2311" s="31">
        <f>[2]Emissions!F411</f>
        <v>0</v>
      </c>
      <c r="G2311" s="31">
        <f>[2]Emissions!G411</f>
        <v>0</v>
      </c>
      <c r="H2311" s="31">
        <f>[2]Emissions!H411</f>
        <v>0</v>
      </c>
      <c r="I2311" s="31">
        <f>[2]Emissions!I411</f>
        <v>0</v>
      </c>
      <c r="J2311" s="31">
        <f>[2]Emissions!J411</f>
        <v>0</v>
      </c>
      <c r="K2311" s="31">
        <f>[2]Emissions!K411</f>
        <v>0</v>
      </c>
      <c r="L2311" s="31">
        <f>[2]Emissions!L411</f>
        <v>0</v>
      </c>
      <c r="M2311" s="31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1">
        <f>[2]Emissions!E465</f>
        <v>0</v>
      </c>
      <c r="F2312" s="31">
        <f>[2]Emissions!F465</f>
        <v>0</v>
      </c>
      <c r="G2312" s="31">
        <f>[2]Emissions!G465</f>
        <v>0</v>
      </c>
      <c r="H2312" s="31">
        <f>[2]Emissions!H465</f>
        <v>0</v>
      </c>
      <c r="I2312" s="31">
        <f>[2]Emissions!I465</f>
        <v>0</v>
      </c>
      <c r="J2312" s="31">
        <f>[2]Emissions!J465</f>
        <v>0</v>
      </c>
      <c r="K2312" s="31">
        <f>[2]Emissions!K465</f>
        <v>0</v>
      </c>
      <c r="L2312" s="31">
        <f>[2]Emissions!L465</f>
        <v>0</v>
      </c>
      <c r="M2312" s="31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1">
        <f>[2]Emissions!E536</f>
        <v>893.64468863933746</v>
      </c>
      <c r="F2313" s="31">
        <f>[2]Emissions!F536</f>
        <v>783.79945566986078</v>
      </c>
      <c r="G2313" s="31">
        <f>[2]Emissions!G536</f>
        <v>643.2743894594953</v>
      </c>
      <c r="H2313" s="31">
        <f>[2]Emissions!H536</f>
        <v>893.64468863933757</v>
      </c>
      <c r="I2313" s="31">
        <f>[2]Emissions!I536</f>
        <v>14.10898237593427</v>
      </c>
      <c r="J2313" s="31">
        <f>[2]Emissions!J536</f>
        <v>0</v>
      </c>
      <c r="K2313" s="31">
        <f>[2]Emissions!K536</f>
        <v>0</v>
      </c>
      <c r="L2313" s="31">
        <f>[2]Emissions!L536</f>
        <v>0</v>
      </c>
      <c r="M2313" s="31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1">
        <f>[2]Emissions!E389</f>
        <v>0</v>
      </c>
      <c r="F2314" s="31">
        <f>[2]Emissions!F389</f>
        <v>0</v>
      </c>
      <c r="G2314" s="31">
        <f>[2]Emissions!G389</f>
        <v>0</v>
      </c>
      <c r="H2314" s="31">
        <f>[2]Emissions!H389</f>
        <v>0</v>
      </c>
      <c r="I2314" s="31">
        <f>[2]Emissions!I389</f>
        <v>0</v>
      </c>
      <c r="J2314" s="31">
        <f>[2]Emissions!J389</f>
        <v>0</v>
      </c>
      <c r="K2314" s="31">
        <f>[2]Emissions!K389</f>
        <v>0</v>
      </c>
      <c r="L2314" s="31">
        <f>[2]Emissions!L389</f>
        <v>0</v>
      </c>
      <c r="M2314" s="31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1">
        <f>[2]Emissions!E502</f>
        <v>0</v>
      </c>
      <c r="F2315" s="31">
        <f>[2]Emissions!F502</f>
        <v>0</v>
      </c>
      <c r="G2315" s="31">
        <f>[2]Emissions!G502</f>
        <v>0</v>
      </c>
      <c r="H2315" s="31">
        <f>[2]Emissions!H502</f>
        <v>0</v>
      </c>
      <c r="I2315" s="31">
        <f>[2]Emissions!I502</f>
        <v>0</v>
      </c>
      <c r="J2315" s="31">
        <f>[2]Emissions!J502</f>
        <v>0</v>
      </c>
      <c r="K2315" s="31">
        <f>[2]Emissions!K502</f>
        <v>0</v>
      </c>
      <c r="L2315" s="31">
        <f>[2]Emissions!L502</f>
        <v>0</v>
      </c>
      <c r="M2315" s="31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1">
        <f>[2]Emissions!E546</f>
        <v>16943.944646996631</v>
      </c>
      <c r="F2316" s="31">
        <f>[2]Emissions!F546</f>
        <v>20535.831622389429</v>
      </c>
      <c r="G2316" s="31">
        <f>[2]Emissions!G546</f>
        <v>20535.831622389429</v>
      </c>
      <c r="H2316" s="31">
        <f>[2]Emissions!H546</f>
        <v>20535.831622389429</v>
      </c>
      <c r="I2316" s="31">
        <f>[2]Emissions!I546</f>
        <v>20535.831622389429</v>
      </c>
      <c r="J2316" s="31">
        <f>[2]Emissions!J546</f>
        <v>15692.676264269359</v>
      </c>
      <c r="K2316" s="31">
        <f>[2]Emissions!K546</f>
        <v>0</v>
      </c>
      <c r="L2316" s="31">
        <f>[2]Emissions!L546</f>
        <v>0</v>
      </c>
      <c r="M2316" s="31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1">
        <f>[2]Emissions!E475</f>
        <v>373.36397400590641</v>
      </c>
      <c r="F2317" s="31">
        <f>[2]Emissions!F475</f>
        <v>157.20588379196059</v>
      </c>
      <c r="G2317" s="31">
        <f>[2]Emissions!G475</f>
        <v>117.9044128439705</v>
      </c>
      <c r="H2317" s="31">
        <f>[2]Emissions!H475</f>
        <v>78.602941895980294</v>
      </c>
      <c r="I2317" s="31">
        <f>[2]Emissions!I475</f>
        <v>39.30147094799014</v>
      </c>
      <c r="J2317" s="31">
        <f>[2]Emissions!J475</f>
        <v>0</v>
      </c>
      <c r="K2317" s="31">
        <f>[2]Emissions!K475</f>
        <v>0</v>
      </c>
      <c r="L2317" s="31">
        <f>[2]Emissions!L475</f>
        <v>0</v>
      </c>
      <c r="M2317" s="31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1">
        <f>[2]Emissions!E531</f>
        <v>0.67714941765036651</v>
      </c>
      <c r="F2318" s="31">
        <f>[2]Emissions!F531</f>
        <v>0.41611676232029332</v>
      </c>
      <c r="G2318" s="31">
        <f>[2]Emissions!G531</f>
        <v>0</v>
      </c>
      <c r="H2318" s="31">
        <f>[2]Emissions!H531</f>
        <v>0.46064586234718818</v>
      </c>
      <c r="I2318" s="31">
        <f>[2]Emissions!I531</f>
        <v>0</v>
      </c>
      <c r="J2318" s="31">
        <f>[2]Emissions!J531</f>
        <v>0</v>
      </c>
      <c r="K2318" s="31">
        <f>[2]Emissions!K531</f>
        <v>0</v>
      </c>
      <c r="L2318" s="31">
        <f>[2]Emissions!L531</f>
        <v>0</v>
      </c>
      <c r="M2318" s="31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1">
        <f>[2]Emissions!E470</f>
        <v>99.198768744068957</v>
      </c>
      <c r="F2319" s="31">
        <f>[2]Emissions!F470</f>
        <v>174.58909843960549</v>
      </c>
      <c r="G2319" s="31">
        <f>[2]Emissions!G470</f>
        <v>297.22394569240407</v>
      </c>
      <c r="H2319" s="31">
        <f>[2]Emissions!H470</f>
        <v>0</v>
      </c>
      <c r="I2319" s="31">
        <f>[2]Emissions!I470</f>
        <v>0</v>
      </c>
      <c r="J2319" s="31">
        <f>[2]Emissions!J470</f>
        <v>0</v>
      </c>
      <c r="K2319" s="31">
        <f>[2]Emissions!K470</f>
        <v>0</v>
      </c>
      <c r="L2319" s="31">
        <f>[2]Emissions!L470</f>
        <v>0</v>
      </c>
      <c r="M2319" s="31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1">
        <f>[2]Emissions!E512</f>
        <v>0</v>
      </c>
      <c r="F2320" s="31">
        <f>[2]Emissions!F512</f>
        <v>0</v>
      </c>
      <c r="G2320" s="31">
        <f>[2]Emissions!G512</f>
        <v>0</v>
      </c>
      <c r="H2320" s="31">
        <f>[2]Emissions!H512</f>
        <v>0</v>
      </c>
      <c r="I2320" s="31">
        <f>[2]Emissions!I512</f>
        <v>0</v>
      </c>
      <c r="J2320" s="31">
        <f>[2]Emissions!J512</f>
        <v>0</v>
      </c>
      <c r="K2320" s="31">
        <f>[2]Emissions!K512</f>
        <v>0</v>
      </c>
      <c r="L2320" s="31">
        <f>[2]Emissions!L512</f>
        <v>0</v>
      </c>
      <c r="M2320" s="31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1">
        <f>[2]Emissions!E507</f>
        <v>0</v>
      </c>
      <c r="F2321" s="31">
        <f>[2]Emissions!F507</f>
        <v>0</v>
      </c>
      <c r="G2321" s="31">
        <f>[2]Emissions!G507</f>
        <v>0</v>
      </c>
      <c r="H2321" s="31">
        <f>[2]Emissions!H507</f>
        <v>0</v>
      </c>
      <c r="I2321" s="31">
        <f>[2]Emissions!I507</f>
        <v>0</v>
      </c>
      <c r="J2321" s="31">
        <f>[2]Emissions!J507</f>
        <v>0</v>
      </c>
      <c r="K2321" s="31">
        <f>[2]Emissions!K507</f>
        <v>0</v>
      </c>
      <c r="L2321" s="31">
        <f>[2]Emissions!L507</f>
        <v>0</v>
      </c>
      <c r="M2321" s="31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1">
        <f>[2]Emissions!E480</f>
        <v>0</v>
      </c>
      <c r="F2322" s="31">
        <f>[2]Emissions!F480</f>
        <v>0</v>
      </c>
      <c r="G2322" s="31">
        <f>[2]Emissions!G480</f>
        <v>0</v>
      </c>
      <c r="H2322" s="31">
        <f>[2]Emissions!H480</f>
        <v>0</v>
      </c>
      <c r="I2322" s="31">
        <f>[2]Emissions!I480</f>
        <v>0</v>
      </c>
      <c r="J2322" s="31">
        <f>[2]Emissions!J480</f>
        <v>0</v>
      </c>
      <c r="K2322" s="31">
        <f>[2]Emissions!K480</f>
        <v>0</v>
      </c>
      <c r="L2322" s="31">
        <f>[2]Emissions!L480</f>
        <v>0</v>
      </c>
      <c r="M2322" s="31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1">
        <f>[2]Emissions!E416</f>
        <v>137.4291609738371</v>
      </c>
      <c r="F2323" s="31">
        <f>[2]Emissions!F416</f>
        <v>105.6025558139535</v>
      </c>
      <c r="G2323" s="31">
        <f>[2]Emissions!G416</f>
        <v>79.201916860465076</v>
      </c>
      <c r="H2323" s="31">
        <f>[2]Emissions!H416</f>
        <v>52.801277906976722</v>
      </c>
      <c r="I2323" s="31">
        <f>[2]Emissions!I416</f>
        <v>26.400638953488372</v>
      </c>
      <c r="J2323" s="31">
        <f>[2]Emissions!J416</f>
        <v>0</v>
      </c>
      <c r="K2323" s="31">
        <f>[2]Emissions!K416</f>
        <v>0</v>
      </c>
      <c r="L2323" s="31">
        <f>[2]Emissions!L416</f>
        <v>0</v>
      </c>
      <c r="M2323" s="31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1">
        <f>[2]Emissions!E430</f>
        <v>0</v>
      </c>
      <c r="F2324" s="31">
        <f>[2]Emissions!F430</f>
        <v>0</v>
      </c>
      <c r="G2324" s="31">
        <f>[2]Emissions!G430</f>
        <v>0</v>
      </c>
      <c r="H2324" s="31">
        <f>[2]Emissions!H430</f>
        <v>0</v>
      </c>
      <c r="I2324" s="31">
        <f>[2]Emissions!I430</f>
        <v>0</v>
      </c>
      <c r="J2324" s="31">
        <f>[2]Emissions!J430</f>
        <v>0</v>
      </c>
      <c r="K2324" s="31">
        <f>[2]Emissions!K430</f>
        <v>0</v>
      </c>
      <c r="L2324" s="31">
        <f>[2]Emissions!L430</f>
        <v>0</v>
      </c>
      <c r="M2324" s="31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1">
        <f>[2]Emissions!E356</f>
        <v>0</v>
      </c>
      <c r="F2325" s="31">
        <f>[2]Emissions!F356</f>
        <v>0</v>
      </c>
      <c r="G2325" s="31">
        <f>[2]Emissions!G356</f>
        <v>0</v>
      </c>
      <c r="H2325" s="31">
        <f>[2]Emissions!H356</f>
        <v>0</v>
      </c>
      <c r="I2325" s="31">
        <f>[2]Emissions!I356</f>
        <v>0</v>
      </c>
      <c r="J2325" s="31">
        <f>[2]Emissions!J356</f>
        <v>0</v>
      </c>
      <c r="K2325" s="31">
        <f>[2]Emissions!K356</f>
        <v>0</v>
      </c>
      <c r="L2325" s="31">
        <f>[2]Emissions!L356</f>
        <v>0</v>
      </c>
      <c r="M2325" s="31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1">
        <f>[2]Emissions!E335</f>
        <v>0</v>
      </c>
      <c r="F2326" s="31">
        <f>[2]Emissions!F335</f>
        <v>0</v>
      </c>
      <c r="G2326" s="31">
        <f>[2]Emissions!G335</f>
        <v>1.0145960906113061</v>
      </c>
      <c r="H2326" s="31">
        <f>[2]Emissions!H335</f>
        <v>1.8453243307406491</v>
      </c>
      <c r="I2326" s="31">
        <f>[2]Emissions!I335</f>
        <v>0.33450657135874923</v>
      </c>
      <c r="J2326" s="31">
        <f>[2]Emissions!J335</f>
        <v>0.69781172170864891</v>
      </c>
      <c r="K2326" s="31">
        <f>[2]Emissions!K335</f>
        <v>0.69781172170864891</v>
      </c>
      <c r="L2326" s="31">
        <f>[2]Emissions!L335</f>
        <v>0</v>
      </c>
      <c r="M2326" s="31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1">
        <f>[2]Emissions!E525</f>
        <v>1981.0582950193991</v>
      </c>
      <c r="F2327" s="31">
        <f>[2]Emissions!F525</f>
        <v>3088.7051926774211</v>
      </c>
      <c r="G2327" s="31">
        <f>[2]Emissions!G525</f>
        <v>3702.0661597228209</v>
      </c>
      <c r="H2327" s="31">
        <f>[2]Emissions!H525</f>
        <v>3702.0661597228209</v>
      </c>
      <c r="I2327" s="31">
        <f>[2]Emissions!I525</f>
        <v>3702.0661597228209</v>
      </c>
      <c r="J2327" s="31">
        <f>[2]Emissions!J525</f>
        <v>3702.0661597228209</v>
      </c>
      <c r="K2327" s="31">
        <f>[2]Emissions!K525</f>
        <v>1721.007864703422</v>
      </c>
      <c r="L2327" s="31">
        <f>[2]Emissions!L525</f>
        <v>2327.1847103223108</v>
      </c>
      <c r="M2327" s="31">
        <f>[2]Emissions!M525</f>
        <v>3191.0204076020841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1">
        <f>[2]Emissions!E455</f>
        <v>0</v>
      </c>
      <c r="F2328" s="31">
        <f>[2]Emissions!F455</f>
        <v>0</v>
      </c>
      <c r="G2328" s="31">
        <f>[2]Emissions!G455</f>
        <v>0</v>
      </c>
      <c r="H2328" s="31">
        <f>[2]Emissions!H455</f>
        <v>0</v>
      </c>
      <c r="I2328" s="31">
        <f>[2]Emissions!I455</f>
        <v>0</v>
      </c>
      <c r="J2328" s="31">
        <f>[2]Emissions!J455</f>
        <v>0</v>
      </c>
      <c r="K2328" s="31">
        <f>[2]Emissions!K455</f>
        <v>0</v>
      </c>
      <c r="L2328" s="31">
        <f>[2]Emissions!L455</f>
        <v>0</v>
      </c>
      <c r="M2328" s="31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1">
        <f>[2]Emissions!E436</f>
        <v>22.24210080166133</v>
      </c>
      <c r="F2329" s="31">
        <f>[2]Emissions!F436</f>
        <v>23.517970067932211</v>
      </c>
      <c r="G2329" s="31">
        <f>[2]Emissions!G436</f>
        <v>17.03601973059309</v>
      </c>
      <c r="H2329" s="31">
        <f>[2]Emissions!H436</f>
        <v>1.438929547303943</v>
      </c>
      <c r="I2329" s="31">
        <f>[2]Emissions!I436</f>
        <v>0</v>
      </c>
      <c r="J2329" s="31">
        <f>[2]Emissions!J436</f>
        <v>0</v>
      </c>
      <c r="K2329" s="31">
        <f>[2]Emissions!K436</f>
        <v>0</v>
      </c>
      <c r="L2329" s="31">
        <f>[2]Emissions!L436</f>
        <v>0</v>
      </c>
      <c r="M2329" s="31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1">
        <f>[2]Emissions!E304</f>
        <v>0</v>
      </c>
      <c r="F2330" s="31">
        <f>[2]Emissions!F304</f>
        <v>0</v>
      </c>
      <c r="G2330" s="31">
        <f>[2]Emissions!G304</f>
        <v>0</v>
      </c>
      <c r="H2330" s="31">
        <f>[2]Emissions!H304</f>
        <v>0</v>
      </c>
      <c r="I2330" s="31">
        <f>[2]Emissions!I304</f>
        <v>0</v>
      </c>
      <c r="J2330" s="31">
        <f>[2]Emissions!J304</f>
        <v>0</v>
      </c>
      <c r="K2330" s="31">
        <f>[2]Emissions!K304</f>
        <v>0</v>
      </c>
      <c r="L2330" s="31">
        <f>[2]Emissions!L304</f>
        <v>0</v>
      </c>
      <c r="M2330" s="31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1">
        <f>[2]Emissions!E355</f>
        <v>1.8238951901123599</v>
      </c>
      <c r="F2331" s="31">
        <f>[2]Emissions!F355</f>
        <v>1.4591161520898881</v>
      </c>
      <c r="G2331" s="31">
        <f>[2]Emissions!G355</f>
        <v>1.0943371140674161</v>
      </c>
      <c r="H2331" s="31">
        <f>[2]Emissions!H355</f>
        <v>0.72955807604494383</v>
      </c>
      <c r="I2331" s="31">
        <f>[2]Emissions!I355</f>
        <v>0.36477903802247191</v>
      </c>
      <c r="J2331" s="31">
        <f>[2]Emissions!J355</f>
        <v>0</v>
      </c>
      <c r="K2331" s="31">
        <f>[2]Emissions!K355</f>
        <v>0</v>
      </c>
      <c r="L2331" s="31">
        <f>[2]Emissions!L355</f>
        <v>0</v>
      </c>
      <c r="M2331" s="31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1">
        <f>[2]Emissions!E334</f>
        <v>0</v>
      </c>
      <c r="F2332" s="31">
        <f>[2]Emissions!F334</f>
        <v>0</v>
      </c>
      <c r="G2332" s="31">
        <f>[2]Emissions!G334</f>
        <v>133.1657368927338</v>
      </c>
      <c r="H2332" s="31">
        <f>[2]Emissions!H334</f>
        <v>242.1988184097103</v>
      </c>
      <c r="I2332" s="31">
        <f>[2]Emissions!I334</f>
        <v>43.903987490835831</v>
      </c>
      <c r="J2332" s="31">
        <f>[2]Emissions!J334</f>
        <v>91.587788474260179</v>
      </c>
      <c r="K2332" s="31">
        <f>[2]Emissions!K334</f>
        <v>91.587788474260179</v>
      </c>
      <c r="L2332" s="31">
        <f>[2]Emissions!L334</f>
        <v>0</v>
      </c>
      <c r="M2332" s="31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1">
        <f>[2]Emissions!E342</f>
        <v>0</v>
      </c>
      <c r="F2333" s="31">
        <f>[2]Emissions!F342</f>
        <v>0</v>
      </c>
      <c r="G2333" s="31">
        <f>[2]Emissions!G342</f>
        <v>0</v>
      </c>
      <c r="H2333" s="31">
        <f>[2]Emissions!H342</f>
        <v>0</v>
      </c>
      <c r="I2333" s="31">
        <f>[2]Emissions!I342</f>
        <v>0</v>
      </c>
      <c r="J2333" s="31">
        <f>[2]Emissions!J342</f>
        <v>0</v>
      </c>
      <c r="K2333" s="31">
        <f>[2]Emissions!K342</f>
        <v>0</v>
      </c>
      <c r="L2333" s="31">
        <f>[2]Emissions!L342</f>
        <v>0</v>
      </c>
      <c r="M2333" s="31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1">
        <f>[2]Emissions!E329</f>
        <v>0</v>
      </c>
      <c r="F2334" s="31">
        <f>[2]Emissions!F329</f>
        <v>0</v>
      </c>
      <c r="G2334" s="31">
        <f>[2]Emissions!G329</f>
        <v>0</v>
      </c>
      <c r="H2334" s="31">
        <f>[2]Emissions!H329</f>
        <v>0</v>
      </c>
      <c r="I2334" s="31">
        <f>[2]Emissions!I329</f>
        <v>6.329505951219512E-2</v>
      </c>
      <c r="J2334" s="31">
        <f>[2]Emissions!J329</f>
        <v>0.42196706341463369</v>
      </c>
      <c r="K2334" s="31">
        <f>[2]Emissions!K329</f>
        <v>2.616195793170732</v>
      </c>
      <c r="L2334" s="31">
        <f>[2]Emissions!L329</f>
        <v>16.287928647804879</v>
      </c>
      <c r="M2334" s="31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1">
        <f>[2]Emissions!E347</f>
        <v>2301.0183000000002</v>
      </c>
      <c r="F2335" s="31">
        <f>[2]Emissions!F347</f>
        <v>5486.5807043593359</v>
      </c>
      <c r="G2335" s="31">
        <f>[2]Emissions!G347</f>
        <v>6801.1803787574172</v>
      </c>
      <c r="H2335" s="31">
        <f>[2]Emissions!H347</f>
        <v>9304.7921347824176</v>
      </c>
      <c r="I2335" s="31">
        <f>[2]Emissions!I347</f>
        <v>5554.8296479451637</v>
      </c>
      <c r="J2335" s="31">
        <f>[2]Emissions!J347</f>
        <v>4731.4278308560142</v>
      </c>
      <c r="K2335" s="31">
        <f>[2]Emissions!K347</f>
        <v>2903.9250903820421</v>
      </c>
      <c r="L2335" s="31">
        <f>[2]Emissions!L347</f>
        <v>0</v>
      </c>
      <c r="M2335" s="31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1">
        <f>[2]Emissions!E460</f>
        <v>0</v>
      </c>
      <c r="F2336" s="31">
        <f>[2]Emissions!F460</f>
        <v>0</v>
      </c>
      <c r="G2336" s="31">
        <f>[2]Emissions!G460</f>
        <v>0</v>
      </c>
      <c r="H2336" s="31">
        <f>[2]Emissions!H460</f>
        <v>0</v>
      </c>
      <c r="I2336" s="31">
        <f>[2]Emissions!I460</f>
        <v>0</v>
      </c>
      <c r="J2336" s="31">
        <f>[2]Emissions!J460</f>
        <v>0</v>
      </c>
      <c r="K2336" s="31">
        <f>[2]Emissions!K460</f>
        <v>0</v>
      </c>
      <c r="L2336" s="31">
        <f>[2]Emissions!L460</f>
        <v>0</v>
      </c>
      <c r="M2336" s="31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1">
        <f>[2]Emissions!E524</f>
        <v>15093.777485862091</v>
      </c>
      <c r="F2337" s="31">
        <f>[2]Emissions!F524</f>
        <v>23532.991944208919</v>
      </c>
      <c r="G2337" s="31">
        <f>[2]Emissions!G524</f>
        <v>28206.218359792929</v>
      </c>
      <c r="H2337" s="31">
        <f>[2]Emissions!H524</f>
        <v>28206.218359792922</v>
      </c>
      <c r="I2337" s="31">
        <f>[2]Emissions!I524</f>
        <v>28206.218359792911</v>
      </c>
      <c r="J2337" s="31">
        <f>[2]Emissions!J524</f>
        <v>28206.218359792922</v>
      </c>
      <c r="K2337" s="31">
        <f>[2]Emissions!K524</f>
        <v>13112.44087393084</v>
      </c>
      <c r="L2337" s="31">
        <f>[2]Emissions!L524</f>
        <v>17730.931126265219</v>
      </c>
      <c r="M2337" s="31">
        <f>[2]Emissions!M524</f>
        <v>24312.53643887302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1">
        <f>[2]Emissions!E454</f>
        <v>0</v>
      </c>
      <c r="F2338" s="31">
        <f>[2]Emissions!F454</f>
        <v>0</v>
      </c>
      <c r="G2338" s="31">
        <f>[2]Emissions!G454</f>
        <v>0</v>
      </c>
      <c r="H2338" s="31">
        <f>[2]Emissions!H454</f>
        <v>0</v>
      </c>
      <c r="I2338" s="31">
        <f>[2]Emissions!I454</f>
        <v>0</v>
      </c>
      <c r="J2338" s="31">
        <f>[2]Emissions!J454</f>
        <v>0</v>
      </c>
      <c r="K2338" s="31">
        <f>[2]Emissions!K454</f>
        <v>0</v>
      </c>
      <c r="L2338" s="31">
        <f>[2]Emissions!L454</f>
        <v>0</v>
      </c>
      <c r="M2338" s="31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1">
        <f>[2]Emissions!E400</f>
        <v>0</v>
      </c>
      <c r="F2339" s="31">
        <f>[2]Emissions!F400</f>
        <v>0</v>
      </c>
      <c r="G2339" s="31">
        <f>[2]Emissions!G400</f>
        <v>0</v>
      </c>
      <c r="H2339" s="31">
        <f>[2]Emissions!H400</f>
        <v>0</v>
      </c>
      <c r="I2339" s="31">
        <f>[2]Emissions!I400</f>
        <v>0</v>
      </c>
      <c r="J2339" s="31">
        <f>[2]Emissions!J400</f>
        <v>0</v>
      </c>
      <c r="K2339" s="31">
        <f>[2]Emissions!K400</f>
        <v>0</v>
      </c>
      <c r="L2339" s="31">
        <f>[2]Emissions!L400</f>
        <v>0</v>
      </c>
      <c r="M2339" s="31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1">
        <f>[2]Emissions!E316</f>
        <v>0</v>
      </c>
      <c r="F2340" s="31">
        <f>[2]Emissions!F316</f>
        <v>0</v>
      </c>
      <c r="G2340" s="31">
        <f>[2]Emissions!G316</f>
        <v>0</v>
      </c>
      <c r="H2340" s="31">
        <f>[2]Emissions!H316</f>
        <v>0</v>
      </c>
      <c r="I2340" s="31">
        <f>[2]Emissions!I316</f>
        <v>0</v>
      </c>
      <c r="J2340" s="31">
        <f>[2]Emissions!J316</f>
        <v>0</v>
      </c>
      <c r="K2340" s="31">
        <f>[2]Emissions!K316</f>
        <v>0</v>
      </c>
      <c r="L2340" s="31">
        <f>[2]Emissions!L316</f>
        <v>0</v>
      </c>
      <c r="M2340" s="31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1">
        <f>[2]Emissions!E435</f>
        <v>3235.2146620598301</v>
      </c>
      <c r="F2341" s="31">
        <f>[2]Emissions!F435</f>
        <v>3420.7956462446859</v>
      </c>
      <c r="G2341" s="31">
        <f>[2]Emissions!G435</f>
        <v>2477.9665062680861</v>
      </c>
      <c r="H2341" s="31">
        <f>[2]Emissions!H435</f>
        <v>209.29884324420979</v>
      </c>
      <c r="I2341" s="31">
        <f>[2]Emissions!I435</f>
        <v>0</v>
      </c>
      <c r="J2341" s="31">
        <f>[2]Emissions!J435</f>
        <v>0</v>
      </c>
      <c r="K2341" s="31">
        <f>[2]Emissions!K435</f>
        <v>0</v>
      </c>
      <c r="L2341" s="31">
        <f>[2]Emissions!L435</f>
        <v>0</v>
      </c>
      <c r="M2341" s="31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1">
        <f>[2]Emissions!E311</f>
        <v>0</v>
      </c>
      <c r="F2342" s="31">
        <f>[2]Emissions!F311</f>
        <v>0</v>
      </c>
      <c r="G2342" s="31">
        <f>[2]Emissions!G311</f>
        <v>0</v>
      </c>
      <c r="H2342" s="31">
        <f>[2]Emissions!H311</f>
        <v>0</v>
      </c>
      <c r="I2342" s="31">
        <f>[2]Emissions!I311</f>
        <v>0</v>
      </c>
      <c r="J2342" s="31">
        <f>[2]Emissions!J311</f>
        <v>0</v>
      </c>
      <c r="K2342" s="31">
        <f>[2]Emissions!K311</f>
        <v>0</v>
      </c>
      <c r="L2342" s="31">
        <f>[2]Emissions!L311</f>
        <v>0</v>
      </c>
      <c r="M2342" s="31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1">
        <f>[2]Emissions!E368</f>
        <v>0</v>
      </c>
      <c r="F2343" s="31">
        <f>[2]Emissions!F368</f>
        <v>0</v>
      </c>
      <c r="G2343" s="31">
        <f>[2]Emissions!G368</f>
        <v>0</v>
      </c>
      <c r="H2343" s="31">
        <f>[2]Emissions!H368</f>
        <v>0</v>
      </c>
      <c r="I2343" s="31">
        <f>[2]Emissions!I368</f>
        <v>0</v>
      </c>
      <c r="J2343" s="31">
        <f>[2]Emissions!J368</f>
        <v>0</v>
      </c>
      <c r="K2343" s="31">
        <f>[2]Emissions!K368</f>
        <v>0</v>
      </c>
      <c r="L2343" s="31">
        <f>[2]Emissions!L368</f>
        <v>0</v>
      </c>
      <c r="M2343" s="31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1">
        <f>[2]Emissions!E491</f>
        <v>0</v>
      </c>
      <c r="F2344" s="31">
        <f>[2]Emissions!F491</f>
        <v>0</v>
      </c>
      <c r="G2344" s="31">
        <f>[2]Emissions!G491</f>
        <v>0</v>
      </c>
      <c r="H2344" s="31">
        <f>[2]Emissions!H491</f>
        <v>0</v>
      </c>
      <c r="I2344" s="31">
        <f>[2]Emissions!I491</f>
        <v>0</v>
      </c>
      <c r="J2344" s="31">
        <f>[2]Emissions!J491</f>
        <v>0</v>
      </c>
      <c r="K2344" s="31">
        <f>[2]Emissions!K491</f>
        <v>0</v>
      </c>
      <c r="L2344" s="31">
        <f>[2]Emissions!L491</f>
        <v>0</v>
      </c>
      <c r="M2344" s="31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1">
        <f>[2]Emissions!E447</f>
        <v>0</v>
      </c>
      <c r="F2345" s="31">
        <f>[2]Emissions!F447</f>
        <v>0</v>
      </c>
      <c r="G2345" s="31">
        <f>[2]Emissions!G447</f>
        <v>0</v>
      </c>
      <c r="H2345" s="31">
        <f>[2]Emissions!H447</f>
        <v>0</v>
      </c>
      <c r="I2345" s="31">
        <f>[2]Emissions!I447</f>
        <v>0</v>
      </c>
      <c r="J2345" s="31">
        <f>[2]Emissions!J447</f>
        <v>0</v>
      </c>
      <c r="K2345" s="31">
        <f>[2]Emissions!K447</f>
        <v>0</v>
      </c>
      <c r="L2345" s="31">
        <f>[2]Emissions!L447</f>
        <v>0</v>
      </c>
      <c r="M2345" s="31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1">
        <f>[2]Emissions!E441</f>
        <v>8737.1008165541043</v>
      </c>
      <c r="F2346" s="31">
        <f>[2]Emissions!F441</f>
        <v>8737.1008165541043</v>
      </c>
      <c r="G2346" s="31">
        <f>[2]Emissions!G441</f>
        <v>3882.85413241263</v>
      </c>
      <c r="H2346" s="31">
        <f>[2]Emissions!H441</f>
        <v>2588.5694216084212</v>
      </c>
      <c r="I2346" s="31">
        <f>[2]Emissions!I441</f>
        <v>1294.2847108042099</v>
      </c>
      <c r="J2346" s="31">
        <f>[2]Emissions!J441</f>
        <v>0</v>
      </c>
      <c r="K2346" s="31">
        <f>[2]Emissions!K441</f>
        <v>0</v>
      </c>
      <c r="L2346" s="31">
        <f>[2]Emissions!L441</f>
        <v>0</v>
      </c>
      <c r="M2346" s="31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1">
        <f>[2]Emissions!E422</f>
        <v>0</v>
      </c>
      <c r="F2347" s="31">
        <f>[2]Emissions!F422</f>
        <v>0</v>
      </c>
      <c r="G2347" s="31">
        <f>[2]Emissions!G422</f>
        <v>0</v>
      </c>
      <c r="H2347" s="31">
        <f>[2]Emissions!H422</f>
        <v>0</v>
      </c>
      <c r="I2347" s="31">
        <f>[2]Emissions!I422</f>
        <v>0</v>
      </c>
      <c r="J2347" s="31">
        <f>[2]Emissions!J422</f>
        <v>0</v>
      </c>
      <c r="K2347" s="31">
        <f>[2]Emissions!K422</f>
        <v>0</v>
      </c>
      <c r="L2347" s="31">
        <f>[2]Emissions!L422</f>
        <v>0</v>
      </c>
      <c r="M2347" s="31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1">
        <f>[2]Emissions!E363</f>
        <v>0</v>
      </c>
      <c r="F2348" s="31">
        <f>[2]Emissions!F363</f>
        <v>0</v>
      </c>
      <c r="G2348" s="31">
        <f>[2]Emissions!G363</f>
        <v>0</v>
      </c>
      <c r="H2348" s="31">
        <f>[2]Emissions!H363</f>
        <v>0</v>
      </c>
      <c r="I2348" s="31">
        <f>[2]Emissions!I363</f>
        <v>0</v>
      </c>
      <c r="J2348" s="31">
        <f>[2]Emissions!J363</f>
        <v>0</v>
      </c>
      <c r="K2348" s="31">
        <f>[2]Emissions!K363</f>
        <v>0</v>
      </c>
      <c r="L2348" s="31">
        <f>[2]Emissions!L363</f>
        <v>0</v>
      </c>
      <c r="M2348" s="31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1">
        <f>[2]Emissions!E321</f>
        <v>0</v>
      </c>
      <c r="F2349" s="31">
        <f>[2]Emissions!F321</f>
        <v>0</v>
      </c>
      <c r="G2349" s="31">
        <f>[2]Emissions!G321</f>
        <v>0</v>
      </c>
      <c r="H2349" s="31">
        <f>[2]Emissions!H321</f>
        <v>0</v>
      </c>
      <c r="I2349" s="31">
        <f>[2]Emissions!I321</f>
        <v>0</v>
      </c>
      <c r="J2349" s="31">
        <f>[2]Emissions!J321</f>
        <v>0</v>
      </c>
      <c r="K2349" s="31">
        <f>[2]Emissions!K321</f>
        <v>0</v>
      </c>
      <c r="L2349" s="31">
        <f>[2]Emissions!L321</f>
        <v>0</v>
      </c>
      <c r="M2349" s="31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1">
        <f>[2]Emissions!E394</f>
        <v>2546.169097163247</v>
      </c>
      <c r="F2350" s="31">
        <f>[2]Emissions!F394</f>
        <v>1660.401093115667</v>
      </c>
      <c r="G2350" s="31">
        <f>[2]Emissions!G394</f>
        <v>1206.311092363637</v>
      </c>
      <c r="H2350" s="31">
        <f>[2]Emissions!H394</f>
        <v>804.20739490909079</v>
      </c>
      <c r="I2350" s="31">
        <f>[2]Emissions!I394</f>
        <v>402.10369745454551</v>
      </c>
      <c r="J2350" s="31">
        <f>[2]Emissions!J394</f>
        <v>0</v>
      </c>
      <c r="K2350" s="31">
        <f>[2]Emissions!K394</f>
        <v>0</v>
      </c>
      <c r="L2350" s="31">
        <f>[2]Emissions!L394</f>
        <v>0</v>
      </c>
      <c r="M2350" s="31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1">
        <f>[2]Emissions!E373</f>
        <v>493.4779119208165</v>
      </c>
      <c r="F2351" s="31">
        <f>[2]Emissions!F373</f>
        <v>203.7966057468756</v>
      </c>
      <c r="G2351" s="31">
        <f>[2]Emissions!G373</f>
        <v>0</v>
      </c>
      <c r="H2351" s="31">
        <f>[2]Emissions!H373</f>
        <v>149.45331046744721</v>
      </c>
      <c r="I2351" s="31">
        <f>[2]Emissions!I373</f>
        <v>0</v>
      </c>
      <c r="J2351" s="31">
        <f>[2]Emissions!J373</f>
        <v>0</v>
      </c>
      <c r="K2351" s="31">
        <f>[2]Emissions!K373</f>
        <v>0</v>
      </c>
      <c r="L2351" s="31">
        <f>[2]Emissions!L373</f>
        <v>0</v>
      </c>
      <c r="M2351" s="31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1">
        <f>[2]Emissions!E352</f>
        <v>1823.8951901123601</v>
      </c>
      <c r="F2352" s="31">
        <f>[2]Emissions!F352</f>
        <v>1459.1161520898879</v>
      </c>
      <c r="G2352" s="31">
        <f>[2]Emissions!G352</f>
        <v>1094.337114067416</v>
      </c>
      <c r="H2352" s="31">
        <f>[2]Emissions!H352</f>
        <v>729.55807604494385</v>
      </c>
      <c r="I2352" s="31">
        <f>[2]Emissions!I352</f>
        <v>364.77903802247192</v>
      </c>
      <c r="J2352" s="31">
        <f>[2]Emissions!J352</f>
        <v>0</v>
      </c>
      <c r="K2352" s="31">
        <f>[2]Emissions!K352</f>
        <v>0</v>
      </c>
      <c r="L2352" s="31">
        <f>[2]Emissions!L352</f>
        <v>0</v>
      </c>
      <c r="M2352" s="31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1">
        <f>[2]Emissions!E405</f>
        <v>163410.3517874688</v>
      </c>
      <c r="F2353" s="31">
        <f>[2]Emissions!F405</f>
        <v>84173.837283644854</v>
      </c>
      <c r="G2353" s="31">
        <f>[2]Emissions!G405</f>
        <v>86542.024397783782</v>
      </c>
      <c r="H2353" s="31">
        <f>[2]Emissions!H405</f>
        <v>42086.91864182242</v>
      </c>
      <c r="I2353" s="31">
        <f>[2]Emissions!I405</f>
        <v>21043.459320911221</v>
      </c>
      <c r="J2353" s="31">
        <f>[2]Emissions!J405</f>
        <v>0</v>
      </c>
      <c r="K2353" s="31">
        <f>[2]Emissions!K405</f>
        <v>0</v>
      </c>
      <c r="L2353" s="31">
        <f>[2]Emissions!L405</f>
        <v>0</v>
      </c>
      <c r="M2353" s="31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1">
        <f>[2]Emissions!E464</f>
        <v>0</v>
      </c>
      <c r="F2354" s="31">
        <f>[2]Emissions!F464</f>
        <v>0</v>
      </c>
      <c r="G2354" s="31">
        <f>[2]Emissions!G464</f>
        <v>0</v>
      </c>
      <c r="H2354" s="31">
        <f>[2]Emissions!H464</f>
        <v>0</v>
      </c>
      <c r="I2354" s="31">
        <f>[2]Emissions!I464</f>
        <v>0</v>
      </c>
      <c r="J2354" s="31">
        <f>[2]Emissions!J464</f>
        <v>0</v>
      </c>
      <c r="K2354" s="31">
        <f>[2]Emissions!K464</f>
        <v>0</v>
      </c>
      <c r="L2354" s="31">
        <f>[2]Emissions!L464</f>
        <v>0</v>
      </c>
      <c r="M2354" s="31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1">
        <f>[2]Emissions!E496</f>
        <v>53611.19518665388</v>
      </c>
      <c r="F2355" s="31">
        <f>[2]Emissions!F496</f>
        <v>39237.812658202944</v>
      </c>
      <c r="G2355" s="31">
        <f>[2]Emissions!G496</f>
        <v>27503.565824035872</v>
      </c>
      <c r="H2355" s="31">
        <f>[2]Emissions!H496</f>
        <v>20627.674368026899</v>
      </c>
      <c r="I2355" s="31">
        <f>[2]Emissions!I496</f>
        <v>13751.782912017939</v>
      </c>
      <c r="J2355" s="31">
        <f>[2]Emissions!J496</f>
        <v>6875.8914560089688</v>
      </c>
      <c r="K2355" s="31">
        <f>[2]Emissions!K496</f>
        <v>0</v>
      </c>
      <c r="L2355" s="31">
        <f>[2]Emissions!L496</f>
        <v>0</v>
      </c>
      <c r="M2355" s="31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1">
        <f>[2]Emissions!E383</f>
        <v>2660.480040660676</v>
      </c>
      <c r="F2356" s="31">
        <f>[2]Emissions!F383</f>
        <v>1477.8751652231399</v>
      </c>
      <c r="G2356" s="31">
        <f>[2]Emissions!G383</f>
        <v>1689.9512708956429</v>
      </c>
      <c r="H2356" s="31">
        <f>[2]Emissions!H383</f>
        <v>738.93758261157006</v>
      </c>
      <c r="I2356" s="31">
        <f>[2]Emissions!I383</f>
        <v>369.46879130578498</v>
      </c>
      <c r="J2356" s="31">
        <f>[2]Emissions!J383</f>
        <v>0</v>
      </c>
      <c r="K2356" s="31">
        <f>[2]Emissions!K383</f>
        <v>0</v>
      </c>
      <c r="L2356" s="31">
        <f>[2]Emissions!L383</f>
        <v>0</v>
      </c>
      <c r="M2356" s="31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1">
        <f>[2]Emissions!E378</f>
        <v>1603.7887894736839</v>
      </c>
      <c r="F2357" s="31">
        <f>[2]Emissions!F378</f>
        <v>1911.39347368421</v>
      </c>
      <c r="G2357" s="31">
        <f>[2]Emissions!G378</f>
        <v>2171.6564210526308</v>
      </c>
      <c r="H2357" s="31">
        <f>[2]Emissions!H378</f>
        <v>559.19119328570673</v>
      </c>
      <c r="I2357" s="31">
        <f>[2]Emissions!I378</f>
        <v>0</v>
      </c>
      <c r="J2357" s="31">
        <f>[2]Emissions!J378</f>
        <v>380.4497413207439</v>
      </c>
      <c r="K2357" s="31">
        <f>[2]Emissions!K378</f>
        <v>0</v>
      </c>
      <c r="L2357" s="31">
        <f>[2]Emissions!L378</f>
        <v>0</v>
      </c>
      <c r="M2357" s="31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1">
        <f>[2]Emissions!E540</f>
        <v>149.32323078662591</v>
      </c>
      <c r="F2358" s="31">
        <f>[2]Emissions!F540</f>
        <v>165.6113640040293</v>
      </c>
      <c r="G2358" s="31">
        <f>[2]Emissions!G540</f>
        <v>135.44057214206441</v>
      </c>
      <c r="H2358" s="31">
        <f>[2]Emissions!H540</f>
        <v>96.637949112873002</v>
      </c>
      <c r="I2358" s="31">
        <f>[2]Emissions!I540</f>
        <v>67.720286071032177</v>
      </c>
      <c r="J2358" s="31">
        <f>[2]Emissions!J540</f>
        <v>0</v>
      </c>
      <c r="K2358" s="31">
        <f>[2]Emissions!K540</f>
        <v>0</v>
      </c>
      <c r="L2358" s="31">
        <f>[2]Emissions!L540</f>
        <v>0</v>
      </c>
      <c r="M2358" s="31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1">
        <f>[2]Emissions!E410</f>
        <v>0</v>
      </c>
      <c r="F2359" s="31">
        <f>[2]Emissions!F410</f>
        <v>0</v>
      </c>
      <c r="G2359" s="31">
        <f>[2]Emissions!G410</f>
        <v>0</v>
      </c>
      <c r="H2359" s="31">
        <f>[2]Emissions!H410</f>
        <v>0</v>
      </c>
      <c r="I2359" s="31">
        <f>[2]Emissions!I410</f>
        <v>0</v>
      </c>
      <c r="J2359" s="31">
        <f>[2]Emissions!J410</f>
        <v>0</v>
      </c>
      <c r="K2359" s="31">
        <f>[2]Emissions!K410</f>
        <v>0</v>
      </c>
      <c r="L2359" s="31">
        <f>[2]Emissions!L410</f>
        <v>0</v>
      </c>
      <c r="M2359" s="31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1">
        <f>[2]Emissions!E485</f>
        <v>0</v>
      </c>
      <c r="F2360" s="31">
        <f>[2]Emissions!F485</f>
        <v>0</v>
      </c>
      <c r="G2360" s="31">
        <f>[2]Emissions!G485</f>
        <v>0</v>
      </c>
      <c r="H2360" s="31">
        <f>[2]Emissions!H485</f>
        <v>0</v>
      </c>
      <c r="I2360" s="31">
        <f>[2]Emissions!I485</f>
        <v>0</v>
      </c>
      <c r="J2360" s="31">
        <f>[2]Emissions!J485</f>
        <v>0</v>
      </c>
      <c r="K2360" s="31">
        <f>[2]Emissions!K485</f>
        <v>0</v>
      </c>
      <c r="L2360" s="31">
        <f>[2]Emissions!L485</f>
        <v>0</v>
      </c>
      <c r="M2360" s="31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1">
        <f>[2]Emissions!E535</f>
        <v>52875.839170928797</v>
      </c>
      <c r="F2361" s="31">
        <f>[2]Emissions!F535</f>
        <v>46376.434042666078</v>
      </c>
      <c r="G2361" s="31">
        <f>[2]Emissions!G535</f>
        <v>38061.741531331507</v>
      </c>
      <c r="H2361" s="31">
        <f>[2]Emissions!H535</f>
        <v>52875.839170928797</v>
      </c>
      <c r="I2361" s="31">
        <f>[2]Emissions!I535</f>
        <v>834.81085095606102</v>
      </c>
      <c r="J2361" s="31">
        <f>[2]Emissions!J535</f>
        <v>0</v>
      </c>
      <c r="K2361" s="31">
        <f>[2]Emissions!K535</f>
        <v>0</v>
      </c>
      <c r="L2361" s="31">
        <f>[2]Emissions!L535</f>
        <v>0</v>
      </c>
      <c r="M2361" s="31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1">
        <f>[2]Emissions!E501</f>
        <v>0</v>
      </c>
      <c r="F2362" s="31">
        <f>[2]Emissions!F501</f>
        <v>0</v>
      </c>
      <c r="G2362" s="31">
        <f>[2]Emissions!G501</f>
        <v>0</v>
      </c>
      <c r="H2362" s="31">
        <f>[2]Emissions!H501</f>
        <v>0</v>
      </c>
      <c r="I2362" s="31">
        <f>[2]Emissions!I501</f>
        <v>0</v>
      </c>
      <c r="J2362" s="31">
        <f>[2]Emissions!J501</f>
        <v>0</v>
      </c>
      <c r="K2362" s="31">
        <f>[2]Emissions!K501</f>
        <v>0</v>
      </c>
      <c r="L2362" s="31">
        <f>[2]Emissions!L501</f>
        <v>0</v>
      </c>
      <c r="M2362" s="31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1">
        <f>[2]Emissions!E388</f>
        <v>0</v>
      </c>
      <c r="F2363" s="31">
        <f>[2]Emissions!F388</f>
        <v>0</v>
      </c>
      <c r="G2363" s="31">
        <f>[2]Emissions!G388</f>
        <v>0</v>
      </c>
      <c r="H2363" s="31">
        <f>[2]Emissions!H388</f>
        <v>0</v>
      </c>
      <c r="I2363" s="31">
        <f>[2]Emissions!I388</f>
        <v>0</v>
      </c>
      <c r="J2363" s="31">
        <f>[2]Emissions!J388</f>
        <v>0</v>
      </c>
      <c r="K2363" s="31">
        <f>[2]Emissions!K388</f>
        <v>0</v>
      </c>
      <c r="L2363" s="31">
        <f>[2]Emissions!L388</f>
        <v>0</v>
      </c>
      <c r="M2363" s="31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1">
        <f>[2]Emissions!E516</f>
        <v>0</v>
      </c>
      <c r="F2364" s="31">
        <f>[2]Emissions!F516</f>
        <v>1595.7113055419561</v>
      </c>
      <c r="G2364" s="31">
        <f>[2]Emissions!G516</f>
        <v>1595.711305541955</v>
      </c>
      <c r="H2364" s="31">
        <f>[2]Emissions!H516</f>
        <v>0</v>
      </c>
      <c r="I2364" s="31">
        <f>[2]Emissions!I516</f>
        <v>0</v>
      </c>
      <c r="J2364" s="31">
        <f>[2]Emissions!J516</f>
        <v>0</v>
      </c>
      <c r="K2364" s="31">
        <f>[2]Emissions!K516</f>
        <v>0</v>
      </c>
      <c r="L2364" s="31">
        <f>[2]Emissions!L516</f>
        <v>0</v>
      </c>
      <c r="M2364" s="31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1">
        <f>[2]Emissions!E469</f>
        <v>52634.866695602992</v>
      </c>
      <c r="F2365" s="31">
        <f>[2]Emissions!F469</f>
        <v>92636.975632054673</v>
      </c>
      <c r="G2365" s="31">
        <f>[2]Emissions!G469</f>
        <v>157707.0255843896</v>
      </c>
      <c r="H2365" s="31">
        <f>[2]Emissions!H469</f>
        <v>0</v>
      </c>
      <c r="I2365" s="31">
        <f>[2]Emissions!I469</f>
        <v>0</v>
      </c>
      <c r="J2365" s="31">
        <f>[2]Emissions!J469</f>
        <v>0</v>
      </c>
      <c r="K2365" s="31">
        <f>[2]Emissions!K469</f>
        <v>0</v>
      </c>
      <c r="L2365" s="31">
        <f>[2]Emissions!L469</f>
        <v>0</v>
      </c>
      <c r="M2365" s="31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1">
        <f>[2]Emissions!E511</f>
        <v>0</v>
      </c>
      <c r="F2366" s="31">
        <f>[2]Emissions!F511</f>
        <v>0</v>
      </c>
      <c r="G2366" s="31">
        <f>[2]Emissions!G511</f>
        <v>0</v>
      </c>
      <c r="H2366" s="31">
        <f>[2]Emissions!H511</f>
        <v>0</v>
      </c>
      <c r="I2366" s="31">
        <f>[2]Emissions!I511</f>
        <v>0</v>
      </c>
      <c r="J2366" s="31">
        <f>[2]Emissions!J511</f>
        <v>0</v>
      </c>
      <c r="K2366" s="31">
        <f>[2]Emissions!K511</f>
        <v>0</v>
      </c>
      <c r="L2366" s="31">
        <f>[2]Emissions!L511</f>
        <v>0</v>
      </c>
      <c r="M2366" s="31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1">
        <f>[2]Emissions!E506</f>
        <v>0</v>
      </c>
      <c r="F2367" s="31">
        <f>[2]Emissions!F506</f>
        <v>0</v>
      </c>
      <c r="G2367" s="31">
        <f>[2]Emissions!G506</f>
        <v>0</v>
      </c>
      <c r="H2367" s="31">
        <f>[2]Emissions!H506</f>
        <v>0</v>
      </c>
      <c r="I2367" s="31">
        <f>[2]Emissions!I506</f>
        <v>0</v>
      </c>
      <c r="J2367" s="31">
        <f>[2]Emissions!J506</f>
        <v>0</v>
      </c>
      <c r="K2367" s="31">
        <f>[2]Emissions!K506</f>
        <v>0</v>
      </c>
      <c r="L2367" s="31">
        <f>[2]Emissions!L506</f>
        <v>0</v>
      </c>
      <c r="M2367" s="31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1">
        <f>[2]Emissions!E479</f>
        <v>0</v>
      </c>
      <c r="F2368" s="31">
        <f>[2]Emissions!F479</f>
        <v>0</v>
      </c>
      <c r="G2368" s="31">
        <f>[2]Emissions!G479</f>
        <v>0</v>
      </c>
      <c r="H2368" s="31">
        <f>[2]Emissions!H479</f>
        <v>0</v>
      </c>
      <c r="I2368" s="31">
        <f>[2]Emissions!I479</f>
        <v>0</v>
      </c>
      <c r="J2368" s="31">
        <f>[2]Emissions!J479</f>
        <v>0</v>
      </c>
      <c r="K2368" s="31">
        <f>[2]Emissions!K479</f>
        <v>0</v>
      </c>
      <c r="L2368" s="31">
        <f>[2]Emissions!L479</f>
        <v>0</v>
      </c>
      <c r="M2368" s="31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1">
        <f>[2]Emissions!E415</f>
        <v>17073.28276498304</v>
      </c>
      <c r="F2369" s="31">
        <f>[2]Emissions!F415</f>
        <v>13119.35751728682</v>
      </c>
      <c r="G2369" s="31">
        <f>[2]Emissions!G415</f>
        <v>9839.5181379651112</v>
      </c>
      <c r="H2369" s="31">
        <f>[2]Emissions!H415</f>
        <v>6559.6787586434093</v>
      </c>
      <c r="I2369" s="31">
        <f>[2]Emissions!I415</f>
        <v>3279.8393793217051</v>
      </c>
      <c r="J2369" s="31">
        <f>[2]Emissions!J415</f>
        <v>0</v>
      </c>
      <c r="K2369" s="31">
        <f>[2]Emissions!K415</f>
        <v>0</v>
      </c>
      <c r="L2369" s="31">
        <f>[2]Emissions!L415</f>
        <v>0</v>
      </c>
      <c r="M2369" s="31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1">
        <f>[2]Emissions!E545</f>
        <v>319.33555686009481</v>
      </c>
      <c r="F2370" s="31">
        <f>[2]Emissions!F545</f>
        <v>387.03037358442202</v>
      </c>
      <c r="G2370" s="31">
        <f>[2]Emissions!G545</f>
        <v>387.03037358442191</v>
      </c>
      <c r="H2370" s="31">
        <f>[2]Emissions!H545</f>
        <v>387.03037358442191</v>
      </c>
      <c r="I2370" s="31">
        <f>[2]Emissions!I545</f>
        <v>387.03037358442202</v>
      </c>
      <c r="J2370" s="31">
        <f>[2]Emissions!J545</f>
        <v>295.75341621314288</v>
      </c>
      <c r="K2370" s="31">
        <f>[2]Emissions!K545</f>
        <v>0</v>
      </c>
      <c r="L2370" s="31">
        <f>[2]Emissions!L545</f>
        <v>0</v>
      </c>
      <c r="M2370" s="31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1">
        <f>[2]Emissions!E530</f>
        <v>98.494460749144238</v>
      </c>
      <c r="F2371" s="31">
        <f>[2]Emissions!F530</f>
        <v>60.526074519315387</v>
      </c>
      <c r="G2371" s="31">
        <f>[2]Emissions!G530</f>
        <v>0</v>
      </c>
      <c r="H2371" s="31">
        <f>[2]Emissions!H530</f>
        <v>67.00303452322737</v>
      </c>
      <c r="I2371" s="31">
        <f>[2]Emissions!I530</f>
        <v>0</v>
      </c>
      <c r="J2371" s="31">
        <f>[2]Emissions!J530</f>
        <v>0</v>
      </c>
      <c r="K2371" s="31">
        <f>[2]Emissions!K530</f>
        <v>0</v>
      </c>
      <c r="L2371" s="31">
        <f>[2]Emissions!L530</f>
        <v>0</v>
      </c>
      <c r="M2371" s="31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1">
        <f>[2]Emissions!E520</f>
        <v>2844.4776669671892</v>
      </c>
      <c r="F2372" s="31">
        <f>[2]Emissions!F520</f>
        <v>2370.3980558059911</v>
      </c>
      <c r="G2372" s="31">
        <f>[2]Emissions!G520</f>
        <v>1896.3184446447931</v>
      </c>
      <c r="H2372" s="31">
        <f>[2]Emissions!H520</f>
        <v>1422.238833483595</v>
      </c>
      <c r="I2372" s="31">
        <f>[2]Emissions!I520</f>
        <v>948.15922232239643</v>
      </c>
      <c r="J2372" s="31">
        <f>[2]Emissions!J520</f>
        <v>474.07961116119822</v>
      </c>
      <c r="K2372" s="31">
        <f>[2]Emissions!K520</f>
        <v>0</v>
      </c>
      <c r="L2372" s="31">
        <f>[2]Emissions!L520</f>
        <v>0</v>
      </c>
      <c r="M2372" s="31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1">
        <f>[2]Emissions!E429</f>
        <v>0</v>
      </c>
      <c r="F2373" s="31">
        <f>[2]Emissions!F429</f>
        <v>0</v>
      </c>
      <c r="G2373" s="31">
        <f>[2]Emissions!G429</f>
        <v>0</v>
      </c>
      <c r="H2373" s="31">
        <f>[2]Emissions!H429</f>
        <v>0</v>
      </c>
      <c r="I2373" s="31">
        <f>[2]Emissions!I429</f>
        <v>0</v>
      </c>
      <c r="J2373" s="31">
        <f>[2]Emissions!J429</f>
        <v>0</v>
      </c>
      <c r="K2373" s="31">
        <f>[2]Emissions!K429</f>
        <v>0</v>
      </c>
      <c r="L2373" s="31">
        <f>[2]Emissions!L429</f>
        <v>0</v>
      </c>
      <c r="M2373" s="31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1">
        <f>[2]Emissions!E474</f>
        <v>198106.9246075339</v>
      </c>
      <c r="F2374" s="31">
        <f>[2]Emissions!F474</f>
        <v>83413.441940014294</v>
      </c>
      <c r="G2374" s="31">
        <f>[2]Emissions!G474</f>
        <v>62560.081455010717</v>
      </c>
      <c r="H2374" s="31">
        <f>[2]Emissions!H474</f>
        <v>41706.720970007147</v>
      </c>
      <c r="I2374" s="31">
        <f>[2]Emissions!I474</f>
        <v>20853.36048500357</v>
      </c>
      <c r="J2374" s="31">
        <f>[2]Emissions!J474</f>
        <v>0</v>
      </c>
      <c r="K2374" s="31">
        <f>[2]Emissions!K474</f>
        <v>0</v>
      </c>
      <c r="L2374" s="31">
        <f>[2]Emissions!L474</f>
        <v>0</v>
      </c>
      <c r="M2374" s="31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1">
        <f>[2]Emissions!E303</f>
        <v>0</v>
      </c>
      <c r="F2375" s="31">
        <f>[2]Emissions!F303</f>
        <v>0</v>
      </c>
      <c r="G2375" s="31">
        <f>[2]Emissions!G303</f>
        <v>0</v>
      </c>
      <c r="H2375" s="31">
        <f>[2]Emissions!H303</f>
        <v>0</v>
      </c>
      <c r="I2375" s="31">
        <f>[2]Emissions!I303</f>
        <v>0</v>
      </c>
      <c r="J2375" s="31">
        <f>[2]Emissions!J303</f>
        <v>0</v>
      </c>
      <c r="K2375" s="31">
        <f>[2]Emissions!K303</f>
        <v>0</v>
      </c>
      <c r="L2375" s="31">
        <f>[2]Emissions!L303</f>
        <v>0</v>
      </c>
      <c r="M2375" s="31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1">
        <f>[2]Emissions!E245</f>
        <v>0</v>
      </c>
      <c r="F2376" s="31">
        <f>[2]Emissions!F245</f>
        <v>0</v>
      </c>
      <c r="G2376" s="31">
        <f>[2]Emissions!G245</f>
        <v>0</v>
      </c>
      <c r="H2376" s="31">
        <f>[2]Emissions!H245</f>
        <v>0</v>
      </c>
      <c r="I2376" s="31">
        <f>[2]Emissions!I245</f>
        <v>0</v>
      </c>
      <c r="J2376" s="31">
        <f>[2]Emissions!J245</f>
        <v>0</v>
      </c>
      <c r="K2376" s="31">
        <f>[2]Emissions!K245</f>
        <v>0</v>
      </c>
      <c r="L2376" s="31">
        <f>[2]Emissions!L245</f>
        <v>0</v>
      </c>
      <c r="M2376" s="31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1">
        <f>[2]Emissions!E155</f>
        <v>24013.719209415591</v>
      </c>
      <c r="F2377" s="31">
        <f>[2]Emissions!F155</f>
        <v>18010.289407061689</v>
      </c>
      <c r="G2377" s="31">
        <f>[2]Emissions!G155</f>
        <v>12006.85960470779</v>
      </c>
      <c r="H2377" s="31">
        <f>[2]Emissions!H155</f>
        <v>6003.4298023538986</v>
      </c>
      <c r="I2377" s="31">
        <f>[2]Emissions!I155</f>
        <v>0</v>
      </c>
      <c r="J2377" s="31">
        <f>[2]Emissions!J155</f>
        <v>0</v>
      </c>
      <c r="K2377" s="31">
        <f>[2]Emissions!K155</f>
        <v>0</v>
      </c>
      <c r="L2377" s="31">
        <f>[2]Emissions!L155</f>
        <v>0</v>
      </c>
      <c r="M2377" s="31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1">
        <f>[2]Emissions!E240</f>
        <v>20854.524447873071</v>
      </c>
      <c r="F2378" s="31">
        <f>[2]Emissions!F240</f>
        <v>18265.881676817309</v>
      </c>
      <c r="G2378" s="31">
        <f>[2]Emissions!G240</f>
        <v>16165.104749247001</v>
      </c>
      <c r="H2378" s="31">
        <f>[2]Emissions!H240</f>
        <v>23001.288193464421</v>
      </c>
      <c r="I2378" s="31">
        <f>[2]Emissions!I240</f>
        <v>0</v>
      </c>
      <c r="J2378" s="31">
        <f>[2]Emissions!J240</f>
        <v>0</v>
      </c>
      <c r="K2378" s="31">
        <f>[2]Emissions!K240</f>
        <v>0</v>
      </c>
      <c r="L2378" s="31">
        <f>[2]Emissions!L240</f>
        <v>0</v>
      </c>
      <c r="M2378" s="31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1">
        <f>[2]Emissions!E58</f>
        <v>22.02791606129032</v>
      </c>
      <c r="F2379" s="31">
        <f>[2]Emissions!F58</f>
        <v>16.520937045967742</v>
      </c>
      <c r="G2379" s="31">
        <f>[2]Emissions!G58</f>
        <v>11.01395803064516</v>
      </c>
      <c r="H2379" s="31">
        <f>[2]Emissions!H58</f>
        <v>5.5069790153225808</v>
      </c>
      <c r="I2379" s="31">
        <f>[2]Emissions!I58</f>
        <v>0</v>
      </c>
      <c r="J2379" s="31">
        <f>[2]Emissions!J58</f>
        <v>0</v>
      </c>
      <c r="K2379" s="31">
        <f>[2]Emissions!K58</f>
        <v>0</v>
      </c>
      <c r="L2379" s="31">
        <f>[2]Emissions!L58</f>
        <v>0</v>
      </c>
      <c r="M2379" s="31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1">
        <f>[2]Emissions!E285</f>
        <v>589.72116544000016</v>
      </c>
      <c r="F2380" s="31">
        <f>[2]Emissions!F285</f>
        <v>442.29087408000021</v>
      </c>
      <c r="G2380" s="31">
        <f>[2]Emissions!G285</f>
        <v>294.86058272000008</v>
      </c>
      <c r="H2380" s="31">
        <f>[2]Emissions!H285</f>
        <v>147.43029136000001</v>
      </c>
      <c r="I2380" s="31">
        <f>[2]Emissions!I285</f>
        <v>0</v>
      </c>
      <c r="J2380" s="31">
        <f>[2]Emissions!J285</f>
        <v>0</v>
      </c>
      <c r="K2380" s="31">
        <f>[2]Emissions!K285</f>
        <v>0</v>
      </c>
      <c r="L2380" s="31">
        <f>[2]Emissions!L285</f>
        <v>0</v>
      </c>
      <c r="M2380" s="31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1">
        <f>[2]Emissions!E250</f>
        <v>9791.5421957500002</v>
      </c>
      <c r="F2381" s="31">
        <f>[2]Emissions!F250</f>
        <v>7343.656646812502</v>
      </c>
      <c r="G2381" s="31">
        <f>[2]Emissions!G250</f>
        <v>4895.7710978750001</v>
      </c>
      <c r="H2381" s="31">
        <f>[2]Emissions!H250</f>
        <v>2447.885548937501</v>
      </c>
      <c r="I2381" s="31">
        <f>[2]Emissions!I250</f>
        <v>0</v>
      </c>
      <c r="J2381" s="31">
        <f>[2]Emissions!J250</f>
        <v>0</v>
      </c>
      <c r="K2381" s="31">
        <f>[2]Emissions!K250</f>
        <v>0</v>
      </c>
      <c r="L2381" s="31">
        <f>[2]Emissions!L250</f>
        <v>0</v>
      </c>
      <c r="M2381" s="31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1">
        <f>[2]Emissions!E215</f>
        <v>8.9860845423999987</v>
      </c>
      <c r="F2382" s="31">
        <f>[2]Emissions!F215</f>
        <v>9.5388702548999955</v>
      </c>
      <c r="G2382" s="31">
        <f>[2]Emissions!G215</f>
        <v>6.3592468365999979</v>
      </c>
      <c r="H2382" s="31">
        <f>[2]Emissions!H215</f>
        <v>3.1796234182999998</v>
      </c>
      <c r="I2382" s="31">
        <f>[2]Emissions!I215</f>
        <v>0</v>
      </c>
      <c r="J2382" s="31">
        <f>[2]Emissions!J215</f>
        <v>0</v>
      </c>
      <c r="K2382" s="31">
        <f>[2]Emissions!K215</f>
        <v>0</v>
      </c>
      <c r="L2382" s="31">
        <f>[2]Emissions!L215</f>
        <v>0</v>
      </c>
      <c r="M2382" s="31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1">
        <f>[2]Emissions!E180</f>
        <v>28.484123538461539</v>
      </c>
      <c r="F2383" s="31">
        <f>[2]Emissions!F180</f>
        <v>21.363092653846149</v>
      </c>
      <c r="G2383" s="31">
        <f>[2]Emissions!G180</f>
        <v>14.242061769230769</v>
      </c>
      <c r="H2383" s="31">
        <f>[2]Emissions!H180</f>
        <v>7.1210308846153838</v>
      </c>
      <c r="I2383" s="31">
        <f>[2]Emissions!I180</f>
        <v>0</v>
      </c>
      <c r="J2383" s="31">
        <f>[2]Emissions!J180</f>
        <v>0</v>
      </c>
      <c r="K2383" s="31">
        <f>[2]Emissions!K180</f>
        <v>0</v>
      </c>
      <c r="L2383" s="31">
        <f>[2]Emissions!L180</f>
        <v>0</v>
      </c>
      <c r="M2383" s="31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1">
        <f>[2]Emissions!E112</f>
        <v>0</v>
      </c>
      <c r="F2384" s="31">
        <f>[2]Emissions!F112</f>
        <v>0</v>
      </c>
      <c r="G2384" s="31">
        <f>[2]Emissions!G112</f>
        <v>0</v>
      </c>
      <c r="H2384" s="31">
        <f>[2]Emissions!H112</f>
        <v>0</v>
      </c>
      <c r="I2384" s="31">
        <f>[2]Emissions!I112</f>
        <v>0</v>
      </c>
      <c r="J2384" s="31">
        <f>[2]Emissions!J112</f>
        <v>0</v>
      </c>
      <c r="K2384" s="31">
        <f>[2]Emissions!K112</f>
        <v>0</v>
      </c>
      <c r="L2384" s="31">
        <f>[2]Emissions!L112</f>
        <v>0</v>
      </c>
      <c r="M2384" s="31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1">
        <f>[2]Emissions!E300</f>
        <v>23929.396004946069</v>
      </c>
      <c r="F2385" s="31">
        <f>[2]Emissions!F300</f>
        <v>20331.052088177468</v>
      </c>
      <c r="G2385" s="31">
        <f>[2]Emissions!G300</f>
        <v>10833.368446597609</v>
      </c>
      <c r="H2385" s="31">
        <f>[2]Emissions!H300</f>
        <v>3108.015802007812</v>
      </c>
      <c r="I2385" s="31">
        <f>[2]Emissions!I300</f>
        <v>0</v>
      </c>
      <c r="J2385" s="31">
        <f>[2]Emissions!J300</f>
        <v>0</v>
      </c>
      <c r="K2385" s="31">
        <f>[2]Emissions!K300</f>
        <v>0</v>
      </c>
      <c r="L2385" s="31">
        <f>[2]Emissions!L300</f>
        <v>0</v>
      </c>
      <c r="M2385" s="31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1">
        <f>[2]Emissions!E265</f>
        <v>22.515279485714291</v>
      </c>
      <c r="F2386" s="31">
        <f>[2]Emissions!F265</f>
        <v>16.88645961428572</v>
      </c>
      <c r="G2386" s="31">
        <f>[2]Emissions!G265</f>
        <v>11.257639742857149</v>
      </c>
      <c r="H2386" s="31">
        <f>[2]Emissions!H265</f>
        <v>5.628819871428572</v>
      </c>
      <c r="I2386" s="31">
        <f>[2]Emissions!I265</f>
        <v>0</v>
      </c>
      <c r="J2386" s="31">
        <f>[2]Emissions!J265</f>
        <v>0</v>
      </c>
      <c r="K2386" s="31">
        <f>[2]Emissions!K265</f>
        <v>0</v>
      </c>
      <c r="L2386" s="31">
        <f>[2]Emissions!L265</f>
        <v>0</v>
      </c>
      <c r="M2386" s="31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1">
        <f>[2]Emissions!E195</f>
        <v>0</v>
      </c>
      <c r="F2387" s="31">
        <f>[2]Emissions!F195</f>
        <v>0</v>
      </c>
      <c r="G2387" s="31">
        <f>[2]Emissions!G195</f>
        <v>0</v>
      </c>
      <c r="H2387" s="31">
        <f>[2]Emissions!H195</f>
        <v>0</v>
      </c>
      <c r="I2387" s="31">
        <f>[2]Emissions!I195</f>
        <v>0</v>
      </c>
      <c r="J2387" s="31">
        <f>[2]Emissions!J195</f>
        <v>0</v>
      </c>
      <c r="K2387" s="31">
        <f>[2]Emissions!K195</f>
        <v>0</v>
      </c>
      <c r="L2387" s="31">
        <f>[2]Emissions!L195</f>
        <v>0</v>
      </c>
      <c r="M2387" s="31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1">
        <f>[2]Emissions!E160</f>
        <v>0</v>
      </c>
      <c r="F2388" s="31">
        <f>[2]Emissions!F160</f>
        <v>0</v>
      </c>
      <c r="G2388" s="31">
        <f>[2]Emissions!G160</f>
        <v>0</v>
      </c>
      <c r="H2388" s="31">
        <f>[2]Emissions!H160</f>
        <v>0</v>
      </c>
      <c r="I2388" s="31">
        <f>[2]Emissions!I160</f>
        <v>0</v>
      </c>
      <c r="J2388" s="31">
        <f>[2]Emissions!J160</f>
        <v>0</v>
      </c>
      <c r="K2388" s="31">
        <f>[2]Emissions!K160</f>
        <v>0</v>
      </c>
      <c r="L2388" s="31">
        <f>[2]Emissions!L160</f>
        <v>0</v>
      </c>
      <c r="M2388" s="31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1">
        <f>[2]Emissions!E78</f>
        <v>56.97439776479532</v>
      </c>
      <c r="F2389" s="31">
        <f>[2]Emissions!F78</f>
        <v>58.186162292299969</v>
      </c>
      <c r="G2389" s="31">
        <f>[2]Emissions!G78</f>
        <v>63.392766582470408</v>
      </c>
      <c r="H2389" s="31">
        <f>[2]Emissions!H78</f>
        <v>74.7917528670786</v>
      </c>
      <c r="I2389" s="31">
        <f>[2]Emissions!I78</f>
        <v>81.494248710311467</v>
      </c>
      <c r="J2389" s="31">
        <f>[2]Emissions!J78</f>
        <v>30.35992856240825</v>
      </c>
      <c r="K2389" s="31">
        <f>[2]Emissions!K78</f>
        <v>23.308086418011509</v>
      </c>
      <c r="L2389" s="31">
        <f>[2]Emissions!L78</f>
        <v>0</v>
      </c>
      <c r="M2389" s="31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1">
        <f>[2]Emissions!E280</f>
        <v>0</v>
      </c>
      <c r="F2390" s="31">
        <f>[2]Emissions!F280</f>
        <v>0</v>
      </c>
      <c r="G2390" s="31">
        <f>[2]Emissions!G280</f>
        <v>0</v>
      </c>
      <c r="H2390" s="31">
        <f>[2]Emissions!H280</f>
        <v>0</v>
      </c>
      <c r="I2390" s="31">
        <f>[2]Emissions!I280</f>
        <v>0</v>
      </c>
      <c r="J2390" s="31">
        <f>[2]Emissions!J280</f>
        <v>0</v>
      </c>
      <c r="K2390" s="31">
        <f>[2]Emissions!K280</f>
        <v>0</v>
      </c>
      <c r="L2390" s="31">
        <f>[2]Emissions!L280</f>
        <v>0</v>
      </c>
      <c r="M2390" s="31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1">
        <f>[2]Emissions!E210</f>
        <v>19387.681360668961</v>
      </c>
      <c r="F2391" s="31">
        <f>[2]Emissions!F210</f>
        <v>33840.63387417324</v>
      </c>
      <c r="G2391" s="31">
        <f>[2]Emissions!G210</f>
        <v>47337.526620223478</v>
      </c>
      <c r="H2391" s="31">
        <f>[2]Emissions!H210</f>
        <v>36730.874012960412</v>
      </c>
      <c r="I2391" s="31">
        <f>[2]Emissions!I210</f>
        <v>30395.431023771191</v>
      </c>
      <c r="J2391" s="31">
        <f>[2]Emissions!J210</f>
        <v>26533.058207949311</v>
      </c>
      <c r="K2391" s="31">
        <f>[2]Emissions!K210</f>
        <v>14993.529015647669</v>
      </c>
      <c r="L2391" s="31">
        <f>[2]Emissions!L210</f>
        <v>0</v>
      </c>
      <c r="M2391" s="31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1">
        <f>[2]Emissions!E175</f>
        <v>0</v>
      </c>
      <c r="F2392" s="31">
        <f>[2]Emissions!F175</f>
        <v>0</v>
      </c>
      <c r="G2392" s="31">
        <f>[2]Emissions!G175</f>
        <v>0</v>
      </c>
      <c r="H2392" s="31">
        <f>[2]Emissions!H175</f>
        <v>0</v>
      </c>
      <c r="I2392" s="31">
        <f>[2]Emissions!I175</f>
        <v>0</v>
      </c>
      <c r="J2392" s="31">
        <f>[2]Emissions!J175</f>
        <v>0</v>
      </c>
      <c r="K2392" s="31">
        <f>[2]Emissions!K175</f>
        <v>0</v>
      </c>
      <c r="L2392" s="31">
        <f>[2]Emissions!L175</f>
        <v>0</v>
      </c>
      <c r="M2392" s="31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1">
        <f>[2]Emissions!E107</f>
        <v>0</v>
      </c>
      <c r="F2393" s="31">
        <f>[2]Emissions!F107</f>
        <v>0</v>
      </c>
      <c r="G2393" s="31">
        <f>[2]Emissions!G107</f>
        <v>0</v>
      </c>
      <c r="H2393" s="31">
        <f>[2]Emissions!H107</f>
        <v>0</v>
      </c>
      <c r="I2393" s="31">
        <f>[2]Emissions!I107</f>
        <v>0</v>
      </c>
      <c r="J2393" s="31">
        <f>[2]Emissions!J107</f>
        <v>0</v>
      </c>
      <c r="K2393" s="31">
        <f>[2]Emissions!K107</f>
        <v>0</v>
      </c>
      <c r="L2393" s="31">
        <f>[2]Emissions!L107</f>
        <v>0</v>
      </c>
      <c r="M2393" s="31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1">
        <f>[2]Emissions!E295</f>
        <v>0</v>
      </c>
      <c r="F2394" s="31">
        <f>[2]Emissions!F295</f>
        <v>0</v>
      </c>
      <c r="G2394" s="31">
        <f>[2]Emissions!G295</f>
        <v>0</v>
      </c>
      <c r="H2394" s="31">
        <f>[2]Emissions!H295</f>
        <v>0</v>
      </c>
      <c r="I2394" s="31">
        <f>[2]Emissions!I295</f>
        <v>0</v>
      </c>
      <c r="J2394" s="31">
        <f>[2]Emissions!J295</f>
        <v>0</v>
      </c>
      <c r="K2394" s="31">
        <f>[2]Emissions!K295</f>
        <v>0</v>
      </c>
      <c r="L2394" s="31">
        <f>[2]Emissions!L295</f>
        <v>0</v>
      </c>
      <c r="M2394" s="31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1">
        <f>[2]Emissions!E260</f>
        <v>0</v>
      </c>
      <c r="F2395" s="31">
        <f>[2]Emissions!F260</f>
        <v>0</v>
      </c>
      <c r="G2395" s="31">
        <f>[2]Emissions!G260</f>
        <v>0</v>
      </c>
      <c r="H2395" s="31">
        <f>[2]Emissions!H260</f>
        <v>0</v>
      </c>
      <c r="I2395" s="31">
        <f>[2]Emissions!I260</f>
        <v>0</v>
      </c>
      <c r="J2395" s="31">
        <f>[2]Emissions!J260</f>
        <v>0</v>
      </c>
      <c r="K2395" s="31">
        <f>[2]Emissions!K260</f>
        <v>0</v>
      </c>
      <c r="L2395" s="31">
        <f>[2]Emissions!L260</f>
        <v>0</v>
      </c>
      <c r="M2395" s="31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1">
        <f>[2]Emissions!E190</f>
        <v>562.49899200000004</v>
      </c>
      <c r="F2396" s="31">
        <f>[2]Emissions!F190</f>
        <v>421.87424400000009</v>
      </c>
      <c r="G2396" s="31">
        <f>[2]Emissions!G190</f>
        <v>281.24949600000002</v>
      </c>
      <c r="H2396" s="31">
        <f>[2]Emissions!H190</f>
        <v>140.62474800000001</v>
      </c>
      <c r="I2396" s="31">
        <f>[2]Emissions!I190</f>
        <v>0</v>
      </c>
      <c r="J2396" s="31">
        <f>[2]Emissions!J190</f>
        <v>0</v>
      </c>
      <c r="K2396" s="31">
        <f>[2]Emissions!K190</f>
        <v>0</v>
      </c>
      <c r="L2396" s="31">
        <f>[2]Emissions!L190</f>
        <v>0</v>
      </c>
      <c r="M2396" s="31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1">
        <f>[2]Emissions!E127</f>
        <v>8.0711242726869639</v>
      </c>
      <c r="F2397" s="31">
        <f>[2]Emissions!F127</f>
        <v>8.0711242726869639</v>
      </c>
      <c r="G2397" s="31">
        <f>[2]Emissions!G127</f>
        <v>8.0711242726869639</v>
      </c>
      <c r="H2397" s="31">
        <f>[2]Emissions!H127</f>
        <v>8.0711242726869639</v>
      </c>
      <c r="I2397" s="31">
        <f>[2]Emissions!I127</f>
        <v>8.0711242726869639</v>
      </c>
      <c r="J2397" s="31">
        <f>[2]Emissions!J127</f>
        <v>0</v>
      </c>
      <c r="K2397" s="31">
        <f>[2]Emissions!K127</f>
        <v>0</v>
      </c>
      <c r="L2397" s="31">
        <f>[2]Emissions!L127</f>
        <v>0</v>
      </c>
      <c r="M2397" s="31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1">
        <f>[2]Emissions!E73</f>
        <v>13.26377447933468</v>
      </c>
      <c r="F2398" s="31">
        <f>[2]Emissions!F73</f>
        <v>9.9478308595010088</v>
      </c>
      <c r="G2398" s="31">
        <f>[2]Emissions!G73</f>
        <v>6.6318872396673374</v>
      </c>
      <c r="H2398" s="31">
        <f>[2]Emissions!H73</f>
        <v>3.31594361983367</v>
      </c>
      <c r="I2398" s="31">
        <f>[2]Emissions!I73</f>
        <v>0</v>
      </c>
      <c r="J2398" s="31">
        <f>[2]Emissions!J73</f>
        <v>0</v>
      </c>
      <c r="K2398" s="31">
        <f>[2]Emissions!K73</f>
        <v>0</v>
      </c>
      <c r="L2398" s="31">
        <f>[2]Emissions!L73</f>
        <v>0</v>
      </c>
      <c r="M2398" s="31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1">
        <f>[2]Emissions!E275</f>
        <v>35.904061892307688</v>
      </c>
      <c r="F2399" s="31">
        <f>[2]Emissions!F275</f>
        <v>26.928046419230771</v>
      </c>
      <c r="G2399" s="31">
        <f>[2]Emissions!G275</f>
        <v>17.952030946153851</v>
      </c>
      <c r="H2399" s="31">
        <f>[2]Emissions!H275</f>
        <v>8.9760154730769237</v>
      </c>
      <c r="I2399" s="31">
        <f>[2]Emissions!I275</f>
        <v>0</v>
      </c>
      <c r="J2399" s="31">
        <f>[2]Emissions!J275</f>
        <v>0</v>
      </c>
      <c r="K2399" s="31">
        <f>[2]Emissions!K275</f>
        <v>0</v>
      </c>
      <c r="L2399" s="31">
        <f>[2]Emissions!L275</f>
        <v>0</v>
      </c>
      <c r="M2399" s="31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1">
        <f>[2]Emissions!E205</f>
        <v>27946.508529974992</v>
      </c>
      <c r="F2400" s="31">
        <f>[2]Emissions!F205</f>
        <v>20959.88139748124</v>
      </c>
      <c r="G2400" s="31">
        <f>[2]Emissions!G205</f>
        <v>13973.254264987499</v>
      </c>
      <c r="H2400" s="31">
        <f>[2]Emissions!H205</f>
        <v>6986.6271324937479</v>
      </c>
      <c r="I2400" s="31">
        <f>[2]Emissions!I205</f>
        <v>0</v>
      </c>
      <c r="J2400" s="31">
        <f>[2]Emissions!J205</f>
        <v>0</v>
      </c>
      <c r="K2400" s="31">
        <f>[2]Emissions!K205</f>
        <v>0</v>
      </c>
      <c r="L2400" s="31">
        <f>[2]Emissions!L205</f>
        <v>0</v>
      </c>
      <c r="M2400" s="31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1">
        <f>[2]Emissions!E170</f>
        <v>1509.2802569999999</v>
      </c>
      <c r="F2401" s="31">
        <f>[2]Emissions!F170</f>
        <v>1131.96019275</v>
      </c>
      <c r="G2401" s="31">
        <f>[2]Emissions!G170</f>
        <v>754.64012849999995</v>
      </c>
      <c r="H2401" s="31">
        <f>[2]Emissions!H170</f>
        <v>377.32006424999992</v>
      </c>
      <c r="I2401" s="31">
        <f>[2]Emissions!I170</f>
        <v>0</v>
      </c>
      <c r="J2401" s="31">
        <f>[2]Emissions!J170</f>
        <v>0</v>
      </c>
      <c r="K2401" s="31">
        <f>[2]Emissions!K170</f>
        <v>0</v>
      </c>
      <c r="L2401" s="31">
        <f>[2]Emissions!L170</f>
        <v>0</v>
      </c>
      <c r="M2401" s="31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1">
        <f>[2]Emissions!E102</f>
        <v>0</v>
      </c>
      <c r="F2402" s="31">
        <f>[2]Emissions!F102</f>
        <v>0</v>
      </c>
      <c r="G2402" s="31">
        <f>[2]Emissions!G102</f>
        <v>0</v>
      </c>
      <c r="H2402" s="31">
        <f>[2]Emissions!H102</f>
        <v>0</v>
      </c>
      <c r="I2402" s="31">
        <f>[2]Emissions!I102</f>
        <v>0</v>
      </c>
      <c r="J2402" s="31">
        <f>[2]Emissions!J102</f>
        <v>0</v>
      </c>
      <c r="K2402" s="31">
        <f>[2]Emissions!K102</f>
        <v>0</v>
      </c>
      <c r="L2402" s="31">
        <f>[2]Emissions!L102</f>
        <v>0</v>
      </c>
      <c r="M2402" s="31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1">
        <f>[2]Emissions!E290</f>
        <v>0</v>
      </c>
      <c r="F2403" s="31">
        <f>[2]Emissions!F290</f>
        <v>0</v>
      </c>
      <c r="G2403" s="31">
        <f>[2]Emissions!G290</f>
        <v>0</v>
      </c>
      <c r="H2403" s="31">
        <f>[2]Emissions!H290</f>
        <v>0</v>
      </c>
      <c r="I2403" s="31">
        <f>[2]Emissions!I290</f>
        <v>0</v>
      </c>
      <c r="J2403" s="31">
        <f>[2]Emissions!J290</f>
        <v>0</v>
      </c>
      <c r="K2403" s="31">
        <f>[2]Emissions!K290</f>
        <v>0</v>
      </c>
      <c r="L2403" s="31">
        <f>[2]Emissions!L290</f>
        <v>0</v>
      </c>
      <c r="M2403" s="31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1">
        <f>[2]Emissions!E255</f>
        <v>0</v>
      </c>
      <c r="F2404" s="31">
        <f>[2]Emissions!F255</f>
        <v>0</v>
      </c>
      <c r="G2404" s="31">
        <f>[2]Emissions!G255</f>
        <v>0</v>
      </c>
      <c r="H2404" s="31">
        <f>[2]Emissions!H255</f>
        <v>0</v>
      </c>
      <c r="I2404" s="31">
        <f>[2]Emissions!I255</f>
        <v>0</v>
      </c>
      <c r="J2404" s="31">
        <f>[2]Emissions!J255</f>
        <v>0</v>
      </c>
      <c r="K2404" s="31">
        <f>[2]Emissions!K255</f>
        <v>0</v>
      </c>
      <c r="L2404" s="31">
        <f>[2]Emissions!L255</f>
        <v>0</v>
      </c>
      <c r="M2404" s="31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1">
        <f>[2]Emissions!E220</f>
        <v>0</v>
      </c>
      <c r="F2405" s="31">
        <f>[2]Emissions!F220</f>
        <v>0</v>
      </c>
      <c r="G2405" s="31">
        <f>[2]Emissions!G220</f>
        <v>0</v>
      </c>
      <c r="H2405" s="31">
        <f>[2]Emissions!H220</f>
        <v>0</v>
      </c>
      <c r="I2405" s="31">
        <f>[2]Emissions!I220</f>
        <v>0</v>
      </c>
      <c r="J2405" s="31">
        <f>[2]Emissions!J220</f>
        <v>17118.527292445709</v>
      </c>
      <c r="K2405" s="31">
        <f>[2]Emissions!K220</f>
        <v>9138.0235350906714</v>
      </c>
      <c r="L2405" s="31">
        <f>[2]Emissions!L220</f>
        <v>0</v>
      </c>
      <c r="M2405" s="31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1">
        <f>[2]Emissions!E185</f>
        <v>2521.2001278486091</v>
      </c>
      <c r="F2406" s="31">
        <f>[2]Emissions!F185</f>
        <v>2965.7086362963951</v>
      </c>
      <c r="G2406" s="31">
        <f>[2]Emissions!G185</f>
        <v>0</v>
      </c>
      <c r="H2406" s="31">
        <f>[2]Emissions!H185</f>
        <v>3854.7256531919661</v>
      </c>
      <c r="I2406" s="31">
        <f>[2]Emissions!I185</f>
        <v>4299.0656225548137</v>
      </c>
      <c r="J2406" s="31">
        <f>[2]Emissions!J185</f>
        <v>4299.0656225548137</v>
      </c>
      <c r="K2406" s="31">
        <f>[2]Emissions!K185</f>
        <v>0</v>
      </c>
      <c r="L2406" s="31">
        <f>[2]Emissions!L185</f>
        <v>0</v>
      </c>
      <c r="M2406" s="31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1">
        <f>[2]Emissions!E122</f>
        <v>0</v>
      </c>
      <c r="F2407" s="31">
        <f>[2]Emissions!F122</f>
        <v>0</v>
      </c>
      <c r="G2407" s="31">
        <f>[2]Emissions!G122</f>
        <v>0</v>
      </c>
      <c r="H2407" s="31">
        <f>[2]Emissions!H122</f>
        <v>0</v>
      </c>
      <c r="I2407" s="31">
        <f>[2]Emissions!I122</f>
        <v>0</v>
      </c>
      <c r="J2407" s="31">
        <f>[2]Emissions!J122</f>
        <v>0</v>
      </c>
      <c r="K2407" s="31">
        <f>[2]Emissions!K122</f>
        <v>0</v>
      </c>
      <c r="L2407" s="31">
        <f>[2]Emissions!L122</f>
        <v>0</v>
      </c>
      <c r="M2407" s="31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1">
        <f>[2]Emissions!E117</f>
        <v>0.54510953250000005</v>
      </c>
      <c r="F2408" s="31">
        <f>[2]Emissions!F117</f>
        <v>0.42957615584819597</v>
      </c>
      <c r="G2408" s="31">
        <f>[2]Emissions!G117</f>
        <v>0.42957615584819592</v>
      </c>
      <c r="H2408" s="31">
        <f>[2]Emissions!H117</f>
        <v>0.31103984388698641</v>
      </c>
      <c r="I2408" s="31">
        <f>[2]Emissions!I117</f>
        <v>0</v>
      </c>
      <c r="J2408" s="31">
        <f>[2]Emissions!J117</f>
        <v>0</v>
      </c>
      <c r="K2408" s="31">
        <f>[2]Emissions!K117</f>
        <v>0</v>
      </c>
      <c r="L2408" s="31">
        <f>[2]Emissions!L117</f>
        <v>0</v>
      </c>
      <c r="M2408" s="31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1">
        <f>[2]Emissions!E270</f>
        <v>0</v>
      </c>
      <c r="F2409" s="31">
        <f>[2]Emissions!F270</f>
        <v>0</v>
      </c>
      <c r="G2409" s="31">
        <f>[2]Emissions!G270</f>
        <v>0</v>
      </c>
      <c r="H2409" s="31">
        <f>[2]Emissions!H270</f>
        <v>0</v>
      </c>
      <c r="I2409" s="31">
        <f>[2]Emissions!I270</f>
        <v>0</v>
      </c>
      <c r="J2409" s="31">
        <f>[2]Emissions!J270</f>
        <v>0</v>
      </c>
      <c r="K2409" s="31">
        <f>[2]Emissions!K270</f>
        <v>0</v>
      </c>
      <c r="L2409" s="31">
        <f>[2]Emissions!L270</f>
        <v>0</v>
      </c>
      <c r="M2409" s="31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1">
        <f>[2]Emissions!E200</f>
        <v>0</v>
      </c>
      <c r="F2410" s="31">
        <f>[2]Emissions!F200</f>
        <v>0</v>
      </c>
      <c r="G2410" s="31">
        <f>[2]Emissions!G200</f>
        <v>0</v>
      </c>
      <c r="H2410" s="31">
        <f>[2]Emissions!H200</f>
        <v>0</v>
      </c>
      <c r="I2410" s="31">
        <f>[2]Emissions!I200</f>
        <v>0</v>
      </c>
      <c r="J2410" s="31">
        <f>[2]Emissions!J200</f>
        <v>0</v>
      </c>
      <c r="K2410" s="31">
        <f>[2]Emissions!K200</f>
        <v>0</v>
      </c>
      <c r="L2410" s="31">
        <f>[2]Emissions!L200</f>
        <v>0</v>
      </c>
      <c r="M2410" s="31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1">
        <f>[2]Emissions!E165</f>
        <v>0</v>
      </c>
      <c r="F2411" s="31">
        <f>[2]Emissions!F165</f>
        <v>0</v>
      </c>
      <c r="G2411" s="31">
        <f>[2]Emissions!G165</f>
        <v>0</v>
      </c>
      <c r="H2411" s="31">
        <f>[2]Emissions!H165</f>
        <v>0</v>
      </c>
      <c r="I2411" s="31">
        <f>[2]Emissions!I165</f>
        <v>0</v>
      </c>
      <c r="J2411" s="31">
        <f>[2]Emissions!J165</f>
        <v>0</v>
      </c>
      <c r="K2411" s="31">
        <f>[2]Emissions!K165</f>
        <v>0</v>
      </c>
      <c r="L2411" s="31">
        <f>[2]Emissions!L165</f>
        <v>0</v>
      </c>
      <c r="M2411" s="31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1">
        <f>[2]Emissions!E97</f>
        <v>1.1958500357142861</v>
      </c>
      <c r="F2412" s="31">
        <f>[2]Emissions!F97</f>
        <v>0.89688752678571415</v>
      </c>
      <c r="G2412" s="31">
        <f>[2]Emissions!G97</f>
        <v>0.5979250178571428</v>
      </c>
      <c r="H2412" s="31">
        <f>[2]Emissions!H97</f>
        <v>0.2989625089285714</v>
      </c>
      <c r="I2412" s="31">
        <f>[2]Emissions!I97</f>
        <v>0</v>
      </c>
      <c r="J2412" s="31">
        <f>[2]Emissions!J97</f>
        <v>0</v>
      </c>
      <c r="K2412" s="31">
        <f>[2]Emissions!K97</f>
        <v>0</v>
      </c>
      <c r="L2412" s="31">
        <f>[2]Emissions!L97</f>
        <v>0</v>
      </c>
      <c r="M2412" s="31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1">
        <f>[2]Emissions!E63</f>
        <v>0.38503211935483861</v>
      </c>
      <c r="F2413" s="31">
        <f>[2]Emissions!F63</f>
        <v>0.28877408951612887</v>
      </c>
      <c r="G2413" s="31">
        <f>[2]Emissions!G63</f>
        <v>0.1925160596774193</v>
      </c>
      <c r="H2413" s="31">
        <f>[2]Emissions!H63</f>
        <v>9.6258029838709638E-2</v>
      </c>
      <c r="I2413" s="31">
        <f>[2]Emissions!I63</f>
        <v>0</v>
      </c>
      <c r="J2413" s="31">
        <f>[2]Emissions!J63</f>
        <v>0</v>
      </c>
      <c r="K2413" s="31">
        <f>[2]Emissions!K63</f>
        <v>0</v>
      </c>
      <c r="L2413" s="31">
        <f>[2]Emissions!L63</f>
        <v>0</v>
      </c>
      <c r="M2413" s="31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1">
        <f>[2]Emissions!E92</f>
        <v>5.5342285714285724E-3</v>
      </c>
      <c r="F2414" s="31">
        <f>[2]Emissions!F92</f>
        <v>4.1506714285714282E-3</v>
      </c>
      <c r="G2414" s="31">
        <f>[2]Emissions!G92</f>
        <v>2.7671142857142849E-3</v>
      </c>
      <c r="H2414" s="31">
        <f>[2]Emissions!H92</f>
        <v>1.3835571428571431E-3</v>
      </c>
      <c r="I2414" s="31">
        <f>[2]Emissions!I92</f>
        <v>0</v>
      </c>
      <c r="J2414" s="31">
        <f>[2]Emissions!J92</f>
        <v>0</v>
      </c>
      <c r="K2414" s="31">
        <f>[2]Emissions!K92</f>
        <v>0</v>
      </c>
      <c r="L2414" s="31">
        <f>[2]Emissions!L92</f>
        <v>0</v>
      </c>
      <c r="M2414" s="31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1">
        <f>[2]Emissions!E150</f>
        <v>22241.374511217171</v>
      </c>
      <c r="F2415" s="31">
        <f>[2]Emissions!F150</f>
        <v>23801.39089280293</v>
      </c>
      <c r="G2415" s="31">
        <f>[2]Emissions!G150</f>
        <v>22959.444441772739</v>
      </c>
      <c r="H2415" s="31">
        <f>[2]Emissions!H150</f>
        <v>62825.180581745539</v>
      </c>
      <c r="I2415" s="31">
        <f>[2]Emissions!I150</f>
        <v>50461.381667191759</v>
      </c>
      <c r="J2415" s="31">
        <f>[2]Emissions!J150</f>
        <v>0</v>
      </c>
      <c r="K2415" s="31">
        <f>[2]Emissions!K150</f>
        <v>0</v>
      </c>
      <c r="L2415" s="31">
        <f>[2]Emissions!L150</f>
        <v>0</v>
      </c>
      <c r="M2415" s="31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1">
        <f>[2]Emissions!E68</f>
        <v>6.0781693729838704</v>
      </c>
      <c r="F2416" s="31">
        <f>[2]Emissions!F68</f>
        <v>4.5586270297379006</v>
      </c>
      <c r="G2416" s="31">
        <f>[2]Emissions!G68</f>
        <v>3.0390846864919352</v>
      </c>
      <c r="H2416" s="31">
        <f>[2]Emissions!H68</f>
        <v>1.519542343245968</v>
      </c>
      <c r="I2416" s="31">
        <f>[2]Emissions!I68</f>
        <v>0</v>
      </c>
      <c r="J2416" s="31">
        <f>[2]Emissions!J68</f>
        <v>0</v>
      </c>
      <c r="K2416" s="31">
        <f>[2]Emissions!K68</f>
        <v>0</v>
      </c>
      <c r="L2416" s="31">
        <f>[2]Emissions!L68</f>
        <v>0</v>
      </c>
      <c r="M2416" s="31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1">
        <f>[2]Emissions!E131</f>
        <v>614.92320344611926</v>
      </c>
      <c r="F2417" s="31">
        <f>[2]Emissions!F131</f>
        <v>698.52226746359975</v>
      </c>
      <c r="G2417" s="31">
        <f>[2]Emissions!G131</f>
        <v>717.17833263660566</v>
      </c>
      <c r="H2417" s="31">
        <f>[2]Emissions!H131</f>
        <v>102.42173418749999</v>
      </c>
      <c r="I2417" s="31">
        <f>[2]Emissions!I131</f>
        <v>0</v>
      </c>
      <c r="J2417" s="31">
        <f>[2]Emissions!J131</f>
        <v>0</v>
      </c>
      <c r="K2417" s="31">
        <f>[2]Emissions!K131</f>
        <v>0</v>
      </c>
      <c r="L2417" s="31">
        <f>[2]Emissions!L131</f>
        <v>0</v>
      </c>
      <c r="M2417" s="31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1">
        <f>[2]Emissions!E224</f>
        <v>0</v>
      </c>
      <c r="F2418" s="31">
        <f>[2]Emissions!F224</f>
        <v>0</v>
      </c>
      <c r="G2418" s="31">
        <f>[2]Emissions!G224</f>
        <v>0</v>
      </c>
      <c r="H2418" s="31">
        <f>[2]Emissions!H224</f>
        <v>0</v>
      </c>
      <c r="I2418" s="31">
        <f>[2]Emissions!I224</f>
        <v>0</v>
      </c>
      <c r="J2418" s="31">
        <f>[2]Emissions!J224</f>
        <v>0</v>
      </c>
      <c r="K2418" s="31">
        <f>[2]Emissions!K224</f>
        <v>0</v>
      </c>
      <c r="L2418" s="31">
        <f>[2]Emissions!L224</f>
        <v>0</v>
      </c>
      <c r="M2418" s="31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1">
        <f>[2]Emissions!E87</f>
        <v>0</v>
      </c>
      <c r="F2419" s="31">
        <f>[2]Emissions!F87</f>
        <v>0</v>
      </c>
      <c r="G2419" s="31">
        <f>[2]Emissions!G87</f>
        <v>0</v>
      </c>
      <c r="H2419" s="31">
        <f>[2]Emissions!H87</f>
        <v>0</v>
      </c>
      <c r="I2419" s="31">
        <f>[2]Emissions!I87</f>
        <v>-3.2323479924369471</v>
      </c>
      <c r="J2419" s="31">
        <f>[2]Emissions!J87</f>
        <v>-3.127620231321651</v>
      </c>
      <c r="K2419" s="31">
        <f>[2]Emissions!K87</f>
        <v>-2.9865833884337158</v>
      </c>
      <c r="L2419" s="31">
        <f>[2]Emissions!L87</f>
        <v>0</v>
      </c>
      <c r="M2419" s="31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1">
        <f>[2]Emissions!E234</f>
        <v>0.23196315526842581</v>
      </c>
      <c r="F2420" s="31">
        <f>[2]Emissions!F234</f>
        <v>1.4235351445298661</v>
      </c>
      <c r="G2420" s="31">
        <f>[2]Emissions!G234</f>
        <v>8.7636131583438655</v>
      </c>
      <c r="H2420" s="31">
        <f>[2]Emissions!H234</f>
        <v>0</v>
      </c>
      <c r="I2420" s="31">
        <f>[2]Emissions!I234</f>
        <v>0</v>
      </c>
      <c r="J2420" s="31">
        <f>[2]Emissions!J234</f>
        <v>0</v>
      </c>
      <c r="K2420" s="31">
        <f>[2]Emissions!K234</f>
        <v>0</v>
      </c>
      <c r="L2420" s="31">
        <f>[2]Emissions!L234</f>
        <v>0</v>
      </c>
      <c r="M2420" s="31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1">
        <f>[2]Emissions!E82</f>
        <v>0</v>
      </c>
      <c r="F2421" s="31">
        <f>[2]Emissions!F82</f>
        <v>0</v>
      </c>
      <c r="G2421" s="31">
        <f>[2]Emissions!G82</f>
        <v>0</v>
      </c>
      <c r="H2421" s="31">
        <f>[2]Emissions!H82</f>
        <v>0</v>
      </c>
      <c r="I2421" s="31">
        <f>[2]Emissions!I82</f>
        <v>0</v>
      </c>
      <c r="J2421" s="31">
        <f>[2]Emissions!J82</f>
        <v>0</v>
      </c>
      <c r="K2421" s="31">
        <f>[2]Emissions!K82</f>
        <v>0</v>
      </c>
      <c r="L2421" s="31">
        <f>[2]Emissions!L82</f>
        <v>0</v>
      </c>
      <c r="M2421" s="31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1">
        <f>[2]Emissions!E135</f>
        <v>0.76593</v>
      </c>
      <c r="F2422" s="31">
        <f>[2]Emissions!F135</f>
        <v>4.3507797340809349</v>
      </c>
      <c r="G2422" s="31">
        <f>[2]Emissions!G135</f>
        <v>40.101796957532912</v>
      </c>
      <c r="H2422" s="31">
        <f>[2]Emissions!H135</f>
        <v>47.886913800956322</v>
      </c>
      <c r="I2422" s="31">
        <f>[2]Emissions!I135</f>
        <v>594.60145571665339</v>
      </c>
      <c r="J2422" s="31">
        <f>[2]Emissions!J135</f>
        <v>661.48635339182192</v>
      </c>
      <c r="K2422" s="31">
        <f>[2]Emissions!K135</f>
        <v>1397.463320297765</v>
      </c>
      <c r="L2422" s="31">
        <f>[2]Emissions!L135</f>
        <v>1397.553480815217</v>
      </c>
      <c r="M2422" s="31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1">
        <f>[2]Emissions!E228</f>
        <v>0.20625054957983191</v>
      </c>
      <c r="F2423" s="31">
        <f>[2]Emissions!F228</f>
        <v>1.153226026938623</v>
      </c>
      <c r="G2423" s="31">
        <f>[2]Emissions!G228</f>
        <v>7.7888804827332221</v>
      </c>
      <c r="H2423" s="31">
        <f>[2]Emissions!H228</f>
        <v>0</v>
      </c>
      <c r="I2423" s="31">
        <f>[2]Emissions!I228</f>
        <v>0</v>
      </c>
      <c r="J2423" s="31">
        <f>[2]Emissions!J228</f>
        <v>0</v>
      </c>
      <c r="K2423" s="31">
        <f>[2]Emissions!K228</f>
        <v>0</v>
      </c>
      <c r="L2423" s="31">
        <f>[2]Emissions!L228</f>
        <v>0</v>
      </c>
      <c r="M2423" s="31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1">
        <f>[2]Emissions!E139</f>
        <v>3.1402201599999998E-3</v>
      </c>
      <c r="F2424" s="31">
        <f>[2]Emissions!F139</f>
        <v>4.4000193194340342E-2</v>
      </c>
      <c r="G2424" s="31">
        <f>[2]Emissions!G139</f>
        <v>0.27075285345407257</v>
      </c>
      <c r="H2424" s="31">
        <f>[2]Emissions!H139</f>
        <v>0.73077658191709371</v>
      </c>
      <c r="I2424" s="31">
        <f>[2]Emissions!I139</f>
        <v>4.2576531824469601</v>
      </c>
      <c r="J2424" s="31">
        <f>[2]Emissions!J139</f>
        <v>5.9562979002066108</v>
      </c>
      <c r="K2424" s="31">
        <f>[2]Emissions!K139</f>
        <v>5.9581575801120419</v>
      </c>
      <c r="L2424" s="31">
        <f>[2]Emissions!L139</f>
        <v>0</v>
      </c>
      <c r="M2424" s="31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1">
        <f>[2]Emissions!E144</f>
        <v>0.33128347153846149</v>
      </c>
      <c r="F2425" s="31">
        <f>[2]Emissions!F144</f>
        <v>0.24846260365384609</v>
      </c>
      <c r="G2425" s="31">
        <f>[2]Emissions!G144</f>
        <v>0.36087812832923072</v>
      </c>
      <c r="H2425" s="31">
        <f>[2]Emissions!H144</f>
        <v>8.282086788461536E-2</v>
      </c>
      <c r="I2425" s="31">
        <f>[2]Emissions!I144</f>
        <v>0</v>
      </c>
      <c r="J2425" s="31">
        <f>[2]Emissions!J144</f>
        <v>0</v>
      </c>
      <c r="K2425" s="31">
        <f>[2]Emissions!K144</f>
        <v>0</v>
      </c>
      <c r="L2425" s="31">
        <f>[2]Emissions!L144</f>
        <v>0</v>
      </c>
      <c r="M2425" s="31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1">
        <f>[2]Emissions!E244</f>
        <v>0</v>
      </c>
      <c r="F2426" s="31">
        <f>[2]Emissions!F244</f>
        <v>0</v>
      </c>
      <c r="G2426" s="31">
        <f>[2]Emissions!G244</f>
        <v>0</v>
      </c>
      <c r="H2426" s="31">
        <f>[2]Emissions!H244</f>
        <v>0</v>
      </c>
      <c r="I2426" s="31">
        <f>[2]Emissions!I244</f>
        <v>0</v>
      </c>
      <c r="J2426" s="31">
        <f>[2]Emissions!J244</f>
        <v>0</v>
      </c>
      <c r="K2426" s="31">
        <f>[2]Emissions!K244</f>
        <v>0</v>
      </c>
      <c r="L2426" s="31">
        <f>[2]Emissions!L244</f>
        <v>0</v>
      </c>
      <c r="M2426" s="31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1">
        <f>[2]Emissions!E143</f>
        <v>48.186686769230761</v>
      </c>
      <c r="F2427" s="31">
        <f>[2]Emissions!F143</f>
        <v>36.140015076923071</v>
      </c>
      <c r="G2427" s="31">
        <f>[2]Emissions!G143</f>
        <v>52.491364120615373</v>
      </c>
      <c r="H2427" s="31">
        <f>[2]Emissions!H143</f>
        <v>12.04667169230769</v>
      </c>
      <c r="I2427" s="31">
        <f>[2]Emissions!I143</f>
        <v>0</v>
      </c>
      <c r="J2427" s="31">
        <f>[2]Emissions!J143</f>
        <v>0</v>
      </c>
      <c r="K2427" s="31">
        <f>[2]Emissions!K143</f>
        <v>0</v>
      </c>
      <c r="L2427" s="31">
        <f>[2]Emissions!L143</f>
        <v>0</v>
      </c>
      <c r="M2427" s="31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1">
        <f>[2]Emissions!E159</f>
        <v>0</v>
      </c>
      <c r="F2428" s="31">
        <f>[2]Emissions!F159</f>
        <v>0</v>
      </c>
      <c r="G2428" s="31">
        <f>[2]Emissions!G159</f>
        <v>0</v>
      </c>
      <c r="H2428" s="31">
        <f>[2]Emissions!H159</f>
        <v>0</v>
      </c>
      <c r="I2428" s="31">
        <f>[2]Emissions!I159</f>
        <v>0</v>
      </c>
      <c r="J2428" s="31">
        <f>[2]Emissions!J159</f>
        <v>0</v>
      </c>
      <c r="K2428" s="31">
        <f>[2]Emissions!K159</f>
        <v>0</v>
      </c>
      <c r="L2428" s="31">
        <f>[2]Emissions!L159</f>
        <v>0</v>
      </c>
      <c r="M2428" s="31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1">
        <f>[2]Emissions!E154</f>
        <v>196.6994064935065</v>
      </c>
      <c r="F2429" s="31">
        <f>[2]Emissions!F154</f>
        <v>147.52455487012989</v>
      </c>
      <c r="G2429" s="31">
        <f>[2]Emissions!G154</f>
        <v>98.349703246753236</v>
      </c>
      <c r="H2429" s="31">
        <f>[2]Emissions!H154</f>
        <v>49.174851623376632</v>
      </c>
      <c r="I2429" s="31">
        <f>[2]Emissions!I154</f>
        <v>0</v>
      </c>
      <c r="J2429" s="31">
        <f>[2]Emissions!J154</f>
        <v>0</v>
      </c>
      <c r="K2429" s="31">
        <f>[2]Emissions!K154</f>
        <v>0</v>
      </c>
      <c r="L2429" s="31">
        <f>[2]Emissions!L154</f>
        <v>0</v>
      </c>
      <c r="M2429" s="31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1">
        <f>[2]Emissions!E239</f>
        <v>2.4231516734615379</v>
      </c>
      <c r="F2430" s="31">
        <f>[2]Emissions!F239</f>
        <v>2.122369266346154</v>
      </c>
      <c r="G2430" s="31">
        <f>[2]Emissions!G239</f>
        <v>1.8782734999653219</v>
      </c>
      <c r="H2430" s="31">
        <f>[2]Emissions!H239</f>
        <v>2.6725907904099362</v>
      </c>
      <c r="I2430" s="31">
        <f>[2]Emissions!I239</f>
        <v>0</v>
      </c>
      <c r="J2430" s="31">
        <f>[2]Emissions!J239</f>
        <v>0</v>
      </c>
      <c r="K2430" s="31">
        <f>[2]Emissions!K239</f>
        <v>0</v>
      </c>
      <c r="L2430" s="31">
        <f>[2]Emissions!L239</f>
        <v>0</v>
      </c>
      <c r="M2430" s="31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1">
        <f>[2]Emissions!E249</f>
        <v>80.203758599999986</v>
      </c>
      <c r="F2431" s="31">
        <f>[2]Emissions!F249</f>
        <v>60.152818949999997</v>
      </c>
      <c r="G2431" s="31">
        <f>[2]Emissions!G249</f>
        <v>40.1018793</v>
      </c>
      <c r="H2431" s="31">
        <f>[2]Emissions!H249</f>
        <v>20.050939650000011</v>
      </c>
      <c r="I2431" s="31">
        <f>[2]Emissions!I249</f>
        <v>0</v>
      </c>
      <c r="J2431" s="31">
        <f>[2]Emissions!J249</f>
        <v>0</v>
      </c>
      <c r="K2431" s="31">
        <f>[2]Emissions!K249</f>
        <v>0</v>
      </c>
      <c r="L2431" s="31">
        <f>[2]Emissions!L249</f>
        <v>0</v>
      </c>
      <c r="M2431" s="31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1">
        <f>[2]Emissions!E299</f>
        <v>45.098748595827502</v>
      </c>
      <c r="F2432" s="31">
        <f>[2]Emissions!F299</f>
        <v>38.317097791514257</v>
      </c>
      <c r="G2432" s="31">
        <f>[2]Emissions!G299</f>
        <v>20.41720400791106</v>
      </c>
      <c r="H2432" s="31">
        <f>[2]Emissions!H299</f>
        <v>5.8575495703125</v>
      </c>
      <c r="I2432" s="31">
        <f>[2]Emissions!I299</f>
        <v>0</v>
      </c>
      <c r="J2432" s="31">
        <f>[2]Emissions!J299</f>
        <v>0</v>
      </c>
      <c r="K2432" s="31">
        <f>[2]Emissions!K299</f>
        <v>0</v>
      </c>
      <c r="L2432" s="31">
        <f>[2]Emissions!L299</f>
        <v>0</v>
      </c>
      <c r="M2432" s="31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1">
        <f>[2]Emissions!E264</f>
        <v>0.18031457142857141</v>
      </c>
      <c r="F2433" s="31">
        <f>[2]Emissions!F264</f>
        <v>0.1352359285714286</v>
      </c>
      <c r="G2433" s="31">
        <f>[2]Emissions!G264</f>
        <v>9.0157285714285704E-2</v>
      </c>
      <c r="H2433" s="31">
        <f>[2]Emissions!H264</f>
        <v>4.5078642857142852E-2</v>
      </c>
      <c r="I2433" s="31">
        <f>[2]Emissions!I264</f>
        <v>0</v>
      </c>
      <c r="J2433" s="31">
        <f>[2]Emissions!J264</f>
        <v>0</v>
      </c>
      <c r="K2433" s="31">
        <f>[2]Emissions!K264</f>
        <v>0</v>
      </c>
      <c r="L2433" s="31">
        <f>[2]Emissions!L264</f>
        <v>0</v>
      </c>
      <c r="M2433" s="31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1">
        <f>[2]Emissions!E194</f>
        <v>0</v>
      </c>
      <c r="F2434" s="31">
        <f>[2]Emissions!F194</f>
        <v>0</v>
      </c>
      <c r="G2434" s="31">
        <f>[2]Emissions!G194</f>
        <v>0</v>
      </c>
      <c r="H2434" s="31">
        <f>[2]Emissions!H194</f>
        <v>0</v>
      </c>
      <c r="I2434" s="31">
        <f>[2]Emissions!I194</f>
        <v>0</v>
      </c>
      <c r="J2434" s="31">
        <f>[2]Emissions!J194</f>
        <v>0</v>
      </c>
      <c r="K2434" s="31">
        <f>[2]Emissions!K194</f>
        <v>0</v>
      </c>
      <c r="L2434" s="31">
        <f>[2]Emissions!L194</f>
        <v>0</v>
      </c>
      <c r="M2434" s="31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1">
        <f>[2]Emissions!E91</f>
        <v>0.66613664571428566</v>
      </c>
      <c r="F2435" s="31">
        <f>[2]Emissions!F91</f>
        <v>0.49960248428571419</v>
      </c>
      <c r="G2435" s="31">
        <f>[2]Emissions!G91</f>
        <v>0.33306832285714277</v>
      </c>
      <c r="H2435" s="31">
        <f>[2]Emissions!H91</f>
        <v>0.16653416142857139</v>
      </c>
      <c r="I2435" s="31">
        <f>[2]Emissions!I91</f>
        <v>0</v>
      </c>
      <c r="J2435" s="31">
        <f>[2]Emissions!J91</f>
        <v>0</v>
      </c>
      <c r="K2435" s="31">
        <f>[2]Emissions!K91</f>
        <v>0</v>
      </c>
      <c r="L2435" s="31">
        <f>[2]Emissions!L91</f>
        <v>0</v>
      </c>
      <c r="M2435" s="31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1">
        <f>[2]Emissions!E77</f>
        <v>30230.615454000399</v>
      </c>
      <c r="F2436" s="31">
        <f>[2]Emissions!F77</f>
        <v>30873.577712294369</v>
      </c>
      <c r="G2436" s="31">
        <f>[2]Emissions!G77</f>
        <v>33636.201948658803</v>
      </c>
      <c r="H2436" s="31">
        <f>[2]Emissions!H77</f>
        <v>39684.504071271913</v>
      </c>
      <c r="I2436" s="31">
        <f>[2]Emissions!I77</f>
        <v>43240.848365691258</v>
      </c>
      <c r="J2436" s="31">
        <f>[2]Emissions!J77</f>
        <v>16108.978095213821</v>
      </c>
      <c r="K2436" s="31">
        <f>[2]Emissions!K77</f>
        <v>12367.270653396899</v>
      </c>
      <c r="L2436" s="31">
        <f>[2]Emissions!L77</f>
        <v>0</v>
      </c>
      <c r="M2436" s="31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1">
        <f>[2]Emissions!E279</f>
        <v>0</v>
      </c>
      <c r="F2437" s="31">
        <f>[2]Emissions!F279</f>
        <v>0</v>
      </c>
      <c r="G2437" s="31">
        <f>[2]Emissions!G279</f>
        <v>0</v>
      </c>
      <c r="H2437" s="31">
        <f>[2]Emissions!H279</f>
        <v>0</v>
      </c>
      <c r="I2437" s="31">
        <f>[2]Emissions!I279</f>
        <v>0</v>
      </c>
      <c r="J2437" s="31">
        <f>[2]Emissions!J279</f>
        <v>0</v>
      </c>
      <c r="K2437" s="31">
        <f>[2]Emissions!K279</f>
        <v>0</v>
      </c>
      <c r="L2437" s="31">
        <f>[2]Emissions!L279</f>
        <v>0</v>
      </c>
      <c r="M2437" s="31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1">
        <f>[2]Emissions!E209</f>
        <v>36.539165775855572</v>
      </c>
      <c r="F2438" s="31">
        <f>[2]Emissions!F209</f>
        <v>63.778051025580943</v>
      </c>
      <c r="G2438" s="31">
        <f>[2]Emissions!G209</f>
        <v>89.215089747876888</v>
      </c>
      <c r="H2438" s="31">
        <f>[2]Emissions!H209</f>
        <v>69.225167759065997</v>
      </c>
      <c r="I2438" s="31">
        <f>[2]Emissions!I209</f>
        <v>57.285018891389342</v>
      </c>
      <c r="J2438" s="31">
        <f>[2]Emissions!J209</f>
        <v>50.005763678758598</v>
      </c>
      <c r="K2438" s="31">
        <f>[2]Emissions!K209</f>
        <v>28.257687553048761</v>
      </c>
      <c r="L2438" s="31">
        <f>[2]Emissions!L209</f>
        <v>0</v>
      </c>
      <c r="M2438" s="31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1">
        <f>[2]Emissions!E174</f>
        <v>0</v>
      </c>
      <c r="F2439" s="31">
        <f>[2]Emissions!F174</f>
        <v>0</v>
      </c>
      <c r="G2439" s="31">
        <f>[2]Emissions!G174</f>
        <v>0</v>
      </c>
      <c r="H2439" s="31">
        <f>[2]Emissions!H174</f>
        <v>0</v>
      </c>
      <c r="I2439" s="31">
        <f>[2]Emissions!I174</f>
        <v>0</v>
      </c>
      <c r="J2439" s="31">
        <f>[2]Emissions!J174</f>
        <v>0</v>
      </c>
      <c r="K2439" s="31">
        <f>[2]Emissions!K174</f>
        <v>0</v>
      </c>
      <c r="L2439" s="31">
        <f>[2]Emissions!L174</f>
        <v>0</v>
      </c>
      <c r="M2439" s="31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1">
        <f>[2]Emissions!E106</f>
        <v>0</v>
      </c>
      <c r="F2440" s="31">
        <f>[2]Emissions!F106</f>
        <v>0</v>
      </c>
      <c r="G2440" s="31">
        <f>[2]Emissions!G106</f>
        <v>0</v>
      </c>
      <c r="H2440" s="31">
        <f>[2]Emissions!H106</f>
        <v>0</v>
      </c>
      <c r="I2440" s="31">
        <f>[2]Emissions!I106</f>
        <v>0</v>
      </c>
      <c r="J2440" s="31">
        <f>[2]Emissions!J106</f>
        <v>0</v>
      </c>
      <c r="K2440" s="31">
        <f>[2]Emissions!K106</f>
        <v>0</v>
      </c>
      <c r="L2440" s="31">
        <f>[2]Emissions!L106</f>
        <v>0</v>
      </c>
      <c r="M2440" s="31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1">
        <f>[2]Emissions!E294</f>
        <v>0</v>
      </c>
      <c r="F2441" s="31">
        <f>[2]Emissions!F294</f>
        <v>0</v>
      </c>
      <c r="G2441" s="31">
        <f>[2]Emissions!G294</f>
        <v>0</v>
      </c>
      <c r="H2441" s="31">
        <f>[2]Emissions!H294</f>
        <v>0</v>
      </c>
      <c r="I2441" s="31">
        <f>[2]Emissions!I294</f>
        <v>0</v>
      </c>
      <c r="J2441" s="31">
        <f>[2]Emissions!J294</f>
        <v>0</v>
      </c>
      <c r="K2441" s="31">
        <f>[2]Emissions!K294</f>
        <v>0</v>
      </c>
      <c r="L2441" s="31">
        <f>[2]Emissions!L294</f>
        <v>0</v>
      </c>
      <c r="M2441" s="31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1">
        <f>[2]Emissions!E259</f>
        <v>0</v>
      </c>
      <c r="F2442" s="31">
        <f>[2]Emissions!F259</f>
        <v>0</v>
      </c>
      <c r="G2442" s="31">
        <f>[2]Emissions!G259</f>
        <v>0</v>
      </c>
      <c r="H2442" s="31">
        <f>[2]Emissions!H259</f>
        <v>0</v>
      </c>
      <c r="I2442" s="31">
        <f>[2]Emissions!I259</f>
        <v>0</v>
      </c>
      <c r="J2442" s="31">
        <f>[2]Emissions!J259</f>
        <v>0</v>
      </c>
      <c r="K2442" s="31">
        <f>[2]Emissions!K259</f>
        <v>0</v>
      </c>
      <c r="L2442" s="31">
        <f>[2]Emissions!L259</f>
        <v>0</v>
      </c>
      <c r="M2442" s="31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1">
        <f>[2]Emissions!E189</f>
        <v>5.4691199999999993</v>
      </c>
      <c r="F2443" s="31">
        <f>[2]Emissions!F189</f>
        <v>4.1018399999999993</v>
      </c>
      <c r="G2443" s="31">
        <f>[2]Emissions!G189</f>
        <v>2.7345599999999992</v>
      </c>
      <c r="H2443" s="31">
        <f>[2]Emissions!H189</f>
        <v>1.3672800000000001</v>
      </c>
      <c r="I2443" s="31">
        <f>[2]Emissions!I189</f>
        <v>0</v>
      </c>
      <c r="J2443" s="31">
        <f>[2]Emissions!J189</f>
        <v>0</v>
      </c>
      <c r="K2443" s="31">
        <f>[2]Emissions!K189</f>
        <v>0</v>
      </c>
      <c r="L2443" s="31">
        <f>[2]Emissions!L189</f>
        <v>0</v>
      </c>
      <c r="M2443" s="31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1">
        <f>[2]Emissions!E126</f>
        <v>4282.5385390877027</v>
      </c>
      <c r="F2444" s="31">
        <f>[2]Emissions!F126</f>
        <v>4282.5385390877018</v>
      </c>
      <c r="G2444" s="31">
        <f>[2]Emissions!G126</f>
        <v>4282.5385390877027</v>
      </c>
      <c r="H2444" s="31">
        <f>[2]Emissions!H126</f>
        <v>4282.5385390877027</v>
      </c>
      <c r="I2444" s="31">
        <f>[2]Emissions!I126</f>
        <v>4282.5385390877018</v>
      </c>
      <c r="J2444" s="31">
        <f>[2]Emissions!J126</f>
        <v>0</v>
      </c>
      <c r="K2444" s="31">
        <f>[2]Emissions!K126</f>
        <v>0</v>
      </c>
      <c r="L2444" s="31">
        <f>[2]Emissions!L126</f>
        <v>0</v>
      </c>
      <c r="M2444" s="31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1">
        <f>[2]Emissions!E72</f>
        <v>7037.7587387349786</v>
      </c>
      <c r="F2445" s="31">
        <f>[2]Emissions!F72</f>
        <v>5278.3190540512342</v>
      </c>
      <c r="G2445" s="31">
        <f>[2]Emissions!G72</f>
        <v>3518.8793693674888</v>
      </c>
      <c r="H2445" s="31">
        <f>[2]Emissions!H72</f>
        <v>1759.4396846837451</v>
      </c>
      <c r="I2445" s="31">
        <f>[2]Emissions!I72</f>
        <v>0</v>
      </c>
      <c r="J2445" s="31">
        <f>[2]Emissions!J72</f>
        <v>0</v>
      </c>
      <c r="K2445" s="31">
        <f>[2]Emissions!K72</f>
        <v>0</v>
      </c>
      <c r="L2445" s="31">
        <f>[2]Emissions!L72</f>
        <v>0</v>
      </c>
      <c r="M2445" s="31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1">
        <f>[2]Emissions!E274</f>
        <v>0.29828907692307688</v>
      </c>
      <c r="F2446" s="31">
        <f>[2]Emissions!F274</f>
        <v>0.2237168076923077</v>
      </c>
      <c r="G2446" s="31">
        <f>[2]Emissions!G274</f>
        <v>0.14914453846153841</v>
      </c>
      <c r="H2446" s="31">
        <f>[2]Emissions!H274</f>
        <v>7.457226923076922E-2</v>
      </c>
      <c r="I2446" s="31">
        <f>[2]Emissions!I274</f>
        <v>0</v>
      </c>
      <c r="J2446" s="31">
        <f>[2]Emissions!J274</f>
        <v>0</v>
      </c>
      <c r="K2446" s="31">
        <f>[2]Emissions!K274</f>
        <v>0</v>
      </c>
      <c r="L2446" s="31">
        <f>[2]Emissions!L274</f>
        <v>0</v>
      </c>
      <c r="M2446" s="31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1">
        <f>[2]Emissions!E204</f>
        <v>52.669635374999991</v>
      </c>
      <c r="F2447" s="31">
        <f>[2]Emissions!F204</f>
        <v>39.502226531249988</v>
      </c>
      <c r="G2447" s="31">
        <f>[2]Emissions!G204</f>
        <v>26.334817687499999</v>
      </c>
      <c r="H2447" s="31">
        <f>[2]Emissions!H204</f>
        <v>13.16740884375</v>
      </c>
      <c r="I2447" s="31">
        <f>[2]Emissions!I204</f>
        <v>0</v>
      </c>
      <c r="J2447" s="31">
        <f>[2]Emissions!J204</f>
        <v>0</v>
      </c>
      <c r="K2447" s="31">
        <f>[2]Emissions!K204</f>
        <v>0</v>
      </c>
      <c r="L2447" s="31">
        <f>[2]Emissions!L204</f>
        <v>0</v>
      </c>
      <c r="M2447" s="31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1">
        <f>[2]Emissions!E169</f>
        <v>12.087135</v>
      </c>
      <c r="F2448" s="31">
        <f>[2]Emissions!F169</f>
        <v>9.0653512499999955</v>
      </c>
      <c r="G2448" s="31">
        <f>[2]Emissions!G169</f>
        <v>6.0435674999999982</v>
      </c>
      <c r="H2448" s="31">
        <f>[2]Emissions!H169</f>
        <v>3.0217837499999991</v>
      </c>
      <c r="I2448" s="31">
        <f>[2]Emissions!I169</f>
        <v>0</v>
      </c>
      <c r="J2448" s="31">
        <f>[2]Emissions!J169</f>
        <v>0</v>
      </c>
      <c r="K2448" s="31">
        <f>[2]Emissions!K169</f>
        <v>0</v>
      </c>
      <c r="L2448" s="31">
        <f>[2]Emissions!L169</f>
        <v>0</v>
      </c>
      <c r="M2448" s="31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1">
        <f>[2]Emissions!E121</f>
        <v>0</v>
      </c>
      <c r="F2449" s="31">
        <f>[2]Emissions!F121</f>
        <v>0</v>
      </c>
      <c r="G2449" s="31">
        <f>[2]Emissions!G121</f>
        <v>0</v>
      </c>
      <c r="H2449" s="31">
        <f>[2]Emissions!H121</f>
        <v>0</v>
      </c>
      <c r="I2449" s="31">
        <f>[2]Emissions!I121</f>
        <v>0</v>
      </c>
      <c r="J2449" s="31">
        <f>[2]Emissions!J121</f>
        <v>0</v>
      </c>
      <c r="K2449" s="31">
        <f>[2]Emissions!K121</f>
        <v>0</v>
      </c>
      <c r="L2449" s="31">
        <f>[2]Emissions!L121</f>
        <v>0</v>
      </c>
      <c r="M2449" s="31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1">
        <f>[2]Emissions!E101</f>
        <v>0</v>
      </c>
      <c r="F2450" s="31">
        <f>[2]Emissions!F101</f>
        <v>0</v>
      </c>
      <c r="G2450" s="31">
        <f>[2]Emissions!G101</f>
        <v>0</v>
      </c>
      <c r="H2450" s="31">
        <f>[2]Emissions!H101</f>
        <v>0</v>
      </c>
      <c r="I2450" s="31">
        <f>[2]Emissions!I101</f>
        <v>0</v>
      </c>
      <c r="J2450" s="31">
        <f>[2]Emissions!J101</f>
        <v>0</v>
      </c>
      <c r="K2450" s="31">
        <f>[2]Emissions!K101</f>
        <v>0</v>
      </c>
      <c r="L2450" s="31">
        <f>[2]Emissions!L101</f>
        <v>0</v>
      </c>
      <c r="M2450" s="31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1">
        <f>[2]Emissions!E289</f>
        <v>0</v>
      </c>
      <c r="F2451" s="31">
        <f>[2]Emissions!F289</f>
        <v>0</v>
      </c>
      <c r="G2451" s="31">
        <f>[2]Emissions!G289</f>
        <v>0</v>
      </c>
      <c r="H2451" s="31">
        <f>[2]Emissions!H289</f>
        <v>0</v>
      </c>
      <c r="I2451" s="31">
        <f>[2]Emissions!I289</f>
        <v>0</v>
      </c>
      <c r="J2451" s="31">
        <f>[2]Emissions!J289</f>
        <v>0</v>
      </c>
      <c r="K2451" s="31">
        <f>[2]Emissions!K289</f>
        <v>0</v>
      </c>
      <c r="L2451" s="31">
        <f>[2]Emissions!L289</f>
        <v>0</v>
      </c>
      <c r="M2451" s="31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1">
        <f>[2]Emissions!E254</f>
        <v>0</v>
      </c>
      <c r="F2452" s="31">
        <f>[2]Emissions!F254</f>
        <v>0</v>
      </c>
      <c r="G2452" s="31">
        <f>[2]Emissions!G254</f>
        <v>0</v>
      </c>
      <c r="H2452" s="31">
        <f>[2]Emissions!H254</f>
        <v>0</v>
      </c>
      <c r="I2452" s="31">
        <f>[2]Emissions!I254</f>
        <v>0</v>
      </c>
      <c r="J2452" s="31">
        <f>[2]Emissions!J254</f>
        <v>0</v>
      </c>
      <c r="K2452" s="31">
        <f>[2]Emissions!K254</f>
        <v>0</v>
      </c>
      <c r="L2452" s="31">
        <f>[2]Emissions!L254</f>
        <v>0</v>
      </c>
      <c r="M2452" s="31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1">
        <f>[2]Emissions!E219</f>
        <v>0</v>
      </c>
      <c r="F2453" s="31">
        <f>[2]Emissions!F219</f>
        <v>0</v>
      </c>
      <c r="G2453" s="31">
        <f>[2]Emissions!G219</f>
        <v>0</v>
      </c>
      <c r="H2453" s="31">
        <f>[2]Emissions!H219</f>
        <v>0</v>
      </c>
      <c r="I2453" s="31">
        <f>[2]Emissions!I219</f>
        <v>0</v>
      </c>
      <c r="J2453" s="31">
        <f>[2]Emissions!J219</f>
        <v>32.262584418480422</v>
      </c>
      <c r="K2453" s="31">
        <f>[2]Emissions!K219</f>
        <v>17.222057171297919</v>
      </c>
      <c r="L2453" s="31">
        <f>[2]Emissions!L219</f>
        <v>0</v>
      </c>
      <c r="M2453" s="31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1">
        <f>[2]Emissions!E184</f>
        <v>24.513370227016122</v>
      </c>
      <c r="F2454" s="31">
        <f>[2]Emissions!F184</f>
        <v>28.83528085849678</v>
      </c>
      <c r="G2454" s="31">
        <f>[2]Emissions!G184</f>
        <v>0</v>
      </c>
      <c r="H2454" s="31">
        <f>[2]Emissions!H184</f>
        <v>37.479102121458091</v>
      </c>
      <c r="I2454" s="31">
        <f>[2]Emissions!I184</f>
        <v>41.799374064704047</v>
      </c>
      <c r="J2454" s="31">
        <f>[2]Emissions!J184</f>
        <v>41.799374064704047</v>
      </c>
      <c r="K2454" s="31">
        <f>[2]Emissions!K184</f>
        <v>0</v>
      </c>
      <c r="L2454" s="31">
        <f>[2]Emissions!L184</f>
        <v>0</v>
      </c>
      <c r="M2454" s="31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1">
        <f>[2]Emissions!E149</f>
        <v>182.18190725911671</v>
      </c>
      <c r="F2455" s="31">
        <f>[2]Emissions!F149</f>
        <v>194.9601984393413</v>
      </c>
      <c r="G2455" s="31">
        <f>[2]Emissions!G149</f>
        <v>188.0637087380702</v>
      </c>
      <c r="H2455" s="31">
        <f>[2]Emissions!H149</f>
        <v>514.60898770030462</v>
      </c>
      <c r="I2455" s="31">
        <f>[2]Emissions!I149</f>
        <v>413.33554949235571</v>
      </c>
      <c r="J2455" s="31">
        <f>[2]Emissions!J149</f>
        <v>0</v>
      </c>
      <c r="K2455" s="31">
        <f>[2]Emissions!K149</f>
        <v>0</v>
      </c>
      <c r="L2455" s="31">
        <f>[2]Emissions!L149</f>
        <v>0</v>
      </c>
      <c r="M2455" s="31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1">
        <f>[2]Emissions!E116</f>
        <v>289.23511794450002</v>
      </c>
      <c r="F2456" s="31">
        <f>[2]Emissions!F116</f>
        <v>227.93310829305281</v>
      </c>
      <c r="G2456" s="31">
        <f>[2]Emissions!G116</f>
        <v>227.93310829305281</v>
      </c>
      <c r="H2456" s="31">
        <f>[2]Emissions!H116</f>
        <v>165.03774116643501</v>
      </c>
      <c r="I2456" s="31">
        <f>[2]Emissions!I116</f>
        <v>0</v>
      </c>
      <c r="J2456" s="31">
        <f>[2]Emissions!J116</f>
        <v>0</v>
      </c>
      <c r="K2456" s="31">
        <f>[2]Emissions!K116</f>
        <v>0</v>
      </c>
      <c r="L2456" s="31">
        <f>[2]Emissions!L116</f>
        <v>0</v>
      </c>
      <c r="M2456" s="31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1">
        <f>[2]Emissions!E67</f>
        <v>625.1397200113912</v>
      </c>
      <c r="F2457" s="31">
        <f>[2]Emissions!F67</f>
        <v>468.85479000854338</v>
      </c>
      <c r="G2457" s="31">
        <f>[2]Emissions!G67</f>
        <v>312.56986000569549</v>
      </c>
      <c r="H2457" s="31">
        <f>[2]Emissions!H67</f>
        <v>156.2849300028478</v>
      </c>
      <c r="I2457" s="31">
        <f>[2]Emissions!I67</f>
        <v>0</v>
      </c>
      <c r="J2457" s="31">
        <f>[2]Emissions!J67</f>
        <v>0</v>
      </c>
      <c r="K2457" s="31">
        <f>[2]Emissions!K67</f>
        <v>0</v>
      </c>
      <c r="L2457" s="31">
        <f>[2]Emissions!L67</f>
        <v>0</v>
      </c>
      <c r="M2457" s="31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1">
        <f>[2]Emissions!E269</f>
        <v>0</v>
      </c>
      <c r="F2458" s="31">
        <f>[2]Emissions!F269</f>
        <v>0</v>
      </c>
      <c r="G2458" s="31">
        <f>[2]Emissions!G269</f>
        <v>0</v>
      </c>
      <c r="H2458" s="31">
        <f>[2]Emissions!H269</f>
        <v>0</v>
      </c>
      <c r="I2458" s="31">
        <f>[2]Emissions!I269</f>
        <v>0</v>
      </c>
      <c r="J2458" s="31">
        <f>[2]Emissions!J269</f>
        <v>0</v>
      </c>
      <c r="K2458" s="31">
        <f>[2]Emissions!K269</f>
        <v>0</v>
      </c>
      <c r="L2458" s="31">
        <f>[2]Emissions!L269</f>
        <v>0</v>
      </c>
      <c r="M2458" s="31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1">
        <f>[2]Emissions!E199</f>
        <v>0</v>
      </c>
      <c r="F2459" s="31">
        <f>[2]Emissions!F199</f>
        <v>0</v>
      </c>
      <c r="G2459" s="31">
        <f>[2]Emissions!G199</f>
        <v>0</v>
      </c>
      <c r="H2459" s="31">
        <f>[2]Emissions!H199</f>
        <v>0</v>
      </c>
      <c r="I2459" s="31">
        <f>[2]Emissions!I199</f>
        <v>0</v>
      </c>
      <c r="J2459" s="31">
        <f>[2]Emissions!J199</f>
        <v>0</v>
      </c>
      <c r="K2459" s="31">
        <f>[2]Emissions!K199</f>
        <v>0</v>
      </c>
      <c r="L2459" s="31">
        <f>[2]Emissions!L199</f>
        <v>0</v>
      </c>
      <c r="M2459" s="31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1">
        <f>[2]Emissions!E164</f>
        <v>0</v>
      </c>
      <c r="F2460" s="31">
        <f>[2]Emissions!F164</f>
        <v>0</v>
      </c>
      <c r="G2460" s="31">
        <f>[2]Emissions!G164</f>
        <v>0</v>
      </c>
      <c r="H2460" s="31">
        <f>[2]Emissions!H164</f>
        <v>0</v>
      </c>
      <c r="I2460" s="31">
        <f>[2]Emissions!I164</f>
        <v>0</v>
      </c>
      <c r="J2460" s="31">
        <f>[2]Emissions!J164</f>
        <v>0</v>
      </c>
      <c r="K2460" s="31">
        <f>[2]Emissions!K164</f>
        <v>0</v>
      </c>
      <c r="L2460" s="31">
        <f>[2]Emissions!L164</f>
        <v>0</v>
      </c>
      <c r="M2460" s="31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1">
        <f>[2]Emissions!E96</f>
        <v>145.9933585267857</v>
      </c>
      <c r="F2461" s="31">
        <f>[2]Emissions!F96</f>
        <v>109.4950188950893</v>
      </c>
      <c r="G2461" s="31">
        <f>[2]Emissions!G96</f>
        <v>72.996679263392863</v>
      </c>
      <c r="H2461" s="31">
        <f>[2]Emissions!H96</f>
        <v>36.498339631696432</v>
      </c>
      <c r="I2461" s="31">
        <f>[2]Emissions!I96</f>
        <v>0</v>
      </c>
      <c r="J2461" s="31">
        <f>[2]Emissions!J96</f>
        <v>0</v>
      </c>
      <c r="K2461" s="31">
        <f>[2]Emissions!K96</f>
        <v>0</v>
      </c>
      <c r="L2461" s="31">
        <f>[2]Emissions!L96</f>
        <v>0</v>
      </c>
      <c r="M2461" s="31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1">
        <f>[2]Emissions!E284</f>
        <v>5.7337984000000004</v>
      </c>
      <c r="F2462" s="31">
        <f>[2]Emissions!F284</f>
        <v>4.300348800000001</v>
      </c>
      <c r="G2462" s="31">
        <f>[2]Emissions!G284</f>
        <v>2.8668992000000011</v>
      </c>
      <c r="H2462" s="31">
        <f>[2]Emissions!H284</f>
        <v>1.4334496000000001</v>
      </c>
      <c r="I2462" s="31">
        <f>[2]Emissions!I284</f>
        <v>0</v>
      </c>
      <c r="J2462" s="31">
        <f>[2]Emissions!J284</f>
        <v>0</v>
      </c>
      <c r="K2462" s="31">
        <f>[2]Emissions!K284</f>
        <v>0</v>
      </c>
      <c r="L2462" s="31">
        <f>[2]Emissions!L284</f>
        <v>0</v>
      </c>
      <c r="M2462" s="31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1">
        <f>[2]Emissions!E214</f>
        <v>1.6935703999999999E-2</v>
      </c>
      <c r="F2463" s="31">
        <f>[2]Emissions!F214</f>
        <v>1.7977516499999999E-2</v>
      </c>
      <c r="G2463" s="31">
        <f>[2]Emissions!G214</f>
        <v>1.1985011E-2</v>
      </c>
      <c r="H2463" s="31">
        <f>[2]Emissions!H214</f>
        <v>5.992505500000001E-3</v>
      </c>
      <c r="I2463" s="31">
        <f>[2]Emissions!I214</f>
        <v>0</v>
      </c>
      <c r="J2463" s="31">
        <f>[2]Emissions!J214</f>
        <v>0</v>
      </c>
      <c r="K2463" s="31">
        <f>[2]Emissions!K214</f>
        <v>0</v>
      </c>
      <c r="L2463" s="31">
        <f>[2]Emissions!L214</f>
        <v>0</v>
      </c>
      <c r="M2463" s="31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1">
        <f>[2]Emissions!E179</f>
        <v>0.2366446153846154</v>
      </c>
      <c r="F2464" s="31">
        <f>[2]Emissions!F179</f>
        <v>0.17748346153846151</v>
      </c>
      <c r="G2464" s="31">
        <f>[2]Emissions!G179</f>
        <v>0.1183223076923077</v>
      </c>
      <c r="H2464" s="31">
        <f>[2]Emissions!H179</f>
        <v>5.9161153846153842E-2</v>
      </c>
      <c r="I2464" s="31">
        <f>[2]Emissions!I179</f>
        <v>0</v>
      </c>
      <c r="J2464" s="31">
        <f>[2]Emissions!J179</f>
        <v>0</v>
      </c>
      <c r="K2464" s="31">
        <f>[2]Emissions!K179</f>
        <v>0</v>
      </c>
      <c r="L2464" s="31">
        <f>[2]Emissions!L179</f>
        <v>0</v>
      </c>
      <c r="M2464" s="31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1">
        <f>[2]Emissions!E111</f>
        <v>0</v>
      </c>
      <c r="F2465" s="31">
        <f>[2]Emissions!F111</f>
        <v>0</v>
      </c>
      <c r="G2465" s="31">
        <f>[2]Emissions!G111</f>
        <v>0</v>
      </c>
      <c r="H2465" s="31">
        <f>[2]Emissions!H111</f>
        <v>0</v>
      </c>
      <c r="I2465" s="31">
        <f>[2]Emissions!I111</f>
        <v>0</v>
      </c>
      <c r="J2465" s="31">
        <f>[2]Emissions!J111</f>
        <v>0</v>
      </c>
      <c r="K2465" s="31">
        <f>[2]Emissions!K111</f>
        <v>0</v>
      </c>
      <c r="L2465" s="31">
        <f>[2]Emissions!L111</f>
        <v>0</v>
      </c>
      <c r="M2465" s="31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1">
        <f>[2]Emissions!E86</f>
        <v>0</v>
      </c>
      <c r="F2466" s="31">
        <f>[2]Emissions!F86</f>
        <v>0</v>
      </c>
      <c r="G2466" s="31">
        <f>[2]Emissions!G86</f>
        <v>0</v>
      </c>
      <c r="H2466" s="31">
        <f>[2]Emissions!H86</f>
        <v>0</v>
      </c>
      <c r="I2466" s="31">
        <f>[2]Emissions!I86</f>
        <v>-1715.083844787044</v>
      </c>
      <c r="J2466" s="31">
        <f>[2]Emissions!J86</f>
        <v>-1659.515294739268</v>
      </c>
      <c r="K2466" s="31">
        <f>[2]Emissions!K86</f>
        <v>-1584.68114590293</v>
      </c>
      <c r="L2466" s="31">
        <f>[2]Emissions!L86</f>
        <v>0</v>
      </c>
      <c r="M2466" s="31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1">
        <f>[2]Emissions!E233</f>
        <v>3.6180644222020011E-3</v>
      </c>
      <c r="F2467" s="31">
        <f>[2]Emissions!F233</f>
        <v>2.220370668013049E-2</v>
      </c>
      <c r="G2467" s="31">
        <f>[2]Emissions!G233</f>
        <v>0.13669117813755299</v>
      </c>
      <c r="H2467" s="31">
        <f>[2]Emissions!H233</f>
        <v>0</v>
      </c>
      <c r="I2467" s="31">
        <f>[2]Emissions!I233</f>
        <v>0</v>
      </c>
      <c r="J2467" s="31">
        <f>[2]Emissions!J233</f>
        <v>0</v>
      </c>
      <c r="K2467" s="31">
        <f>[2]Emissions!K233</f>
        <v>0</v>
      </c>
      <c r="L2467" s="31">
        <f>[2]Emissions!L233</f>
        <v>0</v>
      </c>
      <c r="M2467" s="31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1">
        <f>[2]Emissions!E62</f>
        <v>46.345032766344083</v>
      </c>
      <c r="F2468" s="31">
        <f>[2]Emissions!F62</f>
        <v>34.758774574758057</v>
      </c>
      <c r="G2468" s="31">
        <f>[2]Emissions!G62</f>
        <v>23.172516383172042</v>
      </c>
      <c r="H2468" s="31">
        <f>[2]Emissions!H62</f>
        <v>11.586258191586021</v>
      </c>
      <c r="I2468" s="31">
        <f>[2]Emissions!I62</f>
        <v>0</v>
      </c>
      <c r="J2468" s="31">
        <f>[2]Emissions!J62</f>
        <v>0</v>
      </c>
      <c r="K2468" s="31">
        <f>[2]Emissions!K62</f>
        <v>0</v>
      </c>
      <c r="L2468" s="31">
        <f>[2]Emissions!L62</f>
        <v>0</v>
      </c>
      <c r="M2468" s="31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1">
        <f>[2]Emissions!E138</f>
        <v>0.41215389600000002</v>
      </c>
      <c r="F2469" s="31">
        <f>[2]Emissions!F138</f>
        <v>5.775025356757169</v>
      </c>
      <c r="G2469" s="31">
        <f>[2]Emissions!G138</f>
        <v>35.536312015847038</v>
      </c>
      <c r="H2469" s="31">
        <f>[2]Emissions!H138</f>
        <v>95.914426376618565</v>
      </c>
      <c r="I2469" s="31">
        <f>[2]Emissions!I138</f>
        <v>558.8169801961634</v>
      </c>
      <c r="J2469" s="31">
        <f>[2]Emissions!J138</f>
        <v>781.76409940211749</v>
      </c>
      <c r="K2469" s="31">
        <f>[2]Emissions!K138</f>
        <v>782.00818238970544</v>
      </c>
      <c r="L2469" s="31">
        <f>[2]Emissions!L138</f>
        <v>0</v>
      </c>
      <c r="M2469" s="31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1">
        <f>[2]Emissions!E142</f>
        <v>2851.146022776923</v>
      </c>
      <c r="F2470" s="31">
        <f>[2]Emissions!F142</f>
        <v>2138.359517082692</v>
      </c>
      <c r="G2470" s="31">
        <f>[2]Emissions!G142</f>
        <v>3105.8484008116611</v>
      </c>
      <c r="H2470" s="31">
        <f>[2]Emissions!H142</f>
        <v>712.78650569423053</v>
      </c>
      <c r="I2470" s="31">
        <f>[2]Emissions!I142</f>
        <v>0</v>
      </c>
      <c r="J2470" s="31">
        <f>[2]Emissions!J142</f>
        <v>0</v>
      </c>
      <c r="K2470" s="31">
        <f>[2]Emissions!K142</f>
        <v>0</v>
      </c>
      <c r="L2470" s="31">
        <f>[2]Emissions!L142</f>
        <v>0</v>
      </c>
      <c r="M2470" s="31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1">
        <f>[2]Emissions!E243</f>
        <v>0</v>
      </c>
      <c r="F2471" s="31">
        <f>[2]Emissions!F243</f>
        <v>0</v>
      </c>
      <c r="G2471" s="31">
        <f>[2]Emissions!G243</f>
        <v>0</v>
      </c>
      <c r="H2471" s="31">
        <f>[2]Emissions!H243</f>
        <v>0</v>
      </c>
      <c r="I2471" s="31">
        <f>[2]Emissions!I243</f>
        <v>0</v>
      </c>
      <c r="J2471" s="31">
        <f>[2]Emissions!J243</f>
        <v>0</v>
      </c>
      <c r="K2471" s="31">
        <f>[2]Emissions!K243</f>
        <v>0</v>
      </c>
      <c r="L2471" s="31">
        <f>[2]Emissions!L243</f>
        <v>0</v>
      </c>
      <c r="M2471" s="31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1">
        <f>[2]Emissions!E153</f>
        <v>24013.719209415591</v>
      </c>
      <c r="F2472" s="31">
        <f>[2]Emissions!F153</f>
        <v>18010.289407061689</v>
      </c>
      <c r="G2472" s="31">
        <f>[2]Emissions!G153</f>
        <v>12006.85960470779</v>
      </c>
      <c r="H2472" s="31">
        <f>[2]Emissions!H153</f>
        <v>6003.4298023538986</v>
      </c>
      <c r="I2472" s="31">
        <f>[2]Emissions!I153</f>
        <v>0</v>
      </c>
      <c r="J2472" s="31">
        <f>[2]Emissions!J153</f>
        <v>0</v>
      </c>
      <c r="K2472" s="31">
        <f>[2]Emissions!K153</f>
        <v>0</v>
      </c>
      <c r="L2472" s="31">
        <f>[2]Emissions!L153</f>
        <v>0</v>
      </c>
      <c r="M2472" s="31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1">
        <f>[2]Emissions!E238</f>
        <v>352.45842523076908</v>
      </c>
      <c r="F2473" s="31">
        <f>[2]Emissions!F238</f>
        <v>308.70825692307687</v>
      </c>
      <c r="G2473" s="31">
        <f>[2]Emissions!G238</f>
        <v>273.20341817677411</v>
      </c>
      <c r="H2473" s="31">
        <f>[2]Emissions!H238</f>
        <v>388.74047860508171</v>
      </c>
      <c r="I2473" s="31">
        <f>[2]Emissions!I238</f>
        <v>0</v>
      </c>
      <c r="J2473" s="31">
        <f>[2]Emissions!J238</f>
        <v>0</v>
      </c>
      <c r="K2473" s="31">
        <f>[2]Emissions!K238</f>
        <v>0</v>
      </c>
      <c r="L2473" s="31">
        <f>[2]Emissions!L238</f>
        <v>0</v>
      </c>
      <c r="M2473" s="31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1">
        <f>[2]Emissions!E248</f>
        <v>9791.5421957500002</v>
      </c>
      <c r="F2474" s="31">
        <f>[2]Emissions!F248</f>
        <v>7343.656646812502</v>
      </c>
      <c r="G2474" s="31">
        <f>[2]Emissions!G248</f>
        <v>4895.7710978750001</v>
      </c>
      <c r="H2474" s="31">
        <f>[2]Emissions!H248</f>
        <v>2447.885548937501</v>
      </c>
      <c r="I2474" s="31">
        <f>[2]Emissions!I248</f>
        <v>0</v>
      </c>
      <c r="J2474" s="31">
        <f>[2]Emissions!J248</f>
        <v>0</v>
      </c>
      <c r="K2474" s="31">
        <f>[2]Emissions!K248</f>
        <v>0</v>
      </c>
      <c r="L2474" s="31">
        <f>[2]Emissions!L248</f>
        <v>0</v>
      </c>
      <c r="M2474" s="31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1">
        <f>[2]Emissions!E158</f>
        <v>0</v>
      </c>
      <c r="F2475" s="31">
        <f>[2]Emissions!F158</f>
        <v>0</v>
      </c>
      <c r="G2475" s="31">
        <f>[2]Emissions!G158</f>
        <v>0</v>
      </c>
      <c r="H2475" s="31">
        <f>[2]Emissions!H158</f>
        <v>0</v>
      </c>
      <c r="I2475" s="31">
        <f>[2]Emissions!I158</f>
        <v>0</v>
      </c>
      <c r="J2475" s="31">
        <f>[2]Emissions!J158</f>
        <v>0</v>
      </c>
      <c r="K2475" s="31">
        <f>[2]Emissions!K158</f>
        <v>0</v>
      </c>
      <c r="L2475" s="31">
        <f>[2]Emissions!L158</f>
        <v>0</v>
      </c>
      <c r="M2475" s="31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1">
        <f>[2]Emissions!E278</f>
        <v>0</v>
      </c>
      <c r="F2476" s="31">
        <f>[2]Emissions!F278</f>
        <v>0</v>
      </c>
      <c r="G2476" s="31">
        <f>[2]Emissions!G278</f>
        <v>0</v>
      </c>
      <c r="H2476" s="31">
        <f>[2]Emissions!H278</f>
        <v>0</v>
      </c>
      <c r="I2476" s="31">
        <f>[2]Emissions!I278</f>
        <v>0</v>
      </c>
      <c r="J2476" s="31">
        <f>[2]Emissions!J278</f>
        <v>0</v>
      </c>
      <c r="K2476" s="31">
        <f>[2]Emissions!K278</f>
        <v>0</v>
      </c>
      <c r="L2476" s="31">
        <f>[2]Emissions!L278</f>
        <v>0</v>
      </c>
      <c r="M2476" s="31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1">
        <f>[2]Emissions!E208</f>
        <v>19387.681360668961</v>
      </c>
      <c r="F2477" s="31">
        <f>[2]Emissions!F208</f>
        <v>33840.63387417324</v>
      </c>
      <c r="G2477" s="31">
        <f>[2]Emissions!G208</f>
        <v>47337.526620223478</v>
      </c>
      <c r="H2477" s="31">
        <f>[2]Emissions!H208</f>
        <v>36730.874012960412</v>
      </c>
      <c r="I2477" s="31">
        <f>[2]Emissions!I208</f>
        <v>30395.431023771191</v>
      </c>
      <c r="J2477" s="31">
        <f>[2]Emissions!J208</f>
        <v>26533.058207949311</v>
      </c>
      <c r="K2477" s="31">
        <f>[2]Emissions!K208</f>
        <v>14993.529015647669</v>
      </c>
      <c r="L2477" s="31">
        <f>[2]Emissions!L208</f>
        <v>0</v>
      </c>
      <c r="M2477" s="31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1">
        <f>[2]Emissions!E173</f>
        <v>0</v>
      </c>
      <c r="F2478" s="31">
        <f>[2]Emissions!F173</f>
        <v>0</v>
      </c>
      <c r="G2478" s="31">
        <f>[2]Emissions!G173</f>
        <v>0</v>
      </c>
      <c r="H2478" s="31">
        <f>[2]Emissions!H173</f>
        <v>0</v>
      </c>
      <c r="I2478" s="31">
        <f>[2]Emissions!I173</f>
        <v>0</v>
      </c>
      <c r="J2478" s="31">
        <f>[2]Emissions!J173</f>
        <v>0</v>
      </c>
      <c r="K2478" s="31">
        <f>[2]Emissions!K173</f>
        <v>0</v>
      </c>
      <c r="L2478" s="31">
        <f>[2]Emissions!L173</f>
        <v>0</v>
      </c>
      <c r="M2478" s="31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1">
        <f>[2]Emissions!E105</f>
        <v>0</v>
      </c>
      <c r="F2479" s="31">
        <f>[2]Emissions!F105</f>
        <v>0</v>
      </c>
      <c r="G2479" s="31">
        <f>[2]Emissions!G105</f>
        <v>0</v>
      </c>
      <c r="H2479" s="31">
        <f>[2]Emissions!H105</f>
        <v>0</v>
      </c>
      <c r="I2479" s="31">
        <f>[2]Emissions!I105</f>
        <v>0</v>
      </c>
      <c r="J2479" s="31">
        <f>[2]Emissions!J105</f>
        <v>0</v>
      </c>
      <c r="K2479" s="31">
        <f>[2]Emissions!K105</f>
        <v>0</v>
      </c>
      <c r="L2479" s="31">
        <f>[2]Emissions!L105</f>
        <v>0</v>
      </c>
      <c r="M2479" s="31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1">
        <f>[2]Emissions!E293</f>
        <v>0</v>
      </c>
      <c r="F2480" s="31">
        <f>[2]Emissions!F293</f>
        <v>0</v>
      </c>
      <c r="G2480" s="31">
        <f>[2]Emissions!G293</f>
        <v>0</v>
      </c>
      <c r="H2480" s="31">
        <f>[2]Emissions!H293</f>
        <v>0</v>
      </c>
      <c r="I2480" s="31">
        <f>[2]Emissions!I293</f>
        <v>0</v>
      </c>
      <c r="J2480" s="31">
        <f>[2]Emissions!J293</f>
        <v>0</v>
      </c>
      <c r="K2480" s="31">
        <f>[2]Emissions!K293</f>
        <v>0</v>
      </c>
      <c r="L2480" s="31">
        <f>[2]Emissions!L293</f>
        <v>0</v>
      </c>
      <c r="M2480" s="31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1">
        <f>[2]Emissions!E258</f>
        <v>0</v>
      </c>
      <c r="F2481" s="31">
        <f>[2]Emissions!F258</f>
        <v>0</v>
      </c>
      <c r="G2481" s="31">
        <f>[2]Emissions!G258</f>
        <v>0</v>
      </c>
      <c r="H2481" s="31">
        <f>[2]Emissions!H258</f>
        <v>0</v>
      </c>
      <c r="I2481" s="31">
        <f>[2]Emissions!I258</f>
        <v>0</v>
      </c>
      <c r="J2481" s="31">
        <f>[2]Emissions!J258</f>
        <v>0</v>
      </c>
      <c r="K2481" s="31">
        <f>[2]Emissions!K258</f>
        <v>0</v>
      </c>
      <c r="L2481" s="31">
        <f>[2]Emissions!L258</f>
        <v>0</v>
      </c>
      <c r="M2481" s="31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1">
        <f>[2]Emissions!E223</f>
        <v>0</v>
      </c>
      <c r="F2482" s="31">
        <f>[2]Emissions!F223</f>
        <v>0</v>
      </c>
      <c r="G2482" s="31">
        <f>[2]Emissions!G223</f>
        <v>0</v>
      </c>
      <c r="H2482" s="31">
        <f>[2]Emissions!H223</f>
        <v>0</v>
      </c>
      <c r="I2482" s="31">
        <f>[2]Emissions!I223</f>
        <v>0</v>
      </c>
      <c r="J2482" s="31">
        <f>[2]Emissions!J223</f>
        <v>0</v>
      </c>
      <c r="K2482" s="31">
        <f>[2]Emissions!K223</f>
        <v>0</v>
      </c>
      <c r="L2482" s="31">
        <f>[2]Emissions!L223</f>
        <v>0</v>
      </c>
      <c r="M2482" s="31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1">
        <f>[2]Emissions!E188</f>
        <v>562.49899200000004</v>
      </c>
      <c r="F2483" s="31">
        <f>[2]Emissions!F188</f>
        <v>421.87424400000009</v>
      </c>
      <c r="G2483" s="31">
        <f>[2]Emissions!G188</f>
        <v>281.24949600000002</v>
      </c>
      <c r="H2483" s="31">
        <f>[2]Emissions!H188</f>
        <v>140.62474800000001</v>
      </c>
      <c r="I2483" s="31">
        <f>[2]Emissions!I188</f>
        <v>0</v>
      </c>
      <c r="J2483" s="31">
        <f>[2]Emissions!J188</f>
        <v>0</v>
      </c>
      <c r="K2483" s="31">
        <f>[2]Emissions!K188</f>
        <v>0</v>
      </c>
      <c r="L2483" s="31">
        <f>[2]Emissions!L188</f>
        <v>0</v>
      </c>
      <c r="M2483" s="31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1">
        <f>[2]Emissions!E125</f>
        <v>80.711242726869628</v>
      </c>
      <c r="F2484" s="31">
        <f>[2]Emissions!F125</f>
        <v>80.711242726869628</v>
      </c>
      <c r="G2484" s="31">
        <f>[2]Emissions!G125</f>
        <v>80.711242726869628</v>
      </c>
      <c r="H2484" s="31">
        <f>[2]Emissions!H125</f>
        <v>80.711242726869642</v>
      </c>
      <c r="I2484" s="31">
        <f>[2]Emissions!I125</f>
        <v>80.711242726869628</v>
      </c>
      <c r="J2484" s="31">
        <f>[2]Emissions!J125</f>
        <v>0</v>
      </c>
      <c r="K2484" s="31">
        <f>[2]Emissions!K125</f>
        <v>0</v>
      </c>
      <c r="L2484" s="31">
        <f>[2]Emissions!L125</f>
        <v>0</v>
      </c>
      <c r="M2484" s="31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1">
        <f>[2]Emissions!E71</f>
        <v>132.6377447933468</v>
      </c>
      <c r="F2485" s="31">
        <f>[2]Emissions!F71</f>
        <v>99.478308595010077</v>
      </c>
      <c r="G2485" s="31">
        <f>[2]Emissions!G71</f>
        <v>66.31887239667337</v>
      </c>
      <c r="H2485" s="31">
        <f>[2]Emissions!H71</f>
        <v>33.159436198336692</v>
      </c>
      <c r="I2485" s="31">
        <f>[2]Emissions!I71</f>
        <v>0</v>
      </c>
      <c r="J2485" s="31">
        <f>[2]Emissions!J71</f>
        <v>0</v>
      </c>
      <c r="K2485" s="31">
        <f>[2]Emissions!K71</f>
        <v>0</v>
      </c>
      <c r="L2485" s="31">
        <f>[2]Emissions!L71</f>
        <v>0</v>
      </c>
      <c r="M2485" s="31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1">
        <f>[2]Emissions!E273</f>
        <v>35.904061892307688</v>
      </c>
      <c r="F2486" s="31">
        <f>[2]Emissions!F273</f>
        <v>26.928046419230771</v>
      </c>
      <c r="G2486" s="31">
        <f>[2]Emissions!G273</f>
        <v>17.952030946153851</v>
      </c>
      <c r="H2486" s="31">
        <f>[2]Emissions!H273</f>
        <v>8.9760154730769237</v>
      </c>
      <c r="I2486" s="31">
        <f>[2]Emissions!I273</f>
        <v>0</v>
      </c>
      <c r="J2486" s="31">
        <f>[2]Emissions!J273</f>
        <v>0</v>
      </c>
      <c r="K2486" s="31">
        <f>[2]Emissions!K273</f>
        <v>0</v>
      </c>
      <c r="L2486" s="31">
        <f>[2]Emissions!L273</f>
        <v>0</v>
      </c>
      <c r="M2486" s="31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1">
        <f>[2]Emissions!E203</f>
        <v>27946.508529974992</v>
      </c>
      <c r="F2487" s="31">
        <f>[2]Emissions!F203</f>
        <v>20959.88139748124</v>
      </c>
      <c r="G2487" s="31">
        <f>[2]Emissions!G203</f>
        <v>13973.254264987499</v>
      </c>
      <c r="H2487" s="31">
        <f>[2]Emissions!H203</f>
        <v>6986.6271324937479</v>
      </c>
      <c r="I2487" s="31">
        <f>[2]Emissions!I203</f>
        <v>0</v>
      </c>
      <c r="J2487" s="31">
        <f>[2]Emissions!J203</f>
        <v>0</v>
      </c>
      <c r="K2487" s="31">
        <f>[2]Emissions!K203</f>
        <v>0</v>
      </c>
      <c r="L2487" s="31">
        <f>[2]Emissions!L203</f>
        <v>0</v>
      </c>
      <c r="M2487" s="31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1">
        <f>[2]Emissions!E168</f>
        <v>1509.2802569999999</v>
      </c>
      <c r="F2488" s="31">
        <f>[2]Emissions!F168</f>
        <v>1131.96019275</v>
      </c>
      <c r="G2488" s="31">
        <f>[2]Emissions!G168</f>
        <v>754.64012849999995</v>
      </c>
      <c r="H2488" s="31">
        <f>[2]Emissions!H168</f>
        <v>377.32006424999992</v>
      </c>
      <c r="I2488" s="31">
        <f>[2]Emissions!I168</f>
        <v>0</v>
      </c>
      <c r="J2488" s="31">
        <f>[2]Emissions!J168</f>
        <v>0</v>
      </c>
      <c r="K2488" s="31">
        <f>[2]Emissions!K168</f>
        <v>0</v>
      </c>
      <c r="L2488" s="31">
        <f>[2]Emissions!L168</f>
        <v>0</v>
      </c>
      <c r="M2488" s="31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1">
        <f>[2]Emissions!E120</f>
        <v>0</v>
      </c>
      <c r="F2489" s="31">
        <f>[2]Emissions!F120</f>
        <v>0</v>
      </c>
      <c r="G2489" s="31">
        <f>[2]Emissions!G120</f>
        <v>0</v>
      </c>
      <c r="H2489" s="31">
        <f>[2]Emissions!H120</f>
        <v>0</v>
      </c>
      <c r="I2489" s="31">
        <f>[2]Emissions!I120</f>
        <v>0</v>
      </c>
      <c r="J2489" s="31">
        <f>[2]Emissions!J120</f>
        <v>0</v>
      </c>
      <c r="K2489" s="31">
        <f>[2]Emissions!K120</f>
        <v>0</v>
      </c>
      <c r="L2489" s="31">
        <f>[2]Emissions!L120</f>
        <v>0</v>
      </c>
      <c r="M2489" s="31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1">
        <f>[2]Emissions!E100</f>
        <v>0</v>
      </c>
      <c r="F2490" s="31">
        <f>[2]Emissions!F100</f>
        <v>0</v>
      </c>
      <c r="G2490" s="31">
        <f>[2]Emissions!G100</f>
        <v>0</v>
      </c>
      <c r="H2490" s="31">
        <f>[2]Emissions!H100</f>
        <v>0</v>
      </c>
      <c r="I2490" s="31">
        <f>[2]Emissions!I100</f>
        <v>0</v>
      </c>
      <c r="J2490" s="31">
        <f>[2]Emissions!J100</f>
        <v>0</v>
      </c>
      <c r="K2490" s="31">
        <f>[2]Emissions!K100</f>
        <v>0</v>
      </c>
      <c r="L2490" s="31">
        <f>[2]Emissions!L100</f>
        <v>0</v>
      </c>
      <c r="M2490" s="31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1">
        <f>[2]Emissions!E288</f>
        <v>0</v>
      </c>
      <c r="F2491" s="31">
        <f>[2]Emissions!F288</f>
        <v>0</v>
      </c>
      <c r="G2491" s="31">
        <f>[2]Emissions!G288</f>
        <v>0</v>
      </c>
      <c r="H2491" s="31">
        <f>[2]Emissions!H288</f>
        <v>0</v>
      </c>
      <c r="I2491" s="31">
        <f>[2]Emissions!I288</f>
        <v>0</v>
      </c>
      <c r="J2491" s="31">
        <f>[2]Emissions!J288</f>
        <v>0</v>
      </c>
      <c r="K2491" s="31">
        <f>[2]Emissions!K288</f>
        <v>0</v>
      </c>
      <c r="L2491" s="31">
        <f>[2]Emissions!L288</f>
        <v>0</v>
      </c>
      <c r="M2491" s="31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1">
        <f>[2]Emissions!E253</f>
        <v>0</v>
      </c>
      <c r="F2492" s="31">
        <f>[2]Emissions!F253</f>
        <v>0</v>
      </c>
      <c r="G2492" s="31">
        <f>[2]Emissions!G253</f>
        <v>0</v>
      </c>
      <c r="H2492" s="31">
        <f>[2]Emissions!H253</f>
        <v>0</v>
      </c>
      <c r="I2492" s="31">
        <f>[2]Emissions!I253</f>
        <v>0</v>
      </c>
      <c r="J2492" s="31">
        <f>[2]Emissions!J253</f>
        <v>0</v>
      </c>
      <c r="K2492" s="31">
        <f>[2]Emissions!K253</f>
        <v>0</v>
      </c>
      <c r="L2492" s="31">
        <f>[2]Emissions!L253</f>
        <v>0</v>
      </c>
      <c r="M2492" s="31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1">
        <f>[2]Emissions!E218</f>
        <v>0</v>
      </c>
      <c r="F2493" s="31">
        <f>[2]Emissions!F218</f>
        <v>0</v>
      </c>
      <c r="G2493" s="31">
        <f>[2]Emissions!G218</f>
        <v>0</v>
      </c>
      <c r="H2493" s="31">
        <f>[2]Emissions!H218</f>
        <v>0</v>
      </c>
      <c r="I2493" s="31">
        <f>[2]Emissions!I218</f>
        <v>0</v>
      </c>
      <c r="J2493" s="31">
        <f>[2]Emissions!J218</f>
        <v>17118.527292445709</v>
      </c>
      <c r="K2493" s="31">
        <f>[2]Emissions!K218</f>
        <v>9138.0235350906714</v>
      </c>
      <c r="L2493" s="31">
        <f>[2]Emissions!L218</f>
        <v>0</v>
      </c>
      <c r="M2493" s="31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1">
        <f>[2]Emissions!E183</f>
        <v>2521.2001278486091</v>
      </c>
      <c r="F2494" s="31">
        <f>[2]Emissions!F183</f>
        <v>2965.7086362963951</v>
      </c>
      <c r="G2494" s="31">
        <f>[2]Emissions!G183</f>
        <v>0</v>
      </c>
      <c r="H2494" s="31">
        <f>[2]Emissions!H183</f>
        <v>3854.7256531919661</v>
      </c>
      <c r="I2494" s="31">
        <f>[2]Emissions!I183</f>
        <v>4299.0656225548137</v>
      </c>
      <c r="J2494" s="31">
        <f>[2]Emissions!J183</f>
        <v>4299.0656225548137</v>
      </c>
      <c r="K2494" s="31">
        <f>[2]Emissions!K183</f>
        <v>0</v>
      </c>
      <c r="L2494" s="31">
        <f>[2]Emissions!L183</f>
        <v>0</v>
      </c>
      <c r="M2494" s="31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1">
        <f>[2]Emissions!E115</f>
        <v>5.4510953249999989</v>
      </c>
      <c r="F2495" s="31">
        <f>[2]Emissions!F115</f>
        <v>4.2957615584819591</v>
      </c>
      <c r="G2495" s="31">
        <f>[2]Emissions!G115</f>
        <v>4.2957615584819591</v>
      </c>
      <c r="H2495" s="31">
        <f>[2]Emissions!H115</f>
        <v>3.110398438869864</v>
      </c>
      <c r="I2495" s="31">
        <f>[2]Emissions!I115</f>
        <v>0</v>
      </c>
      <c r="J2495" s="31">
        <f>[2]Emissions!J115</f>
        <v>0</v>
      </c>
      <c r="K2495" s="31">
        <f>[2]Emissions!K115</f>
        <v>0</v>
      </c>
      <c r="L2495" s="31">
        <f>[2]Emissions!L115</f>
        <v>0</v>
      </c>
      <c r="M2495" s="31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1">
        <f>[2]Emissions!E268</f>
        <v>0</v>
      </c>
      <c r="F2496" s="31">
        <f>[2]Emissions!F268</f>
        <v>0</v>
      </c>
      <c r="G2496" s="31">
        <f>[2]Emissions!G268</f>
        <v>0</v>
      </c>
      <c r="H2496" s="31">
        <f>[2]Emissions!H268</f>
        <v>0</v>
      </c>
      <c r="I2496" s="31">
        <f>[2]Emissions!I268</f>
        <v>0</v>
      </c>
      <c r="J2496" s="31">
        <f>[2]Emissions!J268</f>
        <v>0</v>
      </c>
      <c r="K2496" s="31">
        <f>[2]Emissions!K268</f>
        <v>0</v>
      </c>
      <c r="L2496" s="31">
        <f>[2]Emissions!L268</f>
        <v>0</v>
      </c>
      <c r="M2496" s="31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1">
        <f>[2]Emissions!E198</f>
        <v>0</v>
      </c>
      <c r="F2497" s="31">
        <f>[2]Emissions!F198</f>
        <v>0</v>
      </c>
      <c r="G2497" s="31">
        <f>[2]Emissions!G198</f>
        <v>0</v>
      </c>
      <c r="H2497" s="31">
        <f>[2]Emissions!H198</f>
        <v>0</v>
      </c>
      <c r="I2497" s="31">
        <f>[2]Emissions!I198</f>
        <v>0</v>
      </c>
      <c r="J2497" s="31">
        <f>[2]Emissions!J198</f>
        <v>0</v>
      </c>
      <c r="K2497" s="31">
        <f>[2]Emissions!K198</f>
        <v>0</v>
      </c>
      <c r="L2497" s="31">
        <f>[2]Emissions!L198</f>
        <v>0</v>
      </c>
      <c r="M2497" s="31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1">
        <f>[2]Emissions!E163</f>
        <v>0</v>
      </c>
      <c r="F2498" s="31">
        <f>[2]Emissions!F163</f>
        <v>0</v>
      </c>
      <c r="G2498" s="31">
        <f>[2]Emissions!G163</f>
        <v>0</v>
      </c>
      <c r="H2498" s="31">
        <f>[2]Emissions!H163</f>
        <v>0</v>
      </c>
      <c r="I2498" s="31">
        <f>[2]Emissions!I163</f>
        <v>0</v>
      </c>
      <c r="J2498" s="31">
        <f>[2]Emissions!J163</f>
        <v>0</v>
      </c>
      <c r="K2498" s="31">
        <f>[2]Emissions!K163</f>
        <v>0</v>
      </c>
      <c r="L2498" s="31">
        <f>[2]Emissions!L163</f>
        <v>0</v>
      </c>
      <c r="M2498" s="31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1">
        <f>[2]Emissions!E95</f>
        <v>5.9792501785714283</v>
      </c>
      <c r="F2499" s="31">
        <f>[2]Emissions!F95</f>
        <v>4.4844376339285708</v>
      </c>
      <c r="G2499" s="31">
        <f>[2]Emissions!G95</f>
        <v>2.9896250892857141</v>
      </c>
      <c r="H2499" s="31">
        <f>[2]Emissions!H95</f>
        <v>1.4948125446428571</v>
      </c>
      <c r="I2499" s="31">
        <f>[2]Emissions!I95</f>
        <v>0</v>
      </c>
      <c r="J2499" s="31">
        <f>[2]Emissions!J95</f>
        <v>0</v>
      </c>
      <c r="K2499" s="31">
        <f>[2]Emissions!K95</f>
        <v>0</v>
      </c>
      <c r="L2499" s="31">
        <f>[2]Emissions!L95</f>
        <v>0</v>
      </c>
      <c r="M2499" s="31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1">
        <f>[2]Emissions!E81</f>
        <v>0</v>
      </c>
      <c r="F2500" s="31">
        <f>[2]Emissions!F81</f>
        <v>0</v>
      </c>
      <c r="G2500" s="31">
        <f>[2]Emissions!G81</f>
        <v>0</v>
      </c>
      <c r="H2500" s="31">
        <f>[2]Emissions!H81</f>
        <v>0</v>
      </c>
      <c r="I2500" s="31">
        <f>[2]Emissions!I81</f>
        <v>0</v>
      </c>
      <c r="J2500" s="31">
        <f>[2]Emissions!J81</f>
        <v>0</v>
      </c>
      <c r="K2500" s="31">
        <f>[2]Emissions!K81</f>
        <v>0</v>
      </c>
      <c r="L2500" s="31">
        <f>[2]Emissions!L81</f>
        <v>0</v>
      </c>
      <c r="M2500" s="31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1">
        <f>[2]Emissions!E283</f>
        <v>589.72116544000016</v>
      </c>
      <c r="F2501" s="31">
        <f>[2]Emissions!F283</f>
        <v>442.29087408000021</v>
      </c>
      <c r="G2501" s="31">
        <f>[2]Emissions!G283</f>
        <v>294.86058272000008</v>
      </c>
      <c r="H2501" s="31">
        <f>[2]Emissions!H283</f>
        <v>147.43029136000001</v>
      </c>
      <c r="I2501" s="31">
        <f>[2]Emissions!I283</f>
        <v>0</v>
      </c>
      <c r="J2501" s="31">
        <f>[2]Emissions!J283</f>
        <v>0</v>
      </c>
      <c r="K2501" s="31">
        <f>[2]Emissions!K283</f>
        <v>0</v>
      </c>
      <c r="L2501" s="31">
        <f>[2]Emissions!L283</f>
        <v>0</v>
      </c>
      <c r="M2501" s="31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1">
        <f>[2]Emissions!E213</f>
        <v>8.9860845423999987</v>
      </c>
      <c r="F2502" s="31">
        <f>[2]Emissions!F213</f>
        <v>9.5388702548999955</v>
      </c>
      <c r="G2502" s="31">
        <f>[2]Emissions!G213</f>
        <v>6.3592468365999979</v>
      </c>
      <c r="H2502" s="31">
        <f>[2]Emissions!H213</f>
        <v>3.1796234182999998</v>
      </c>
      <c r="I2502" s="31">
        <f>[2]Emissions!I213</f>
        <v>0</v>
      </c>
      <c r="J2502" s="31">
        <f>[2]Emissions!J213</f>
        <v>0</v>
      </c>
      <c r="K2502" s="31">
        <f>[2]Emissions!K213</f>
        <v>0</v>
      </c>
      <c r="L2502" s="31">
        <f>[2]Emissions!L213</f>
        <v>0</v>
      </c>
      <c r="M2502" s="31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1">
        <f>[2]Emissions!E178</f>
        <v>28.484123538461539</v>
      </c>
      <c r="F2503" s="31">
        <f>[2]Emissions!F178</f>
        <v>21.363092653846149</v>
      </c>
      <c r="G2503" s="31">
        <f>[2]Emissions!G178</f>
        <v>14.242061769230769</v>
      </c>
      <c r="H2503" s="31">
        <f>[2]Emissions!H178</f>
        <v>7.1210308846153838</v>
      </c>
      <c r="I2503" s="31">
        <f>[2]Emissions!I178</f>
        <v>0</v>
      </c>
      <c r="J2503" s="31">
        <f>[2]Emissions!J178</f>
        <v>0</v>
      </c>
      <c r="K2503" s="31">
        <f>[2]Emissions!K178</f>
        <v>0</v>
      </c>
      <c r="L2503" s="31">
        <f>[2]Emissions!L178</f>
        <v>0</v>
      </c>
      <c r="M2503" s="31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1">
        <f>[2]Emissions!E110</f>
        <v>0</v>
      </c>
      <c r="F2504" s="31">
        <f>[2]Emissions!F110</f>
        <v>0</v>
      </c>
      <c r="G2504" s="31">
        <f>[2]Emissions!G110</f>
        <v>0</v>
      </c>
      <c r="H2504" s="31">
        <f>[2]Emissions!H110</f>
        <v>0</v>
      </c>
      <c r="I2504" s="31">
        <f>[2]Emissions!I110</f>
        <v>0</v>
      </c>
      <c r="J2504" s="31">
        <f>[2]Emissions!J110</f>
        <v>0</v>
      </c>
      <c r="K2504" s="31">
        <f>[2]Emissions!K110</f>
        <v>0</v>
      </c>
      <c r="L2504" s="31">
        <f>[2]Emissions!L110</f>
        <v>0</v>
      </c>
      <c r="M2504" s="31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1">
        <f>[2]Emissions!E298</f>
        <v>23929.396004946069</v>
      </c>
      <c r="F2505" s="31">
        <f>[2]Emissions!F298</f>
        <v>20331.052088177468</v>
      </c>
      <c r="G2505" s="31">
        <f>[2]Emissions!G298</f>
        <v>10833.368446597609</v>
      </c>
      <c r="H2505" s="31">
        <f>[2]Emissions!H298</f>
        <v>3108.015802007812</v>
      </c>
      <c r="I2505" s="31">
        <f>[2]Emissions!I298</f>
        <v>0</v>
      </c>
      <c r="J2505" s="31">
        <f>[2]Emissions!J298</f>
        <v>0</v>
      </c>
      <c r="K2505" s="31">
        <f>[2]Emissions!K298</f>
        <v>0</v>
      </c>
      <c r="L2505" s="31">
        <f>[2]Emissions!L298</f>
        <v>0</v>
      </c>
      <c r="M2505" s="31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1">
        <f>[2]Emissions!E263</f>
        <v>22.515279485714291</v>
      </c>
      <c r="F2506" s="31">
        <f>[2]Emissions!F263</f>
        <v>16.88645961428572</v>
      </c>
      <c r="G2506" s="31">
        <f>[2]Emissions!G263</f>
        <v>11.257639742857149</v>
      </c>
      <c r="H2506" s="31">
        <f>[2]Emissions!H263</f>
        <v>5.628819871428572</v>
      </c>
      <c r="I2506" s="31">
        <f>[2]Emissions!I263</f>
        <v>0</v>
      </c>
      <c r="J2506" s="31">
        <f>[2]Emissions!J263</f>
        <v>0</v>
      </c>
      <c r="K2506" s="31">
        <f>[2]Emissions!K263</f>
        <v>0</v>
      </c>
      <c r="L2506" s="31">
        <f>[2]Emissions!L263</f>
        <v>0</v>
      </c>
      <c r="M2506" s="31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1">
        <f>[2]Emissions!E193</f>
        <v>0</v>
      </c>
      <c r="F2507" s="31">
        <f>[2]Emissions!F193</f>
        <v>0</v>
      </c>
      <c r="G2507" s="31">
        <f>[2]Emissions!G193</f>
        <v>0</v>
      </c>
      <c r="H2507" s="31">
        <f>[2]Emissions!H193</f>
        <v>0</v>
      </c>
      <c r="I2507" s="31">
        <f>[2]Emissions!I193</f>
        <v>0</v>
      </c>
      <c r="J2507" s="31">
        <f>[2]Emissions!J193</f>
        <v>0</v>
      </c>
      <c r="K2507" s="31">
        <f>[2]Emissions!K193</f>
        <v>0</v>
      </c>
      <c r="L2507" s="31">
        <f>[2]Emissions!L193</f>
        <v>0</v>
      </c>
      <c r="M2507" s="31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1">
        <f>[2]Emissions!E130</f>
        <v>4685.1291691132892</v>
      </c>
      <c r="F2508" s="31">
        <f>[2]Emissions!F130</f>
        <v>5322.074418770283</v>
      </c>
      <c r="G2508" s="31">
        <f>[2]Emissions!G130</f>
        <v>5464.2158677074713</v>
      </c>
      <c r="H2508" s="31">
        <f>[2]Emissions!H130</f>
        <v>780.35606999999993</v>
      </c>
      <c r="I2508" s="31">
        <f>[2]Emissions!I130</f>
        <v>0</v>
      </c>
      <c r="J2508" s="31">
        <f>[2]Emissions!J130</f>
        <v>0</v>
      </c>
      <c r="K2508" s="31">
        <f>[2]Emissions!K130</f>
        <v>0</v>
      </c>
      <c r="L2508" s="31">
        <f>[2]Emissions!L130</f>
        <v>0</v>
      </c>
      <c r="M2508" s="31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1">
        <f>[2]Emissions!E76</f>
        <v>569.74397764795322</v>
      </c>
      <c r="F2509" s="31">
        <f>[2]Emissions!F76</f>
        <v>581.86162292299969</v>
      </c>
      <c r="G2509" s="31">
        <f>[2]Emissions!G76</f>
        <v>633.92766582470415</v>
      </c>
      <c r="H2509" s="31">
        <f>[2]Emissions!H76</f>
        <v>747.91752867078594</v>
      </c>
      <c r="I2509" s="31">
        <f>[2]Emissions!I76</f>
        <v>814.94248710311479</v>
      </c>
      <c r="J2509" s="31">
        <f>[2]Emissions!J76</f>
        <v>303.59928562408248</v>
      </c>
      <c r="K2509" s="31">
        <f>[2]Emissions!K76</f>
        <v>233.0808641801151</v>
      </c>
      <c r="L2509" s="31">
        <f>[2]Emissions!L76</f>
        <v>0</v>
      </c>
      <c r="M2509" s="31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1">
        <f>[2]Emissions!E85</f>
        <v>0</v>
      </c>
      <c r="F2510" s="31">
        <f>[2]Emissions!F85</f>
        <v>0</v>
      </c>
      <c r="G2510" s="31">
        <f>[2]Emissions!G85</f>
        <v>0</v>
      </c>
      <c r="H2510" s="31">
        <f>[2]Emissions!H85</f>
        <v>0</v>
      </c>
      <c r="I2510" s="31">
        <f>[2]Emissions!I85</f>
        <v>-32.323479924369472</v>
      </c>
      <c r="J2510" s="31">
        <f>[2]Emissions!J85</f>
        <v>-31.276202313216508</v>
      </c>
      <c r="K2510" s="31">
        <f>[2]Emissions!K85</f>
        <v>-29.86583388433716</v>
      </c>
      <c r="L2510" s="31">
        <f>[2]Emissions!L85</f>
        <v>0</v>
      </c>
      <c r="M2510" s="31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1">
        <f>[2]Emissions!E232</f>
        <v>0.4748709554140127</v>
      </c>
      <c r="F2511" s="31">
        <f>[2]Emissions!F232</f>
        <v>2.9142365017671268</v>
      </c>
      <c r="G2511" s="31">
        <f>[2]Emissions!G232</f>
        <v>17.940717130553828</v>
      </c>
      <c r="H2511" s="31">
        <f>[2]Emissions!H232</f>
        <v>0</v>
      </c>
      <c r="I2511" s="31">
        <f>[2]Emissions!I232</f>
        <v>0</v>
      </c>
      <c r="J2511" s="31">
        <f>[2]Emissions!J232</f>
        <v>0</v>
      </c>
      <c r="K2511" s="31">
        <f>[2]Emissions!K232</f>
        <v>0</v>
      </c>
      <c r="L2511" s="31">
        <f>[2]Emissions!L232</f>
        <v>0</v>
      </c>
      <c r="M2511" s="31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1">
        <f>[2]Emissions!E148</f>
        <v>22241.374511217171</v>
      </c>
      <c r="F2512" s="31">
        <f>[2]Emissions!F148</f>
        <v>23801.39089280293</v>
      </c>
      <c r="G2512" s="31">
        <f>[2]Emissions!G148</f>
        <v>22959.444441772739</v>
      </c>
      <c r="H2512" s="31">
        <f>[2]Emissions!H148</f>
        <v>62825.180581745539</v>
      </c>
      <c r="I2512" s="31">
        <f>[2]Emissions!I148</f>
        <v>50461.381667191759</v>
      </c>
      <c r="J2512" s="31">
        <f>[2]Emissions!J148</f>
        <v>0</v>
      </c>
      <c r="K2512" s="31">
        <f>[2]Emissions!K148</f>
        <v>0</v>
      </c>
      <c r="L2512" s="31">
        <f>[2]Emissions!L148</f>
        <v>0</v>
      </c>
      <c r="M2512" s="31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1">
        <f>[2]Emissions!E134</f>
        <v>1.53186</v>
      </c>
      <c r="F2513" s="31">
        <f>[2]Emissions!F134</f>
        <v>8.7015594681618698</v>
      </c>
      <c r="G2513" s="31">
        <f>[2]Emissions!G134</f>
        <v>80.203593915065824</v>
      </c>
      <c r="H2513" s="31">
        <f>[2]Emissions!H134</f>
        <v>95.773827601912643</v>
      </c>
      <c r="I2513" s="31">
        <f>[2]Emissions!I134</f>
        <v>1189.202911433307</v>
      </c>
      <c r="J2513" s="31">
        <f>[2]Emissions!J134</f>
        <v>1322.9727067836441</v>
      </c>
      <c r="K2513" s="31">
        <f>[2]Emissions!K134</f>
        <v>2794.92664059553</v>
      </c>
      <c r="L2513" s="31">
        <f>[2]Emissions!L134</f>
        <v>2795.106961630433</v>
      </c>
      <c r="M2513" s="31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1">
        <f>[2]Emissions!E66</f>
        <v>30.39084686491935</v>
      </c>
      <c r="F2514" s="31">
        <f>[2]Emissions!F66</f>
        <v>22.793135148689512</v>
      </c>
      <c r="G2514" s="31">
        <f>[2]Emissions!G66</f>
        <v>15.19542343245968</v>
      </c>
      <c r="H2514" s="31">
        <f>[2]Emissions!H66</f>
        <v>7.5977117162298367</v>
      </c>
      <c r="I2514" s="31">
        <f>[2]Emissions!I66</f>
        <v>0</v>
      </c>
      <c r="J2514" s="31">
        <f>[2]Emissions!J66</f>
        <v>0</v>
      </c>
      <c r="K2514" s="31">
        <f>[2]Emissions!K66</f>
        <v>0</v>
      </c>
      <c r="L2514" s="31">
        <f>[2]Emissions!L66</f>
        <v>0</v>
      </c>
      <c r="M2514" s="31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1">
        <f>[2]Emissions!E227</f>
        <v>0.41250109915966388</v>
      </c>
      <c r="F2515" s="31">
        <f>[2]Emissions!F227</f>
        <v>2.3064520538772468</v>
      </c>
      <c r="G2515" s="31">
        <f>[2]Emissions!G227</f>
        <v>15.577760965466441</v>
      </c>
      <c r="H2515" s="31">
        <f>[2]Emissions!H227</f>
        <v>0</v>
      </c>
      <c r="I2515" s="31">
        <f>[2]Emissions!I227</f>
        <v>0</v>
      </c>
      <c r="J2515" s="31">
        <f>[2]Emissions!J227</f>
        <v>0</v>
      </c>
      <c r="K2515" s="31">
        <f>[2]Emissions!K227</f>
        <v>0</v>
      </c>
      <c r="L2515" s="31">
        <f>[2]Emissions!L227</f>
        <v>0</v>
      </c>
      <c r="M2515" s="31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1">
        <f>[2]Emissions!E90</f>
        <v>2.7671142857142849E-2</v>
      </c>
      <c r="F2516" s="31">
        <f>[2]Emissions!F90</f>
        <v>2.0753357142857139E-2</v>
      </c>
      <c r="G2516" s="31">
        <f>[2]Emissions!G90</f>
        <v>1.383557142857143E-2</v>
      </c>
      <c r="H2516" s="31">
        <f>[2]Emissions!H90</f>
        <v>6.9177857142857157E-3</v>
      </c>
      <c r="I2516" s="31">
        <f>[2]Emissions!I90</f>
        <v>0</v>
      </c>
      <c r="J2516" s="31">
        <f>[2]Emissions!J90</f>
        <v>0</v>
      </c>
      <c r="K2516" s="31">
        <f>[2]Emissions!K90</f>
        <v>0</v>
      </c>
      <c r="L2516" s="31">
        <f>[2]Emissions!L90</f>
        <v>0</v>
      </c>
      <c r="M2516" s="31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1">
        <f>[2]Emissions!E57</f>
        <v>167.83174141935481</v>
      </c>
      <c r="F2517" s="31">
        <f>[2]Emissions!F57</f>
        <v>125.8738060645161</v>
      </c>
      <c r="G2517" s="31">
        <f>[2]Emissions!G57</f>
        <v>83.915870709677421</v>
      </c>
      <c r="H2517" s="31">
        <f>[2]Emissions!H57</f>
        <v>41.957935354838703</v>
      </c>
      <c r="I2517" s="31">
        <f>[2]Emissions!I57</f>
        <v>0</v>
      </c>
      <c r="J2517" s="31">
        <f>[2]Emissions!J57</f>
        <v>0</v>
      </c>
      <c r="K2517" s="31">
        <f>[2]Emissions!K57</f>
        <v>0</v>
      </c>
      <c r="L2517" s="31">
        <f>[2]Emissions!L57</f>
        <v>0</v>
      </c>
      <c r="M2517" s="31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1">
        <f>[2]Emissions!E61</f>
        <v>1.9251605967741929</v>
      </c>
      <c r="F2518" s="31">
        <f>[2]Emissions!F61</f>
        <v>1.443870447580645</v>
      </c>
      <c r="G2518" s="31">
        <f>[2]Emissions!G61</f>
        <v>0.96258029838709636</v>
      </c>
      <c r="H2518" s="31">
        <f>[2]Emissions!H61</f>
        <v>0.48129014919354829</v>
      </c>
      <c r="I2518" s="31">
        <f>[2]Emissions!I61</f>
        <v>0</v>
      </c>
      <c r="J2518" s="31">
        <f>[2]Emissions!J61</f>
        <v>0</v>
      </c>
      <c r="K2518" s="31">
        <f>[2]Emissions!K61</f>
        <v>0</v>
      </c>
      <c r="L2518" s="31">
        <f>[2]Emissions!L61</f>
        <v>0</v>
      </c>
      <c r="M2518" s="31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1">
        <f>[2]Emissions!E14</f>
        <v>0</v>
      </c>
      <c r="F2519" s="31">
        <f>[2]Emissions!F14</f>
        <v>0</v>
      </c>
      <c r="G2519" s="31">
        <f>[2]Emissions!G14</f>
        <v>0</v>
      </c>
      <c r="H2519" s="31">
        <f>[2]Emissions!H14</f>
        <v>0</v>
      </c>
      <c r="I2519" s="31">
        <f>[2]Emissions!I14</f>
        <v>-0.2418837805116191</v>
      </c>
      <c r="J2519" s="31">
        <f>[2]Emissions!J14</f>
        <v>-0.2418837805116191</v>
      </c>
      <c r="K2519" s="31">
        <f>[2]Emissions!K14</f>
        <v>-0.25474039001353532</v>
      </c>
      <c r="L2519" s="31">
        <f>[2]Emissions!L14</f>
        <v>-0.15722325290172839</v>
      </c>
      <c r="M2519" s="31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1">
        <f>[2]Emissions!E43</f>
        <v>15.28338527029789</v>
      </c>
      <c r="F2520" s="31">
        <f>[2]Emissions!F43</f>
        <v>11.468965992187499</v>
      </c>
      <c r="G2520" s="31">
        <f>[2]Emissions!G43</f>
        <v>7.6459773281250012</v>
      </c>
      <c r="H2520" s="31">
        <f>[2]Emissions!H43</f>
        <v>3.8229886640624988</v>
      </c>
      <c r="I2520" s="31">
        <f>[2]Emissions!I43</f>
        <v>0</v>
      </c>
      <c r="J2520" s="31">
        <f>[2]Emissions!J43</f>
        <v>0</v>
      </c>
      <c r="K2520" s="31">
        <f>[2]Emissions!K43</f>
        <v>0</v>
      </c>
      <c r="L2520" s="31">
        <f>[2]Emissions!L43</f>
        <v>0</v>
      </c>
      <c r="M2520" s="31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1">
        <f>[2]Emissions!E38</f>
        <v>15.313377750000001</v>
      </c>
      <c r="F2521" s="31">
        <f>[2]Emissions!F38</f>
        <v>11.485033312500001</v>
      </c>
      <c r="G2521" s="31">
        <f>[2]Emissions!G38</f>
        <v>7.6566888749999986</v>
      </c>
      <c r="H2521" s="31">
        <f>[2]Emissions!H38</f>
        <v>3.8283444375000011</v>
      </c>
      <c r="I2521" s="31">
        <f>[2]Emissions!I38</f>
        <v>0</v>
      </c>
      <c r="J2521" s="31">
        <f>[2]Emissions!J38</f>
        <v>0</v>
      </c>
      <c r="K2521" s="31">
        <f>[2]Emissions!K38</f>
        <v>0</v>
      </c>
      <c r="L2521" s="31">
        <f>[2]Emissions!L38</f>
        <v>0</v>
      </c>
      <c r="M2521" s="31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1">
        <f>[2]Emissions!E53</f>
        <v>331.85604167284578</v>
      </c>
      <c r="F2522" s="31">
        <f>[2]Emissions!F53</f>
        <v>347.18751597720211</v>
      </c>
      <c r="G2522" s="31">
        <f>[2]Emissions!G53</f>
        <v>396.26359087634472</v>
      </c>
      <c r="H2522" s="31">
        <f>[2]Emissions!H53</f>
        <v>400.0795137393269</v>
      </c>
      <c r="I2522" s="31">
        <f>[2]Emissions!I53</f>
        <v>409.34761059497242</v>
      </c>
      <c r="J2522" s="31">
        <f>[2]Emissions!J53</f>
        <v>425.87599138568879</v>
      </c>
      <c r="K2522" s="31">
        <f>[2]Emissions!K53</f>
        <v>430.0318492573777</v>
      </c>
      <c r="L2522" s="31">
        <f>[2]Emissions!L53</f>
        <v>437.52727266616449</v>
      </c>
      <c r="M2522" s="31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1">
        <f>[2]Emissions!E33</f>
        <v>0.25056250000000002</v>
      </c>
      <c r="F2523" s="31">
        <f>[2]Emissions!F33</f>
        <v>0.35705156249999992</v>
      </c>
      <c r="G2523" s="31">
        <f>[2]Emissions!G33</f>
        <v>0.23803437499999999</v>
      </c>
      <c r="H2523" s="31">
        <f>[2]Emissions!H33</f>
        <v>0.1190171875</v>
      </c>
      <c r="I2523" s="31">
        <f>[2]Emissions!I33</f>
        <v>0</v>
      </c>
      <c r="J2523" s="31">
        <f>[2]Emissions!J33</f>
        <v>0</v>
      </c>
      <c r="K2523" s="31">
        <f>[2]Emissions!K33</f>
        <v>0</v>
      </c>
      <c r="L2523" s="31">
        <f>[2]Emissions!L33</f>
        <v>0</v>
      </c>
      <c r="M2523" s="31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1">
        <f>[2]Emissions!E19</f>
        <v>47.248885463410389</v>
      </c>
      <c r="F2524" s="31">
        <f>[2]Emissions!F19</f>
        <v>53.773868323606457</v>
      </c>
      <c r="G2524" s="31">
        <f>[2]Emissions!G19</f>
        <v>53.773868323606457</v>
      </c>
      <c r="H2524" s="31">
        <f>[2]Emissions!H19</f>
        <v>60.635048821311067</v>
      </c>
      <c r="I2524" s="31">
        <f>[2]Emissions!I19</f>
        <v>149.51594295502559</v>
      </c>
      <c r="J2524" s="31">
        <f>[2]Emissions!J19</f>
        <v>195.82853965964139</v>
      </c>
      <c r="K2524" s="31">
        <f>[2]Emissions!K19</f>
        <v>284.38756223777881</v>
      </c>
      <c r="L2524" s="31">
        <f>[2]Emissions!L19</f>
        <v>286.16043002319299</v>
      </c>
      <c r="M2524" s="31">
        <f>[2]Emissions!M19</f>
        <v>251.00123162037261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1">
        <f>[2]Emissions!E48</f>
        <v>1.237119963414534</v>
      </c>
      <c r="F2525" s="31">
        <f>[2]Emissions!F48</f>
        <v>1.972128321655066</v>
      </c>
      <c r="G2525" s="31">
        <f>[2]Emissions!G48</f>
        <v>3.7601264412383908</v>
      </c>
      <c r="H2525" s="31">
        <f>[2]Emissions!H48</f>
        <v>5.7129700213503503</v>
      </c>
      <c r="I2525" s="31">
        <f>[2]Emissions!I48</f>
        <v>5.2683264416027047</v>
      </c>
      <c r="J2525" s="31">
        <f>[2]Emissions!J48</f>
        <v>4.5333180833621718</v>
      </c>
      <c r="K2525" s="31">
        <f>[2]Emissions!K48</f>
        <v>2.7453199637788459</v>
      </c>
      <c r="L2525" s="31">
        <f>[2]Emissions!L48</f>
        <v>0</v>
      </c>
      <c r="M2525" s="31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1">
        <f>[2]Emissions!E28</f>
        <v>7.4227197804872009</v>
      </c>
      <c r="F2526" s="31">
        <f>[2]Emissions!F28</f>
        <v>11.832232859825529</v>
      </c>
      <c r="G2526" s="31">
        <f>[2]Emissions!G28</f>
        <v>22.557983112139489</v>
      </c>
      <c r="H2526" s="31">
        <f>[2]Emissions!H28</f>
        <v>22.557983112139489</v>
      </c>
      <c r="I2526" s="31">
        <f>[2]Emissions!I28</f>
        <v>15.1352633316523</v>
      </c>
      <c r="J2526" s="31">
        <f>[2]Emissions!J28</f>
        <v>10.72575025231396</v>
      </c>
      <c r="K2526" s="31">
        <f>[2]Emissions!K28</f>
        <v>0</v>
      </c>
      <c r="L2526" s="31">
        <f>[2]Emissions!L28</f>
        <v>0</v>
      </c>
      <c r="M2526" s="31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1">
        <f>[2]Emissions!E9</f>
        <v>0</v>
      </c>
      <c r="F2527" s="31">
        <f>[2]Emissions!F9</f>
        <v>0</v>
      </c>
      <c r="G2527" s="31">
        <f>[2]Emissions!G9</f>
        <v>0</v>
      </c>
      <c r="H2527" s="31">
        <f>[2]Emissions!H9</f>
        <v>0</v>
      </c>
      <c r="I2527" s="31">
        <f>[2]Emissions!I9</f>
        <v>0</v>
      </c>
      <c r="J2527" s="31">
        <f>[2]Emissions!J9</f>
        <v>0</v>
      </c>
      <c r="K2527" s="31">
        <f>[2]Emissions!K9</f>
        <v>0</v>
      </c>
      <c r="L2527" s="31">
        <f>[2]Emissions!L9</f>
        <v>0</v>
      </c>
      <c r="M2527" s="31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1">
        <f>[2]Emissions!E23</f>
        <v>84.322900599999997</v>
      </c>
      <c r="F2528" s="31">
        <f>[2]Emissions!F23</f>
        <v>63.242175449999998</v>
      </c>
      <c r="G2528" s="31">
        <f>[2]Emissions!G23</f>
        <v>42.161450299999998</v>
      </c>
      <c r="H2528" s="31">
        <f>[2]Emissions!H23</f>
        <v>21.080725149999999</v>
      </c>
      <c r="I2528" s="31">
        <f>[2]Emissions!I23</f>
        <v>0</v>
      </c>
      <c r="J2528" s="31">
        <f>[2]Emissions!J23</f>
        <v>0</v>
      </c>
      <c r="K2528" s="31">
        <f>[2]Emissions!K23</f>
        <v>0</v>
      </c>
      <c r="L2528" s="31">
        <f>[2]Emissions!L23</f>
        <v>0</v>
      </c>
      <c r="M2528" s="31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1">
        <f>[2]Emissions!E4</f>
        <v>30.025693858336471</v>
      </c>
      <c r="F2529" s="31">
        <f>[2]Emissions!F4</f>
        <v>37.665934719089307</v>
      </c>
      <c r="G2529" s="31">
        <f>[2]Emissions!G4</f>
        <v>35.604444408372878</v>
      </c>
      <c r="H2529" s="31">
        <f>[2]Emissions!H4</f>
        <v>5.8839040845728192</v>
      </c>
      <c r="I2529" s="31">
        <f>[2]Emissions!I4</f>
        <v>3.7903107526431361</v>
      </c>
      <c r="J2529" s="31">
        <f>[2]Emissions!J4</f>
        <v>3.4657741235647692</v>
      </c>
      <c r="K2529" s="31">
        <f>[2]Emissions!K4</f>
        <v>3.1252413356795259</v>
      </c>
      <c r="L2529" s="31">
        <f>[2]Emissions!L4</f>
        <v>2.7840956191807851</v>
      </c>
      <c r="M2529" s="31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1">
        <f>[2]Emissions!E17</f>
        <v>200.33776852278839</v>
      </c>
      <c r="F2530" s="31">
        <f>[2]Emissions!F17</f>
        <v>200.50949720454551</v>
      </c>
      <c r="G2530" s="31">
        <f>[2]Emissions!G17</f>
        <v>133.67299813636359</v>
      </c>
      <c r="H2530" s="31">
        <f>[2]Emissions!H17</f>
        <v>66.836499068181837</v>
      </c>
      <c r="I2530" s="31">
        <f>[2]Emissions!I17</f>
        <v>0</v>
      </c>
      <c r="J2530" s="31">
        <f>[2]Emissions!J17</f>
        <v>0</v>
      </c>
      <c r="K2530" s="31">
        <f>[2]Emissions!K17</f>
        <v>0</v>
      </c>
      <c r="L2530" s="31">
        <f>[2]Emissions!L17</f>
        <v>0</v>
      </c>
      <c r="M2530" s="31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1">
        <f>[2]Emissions!E27</f>
        <v>906.19037320114603</v>
      </c>
      <c r="F2531" s="31">
        <f>[2]Emissions!F27</f>
        <v>1444.5184283037011</v>
      </c>
      <c r="G2531" s="31">
        <f>[2]Emissions!G27</f>
        <v>2753.9537716070308</v>
      </c>
      <c r="H2531" s="31">
        <f>[2]Emissions!H27</f>
        <v>2753.9537716070308</v>
      </c>
      <c r="I2531" s="31">
        <f>[2]Emissions!I27</f>
        <v>1847.763398405885</v>
      </c>
      <c r="J2531" s="31">
        <f>[2]Emissions!J27</f>
        <v>1309.43534330333</v>
      </c>
      <c r="K2531" s="31">
        <f>[2]Emissions!K27</f>
        <v>0</v>
      </c>
      <c r="L2531" s="31">
        <f>[2]Emissions!L27</f>
        <v>0</v>
      </c>
      <c r="M2531" s="31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1">
        <f>[2]Emissions!E42</f>
        <v>8109.3642244200619</v>
      </c>
      <c r="F2532" s="31">
        <f>[2]Emissions!F42</f>
        <v>6085.4333554546874</v>
      </c>
      <c r="G2532" s="31">
        <f>[2]Emissions!G42</f>
        <v>4056.9555703031242</v>
      </c>
      <c r="H2532" s="31">
        <f>[2]Emissions!H42</f>
        <v>2028.4777851515621</v>
      </c>
      <c r="I2532" s="31">
        <f>[2]Emissions!I42</f>
        <v>0</v>
      </c>
      <c r="J2532" s="31">
        <f>[2]Emissions!J42</f>
        <v>0</v>
      </c>
      <c r="K2532" s="31">
        <f>[2]Emissions!K42</f>
        <v>0</v>
      </c>
      <c r="L2532" s="31">
        <f>[2]Emissions!L42</f>
        <v>0</v>
      </c>
      <c r="M2532" s="31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1">
        <f>[2]Emissions!E37</f>
        <v>1574.9809015875001</v>
      </c>
      <c r="F2533" s="31">
        <f>[2]Emissions!F37</f>
        <v>1181.2356761906251</v>
      </c>
      <c r="G2533" s="31">
        <f>[2]Emissions!G37</f>
        <v>787.49045079374991</v>
      </c>
      <c r="H2533" s="31">
        <f>[2]Emissions!H37</f>
        <v>393.74522539687513</v>
      </c>
      <c r="I2533" s="31">
        <f>[2]Emissions!I37</f>
        <v>0</v>
      </c>
      <c r="J2533" s="31">
        <f>[2]Emissions!J37</f>
        <v>0</v>
      </c>
      <c r="K2533" s="31">
        <f>[2]Emissions!K37</f>
        <v>0</v>
      </c>
      <c r="L2533" s="31">
        <f>[2]Emissions!L37</f>
        <v>0</v>
      </c>
      <c r="M2533" s="31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1">
        <f>[2]Emissions!E52</f>
        <v>40497.309573723927</v>
      </c>
      <c r="F2534" s="31">
        <f>[2]Emissions!F52</f>
        <v>42368.25173887275</v>
      </c>
      <c r="G2534" s="31">
        <f>[2]Emissions!G52</f>
        <v>48184.852850796276</v>
      </c>
      <c r="H2534" s="31">
        <f>[2]Emissions!H52</f>
        <v>48649.766009011502</v>
      </c>
      <c r="I2534" s="31">
        <f>[2]Emissions!I52</f>
        <v>49953.808060427313</v>
      </c>
      <c r="J2534" s="31">
        <f>[2]Emissions!J52</f>
        <v>51798.328048625779</v>
      </c>
      <c r="K2534" s="31">
        <f>[2]Emissions!K52</f>
        <v>52488.841817420063</v>
      </c>
      <c r="L2534" s="31">
        <f>[2]Emissions!L52</f>
        <v>53409.257229283379</v>
      </c>
      <c r="M2534" s="31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1">
        <f>[2]Emissions!E32</f>
        <v>30.159372916666669</v>
      </c>
      <c r="F2535" s="31">
        <f>[2]Emissions!F32</f>
        <v>42.977106406250002</v>
      </c>
      <c r="G2535" s="31">
        <f>[2]Emissions!G32</f>
        <v>28.651404270833339</v>
      </c>
      <c r="H2535" s="31">
        <f>[2]Emissions!H32</f>
        <v>14.325702135416661</v>
      </c>
      <c r="I2535" s="31">
        <f>[2]Emissions!I32</f>
        <v>0</v>
      </c>
      <c r="J2535" s="31">
        <f>[2]Emissions!J32</f>
        <v>0</v>
      </c>
      <c r="K2535" s="31">
        <f>[2]Emissions!K32</f>
        <v>0</v>
      </c>
      <c r="L2535" s="31">
        <f>[2]Emissions!L32</f>
        <v>0</v>
      </c>
      <c r="M2535" s="31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1">
        <f>[2]Emissions!E47</f>
        <v>656.41585258775149</v>
      </c>
      <c r="F2536" s="31">
        <f>[2]Emissions!F47</f>
        <v>1046.411287470178</v>
      </c>
      <c r="G2536" s="31">
        <f>[2]Emissions!G47</f>
        <v>1995.1230897210901</v>
      </c>
      <c r="H2536" s="31">
        <f>[2]Emissions!H47</f>
        <v>3031.3018933284961</v>
      </c>
      <c r="I2536" s="31">
        <f>[2]Emissions!I47</f>
        <v>2795.3740099143952</v>
      </c>
      <c r="J2536" s="31">
        <f>[2]Emissions!J47</f>
        <v>2405.378575031968</v>
      </c>
      <c r="K2536" s="31">
        <f>[2]Emissions!K47</f>
        <v>1456.6667727810559</v>
      </c>
      <c r="L2536" s="31">
        <f>[2]Emissions!L47</f>
        <v>0</v>
      </c>
      <c r="M2536" s="31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1">
        <f>[2]Emissions!E13</f>
        <v>0</v>
      </c>
      <c r="F2537" s="31">
        <f>[2]Emissions!F13</f>
        <v>0</v>
      </c>
      <c r="G2537" s="31">
        <f>[2]Emissions!G13</f>
        <v>0</v>
      </c>
      <c r="H2537" s="31">
        <f>[2]Emissions!H13</f>
        <v>0</v>
      </c>
      <c r="I2537" s="31">
        <f>[2]Emissions!I13</f>
        <v>-128.34353393946509</v>
      </c>
      <c r="J2537" s="31">
        <f>[2]Emissions!J13</f>
        <v>-128.34353393946509</v>
      </c>
      <c r="K2537" s="31">
        <f>[2]Emissions!K13</f>
        <v>-135.1652509411818</v>
      </c>
      <c r="L2537" s="31">
        <f>[2]Emissions!L13</f>
        <v>-83.422657989657083</v>
      </c>
      <c r="M2537" s="31">
        <f>[2]Emissions!M13</f>
        <v>-1296.1342927631531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1">
        <f>[2]Emissions!E22</f>
        <v>10294.420781583331</v>
      </c>
      <c r="F2538" s="31">
        <f>[2]Emissions!F22</f>
        <v>7720.815586187502</v>
      </c>
      <c r="G2538" s="31">
        <f>[2]Emissions!G22</f>
        <v>5147.2103907916671</v>
      </c>
      <c r="H2538" s="31">
        <f>[2]Emissions!H22</f>
        <v>2573.605195395834</v>
      </c>
      <c r="I2538" s="31">
        <f>[2]Emissions!I22</f>
        <v>0</v>
      </c>
      <c r="J2538" s="31">
        <f>[2]Emissions!J22</f>
        <v>0</v>
      </c>
      <c r="K2538" s="31">
        <f>[2]Emissions!K22</f>
        <v>0</v>
      </c>
      <c r="L2538" s="31">
        <f>[2]Emissions!L22</f>
        <v>0</v>
      </c>
      <c r="M2538" s="31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1">
        <f>[2]Emissions!E3</f>
        <v>4115.8402258447859</v>
      </c>
      <c r="F2539" s="31">
        <f>[2]Emissions!F3</f>
        <v>4787.3695800810328</v>
      </c>
      <c r="G2539" s="31">
        <f>[2]Emissions!G3</f>
        <v>4092.0822433348881</v>
      </c>
      <c r="H2539" s="31">
        <f>[2]Emissions!H3</f>
        <v>2305.7270838658851</v>
      </c>
      <c r="I2539" s="31">
        <f>[2]Emissions!I3</f>
        <v>2011.1388853524479</v>
      </c>
      <c r="J2539" s="31">
        <f>[2]Emissions!J3</f>
        <v>1838.939749963467</v>
      </c>
      <c r="K2539" s="31">
        <f>[2]Emissions!K3</f>
        <v>1658.2530527115559</v>
      </c>
      <c r="L2539" s="31">
        <f>[2]Emissions!L3</f>
        <v>1477.241135537324</v>
      </c>
      <c r="M2539" s="31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1">
        <f>[2]Emissions!E26</f>
        <v>37.11359890243601</v>
      </c>
      <c r="F2540" s="31">
        <f>[2]Emissions!F26</f>
        <v>59.16116429912767</v>
      </c>
      <c r="G2540" s="31">
        <f>[2]Emissions!G26</f>
        <v>112.78991556069749</v>
      </c>
      <c r="H2540" s="31">
        <f>[2]Emissions!H26</f>
        <v>112.78991556069749</v>
      </c>
      <c r="I2540" s="31">
        <f>[2]Emissions!I26</f>
        <v>75.67631665826147</v>
      </c>
      <c r="J2540" s="31">
        <f>[2]Emissions!J26</f>
        <v>53.628751261569811</v>
      </c>
      <c r="K2540" s="31">
        <f>[2]Emissions!K26</f>
        <v>0</v>
      </c>
      <c r="L2540" s="31">
        <f>[2]Emissions!L26</f>
        <v>0</v>
      </c>
      <c r="M2540" s="31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1">
        <f>[2]Emissions!E36</f>
        <v>76.56688874999999</v>
      </c>
      <c r="F2541" s="31">
        <f>[2]Emissions!F36</f>
        <v>57.425166562500003</v>
      </c>
      <c r="G2541" s="31">
        <f>[2]Emissions!G36</f>
        <v>38.283444375000002</v>
      </c>
      <c r="H2541" s="31">
        <f>[2]Emissions!H36</f>
        <v>19.141722187500001</v>
      </c>
      <c r="I2541" s="31">
        <f>[2]Emissions!I36</f>
        <v>0</v>
      </c>
      <c r="J2541" s="31">
        <f>[2]Emissions!J36</f>
        <v>0</v>
      </c>
      <c r="K2541" s="31">
        <f>[2]Emissions!K36</f>
        <v>0</v>
      </c>
      <c r="L2541" s="31">
        <f>[2]Emissions!L36</f>
        <v>0</v>
      </c>
      <c r="M2541" s="31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1">
        <f>[2]Emissions!E51</f>
        <v>1659.2802083642291</v>
      </c>
      <c r="F2542" s="31">
        <f>[2]Emissions!F51</f>
        <v>1735.937579886011</v>
      </c>
      <c r="G2542" s="31">
        <f>[2]Emissions!G51</f>
        <v>1981.3179543817239</v>
      </c>
      <c r="H2542" s="31">
        <f>[2]Emissions!H51</f>
        <v>2000.3975686966351</v>
      </c>
      <c r="I2542" s="31">
        <f>[2]Emissions!I51</f>
        <v>2046.738052974863</v>
      </c>
      <c r="J2542" s="31">
        <f>[2]Emissions!J51</f>
        <v>2129.3799569284452</v>
      </c>
      <c r="K2542" s="31">
        <f>[2]Emissions!K51</f>
        <v>2150.1592462868898</v>
      </c>
      <c r="L2542" s="31">
        <f>[2]Emissions!L51</f>
        <v>2187.636363330822</v>
      </c>
      <c r="M2542" s="31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1">
        <f>[2]Emissions!E31</f>
        <v>1.2528125000000001</v>
      </c>
      <c r="F2543" s="31">
        <f>[2]Emissions!F31</f>
        <v>1.7852578125</v>
      </c>
      <c r="G2543" s="31">
        <f>[2]Emissions!G31</f>
        <v>1.1901718750000001</v>
      </c>
      <c r="H2543" s="31">
        <f>[2]Emissions!H31</f>
        <v>0.59508593749999994</v>
      </c>
      <c r="I2543" s="31">
        <f>[2]Emissions!I31</f>
        <v>0</v>
      </c>
      <c r="J2543" s="31">
        <f>[2]Emissions!J31</f>
        <v>0</v>
      </c>
      <c r="K2543" s="31">
        <f>[2]Emissions!K31</f>
        <v>0</v>
      </c>
      <c r="L2543" s="31">
        <f>[2]Emissions!L31</f>
        <v>0</v>
      </c>
      <c r="M2543" s="31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1">
        <f>[2]Emissions!E46</f>
        <v>12.37119963414534</v>
      </c>
      <c r="F2544" s="31">
        <f>[2]Emissions!F46</f>
        <v>19.72128321655066</v>
      </c>
      <c r="G2544" s="31">
        <f>[2]Emissions!G46</f>
        <v>37.601264412383912</v>
      </c>
      <c r="H2544" s="31">
        <f>[2]Emissions!H46</f>
        <v>57.129700213503497</v>
      </c>
      <c r="I2544" s="31">
        <f>[2]Emissions!I46</f>
        <v>52.683264416027043</v>
      </c>
      <c r="J2544" s="31">
        <f>[2]Emissions!J46</f>
        <v>45.333180833621711</v>
      </c>
      <c r="K2544" s="31">
        <f>[2]Emissions!K46</f>
        <v>27.453199637788462</v>
      </c>
      <c r="L2544" s="31">
        <f>[2]Emissions!L46</f>
        <v>0</v>
      </c>
      <c r="M2544" s="31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1">
        <f>[2]Emissions!E12</f>
        <v>0</v>
      </c>
      <c r="F2545" s="31">
        <f>[2]Emissions!F12</f>
        <v>0</v>
      </c>
      <c r="G2545" s="31">
        <f>[2]Emissions!G12</f>
        <v>0</v>
      </c>
      <c r="H2545" s="31">
        <f>[2]Emissions!H12</f>
        <v>0</v>
      </c>
      <c r="I2545" s="31">
        <f>[2]Emissions!I12</f>
        <v>-2.418837805116191</v>
      </c>
      <c r="J2545" s="31">
        <f>[2]Emissions!J12</f>
        <v>-2.418837805116191</v>
      </c>
      <c r="K2545" s="31">
        <f>[2]Emissions!K12</f>
        <v>-2.547403900135353</v>
      </c>
      <c r="L2545" s="31">
        <f>[2]Emissions!L12</f>
        <v>-1.1608210249559661</v>
      </c>
      <c r="M2545" s="31">
        <f>[2]Emissions!M12</f>
        <v>47.614628789402907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1">
        <f>[2]Emissions!E41</f>
        <v>152.83385270297899</v>
      </c>
      <c r="F2546" s="31">
        <f>[2]Emissions!F41</f>
        <v>114.68965992187501</v>
      </c>
      <c r="G2546" s="31">
        <f>[2]Emissions!G41</f>
        <v>76.459773281249994</v>
      </c>
      <c r="H2546" s="31">
        <f>[2]Emissions!H41</f>
        <v>38.229886640624997</v>
      </c>
      <c r="I2546" s="31">
        <f>[2]Emissions!I41</f>
        <v>0</v>
      </c>
      <c r="J2546" s="31">
        <f>[2]Emissions!J41</f>
        <v>0</v>
      </c>
      <c r="K2546" s="31">
        <f>[2]Emissions!K41</f>
        <v>0</v>
      </c>
      <c r="L2546" s="31">
        <f>[2]Emissions!L41</f>
        <v>0</v>
      </c>
      <c r="M2546" s="31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1">
        <f>[2]Emissions!E21</f>
        <v>421.61450300000001</v>
      </c>
      <c r="F2547" s="31">
        <f>[2]Emissions!F21</f>
        <v>316.21087725000012</v>
      </c>
      <c r="G2547" s="31">
        <f>[2]Emissions!G21</f>
        <v>210.80725150000001</v>
      </c>
      <c r="H2547" s="31">
        <f>[2]Emissions!H21</f>
        <v>105.40362575</v>
      </c>
      <c r="I2547" s="31">
        <f>[2]Emissions!I21</f>
        <v>0</v>
      </c>
      <c r="J2547" s="31">
        <f>[2]Emissions!J21</f>
        <v>0</v>
      </c>
      <c r="K2547" s="31">
        <f>[2]Emissions!K21</f>
        <v>0</v>
      </c>
      <c r="L2547" s="31">
        <f>[2]Emissions!L21</f>
        <v>0</v>
      </c>
      <c r="M2547" s="31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1">
        <f>[2]Emissions!E2</f>
        <v>156.95249062312249</v>
      </c>
      <c r="F2548" s="31">
        <f>[2]Emissions!F2</f>
        <v>192.8555304408595</v>
      </c>
      <c r="G2548" s="31">
        <f>[2]Emissions!G2</f>
        <v>178.02222204186441</v>
      </c>
      <c r="H2548" s="31">
        <f>[2]Emissions!H2</f>
        <v>49.29757476263697</v>
      </c>
      <c r="I2548" s="31">
        <f>[2]Emissions!I2</f>
        <v>37.903107526431363</v>
      </c>
      <c r="J2548" s="31">
        <f>[2]Emissions!J2</f>
        <v>34.657741235647677</v>
      </c>
      <c r="K2548" s="31">
        <f>[2]Emissions!K2</f>
        <v>31.252413356795259</v>
      </c>
      <c r="L2548" s="31">
        <f>[2]Emissions!L2</f>
        <v>27.840956191807841</v>
      </c>
      <c r="M2548" s="31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1">
        <f>[2]Emissions!E8</f>
        <v>0</v>
      </c>
      <c r="F2549" s="31">
        <f>[2]Emissions!F8</f>
        <v>0</v>
      </c>
      <c r="G2549" s="31">
        <f>[2]Emissions!G8</f>
        <v>0</v>
      </c>
      <c r="H2549" s="31">
        <f>[2]Emissions!H8</f>
        <v>0</v>
      </c>
      <c r="I2549" s="31">
        <f>[2]Emissions!I8</f>
        <v>0</v>
      </c>
      <c r="J2549" s="31">
        <f>[2]Emissions!J8</f>
        <v>0</v>
      </c>
      <c r="K2549" s="31">
        <f>[2]Emissions!K8</f>
        <v>0</v>
      </c>
      <c r="L2549" s="31">
        <f>[2]Emissions!L8</f>
        <v>0</v>
      </c>
      <c r="M2549" s="31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1">
        <f>[2]Emissions!E2568</f>
        <v>0</v>
      </c>
      <c r="F2550" s="31">
        <f>[2]Emissions!F2568</f>
        <v>0</v>
      </c>
      <c r="G2550" s="31">
        <f>[2]Emissions!G2568</f>
        <v>0</v>
      </c>
      <c r="H2550" s="31">
        <f>[2]Emissions!H2568</f>
        <v>0</v>
      </c>
      <c r="I2550" s="31">
        <f>[2]Emissions!I2568</f>
        <v>0</v>
      </c>
      <c r="J2550" s="31">
        <f>[2]Emissions!J2568</f>
        <v>0</v>
      </c>
      <c r="K2550" s="31">
        <f>[2]Emissions!K2568</f>
        <v>0</v>
      </c>
      <c r="L2550" s="31">
        <f>[2]Emissions!L2568</f>
        <v>0</v>
      </c>
      <c r="M2550" s="31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1">
        <f>[2]Emissions!E2565</f>
        <v>0</v>
      </c>
      <c r="F2551" s="31">
        <f>[2]Emissions!F2565</f>
        <v>0</v>
      </c>
      <c r="G2551" s="31">
        <f>[2]Emissions!G2565</f>
        <v>0</v>
      </c>
      <c r="H2551" s="31">
        <f>[2]Emissions!H2565</f>
        <v>0</v>
      </c>
      <c r="I2551" s="31">
        <f>[2]Emissions!I2565</f>
        <v>0</v>
      </c>
      <c r="J2551" s="31">
        <f>[2]Emissions!J2565</f>
        <v>0</v>
      </c>
      <c r="K2551" s="31">
        <f>[2]Emissions!K2565</f>
        <v>0</v>
      </c>
      <c r="L2551" s="31">
        <f>[2]Emissions!L2565</f>
        <v>0</v>
      </c>
      <c r="M2551" s="31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1">
        <f>[2]Emissions!E2562</f>
        <v>0</v>
      </c>
      <c r="F2552" s="31">
        <f>[2]Emissions!F2562</f>
        <v>0</v>
      </c>
      <c r="G2552" s="31">
        <f>[2]Emissions!G2562</f>
        <v>0</v>
      </c>
      <c r="H2552" s="31">
        <f>[2]Emissions!H2562</f>
        <v>0</v>
      </c>
      <c r="I2552" s="31">
        <f>[2]Emissions!I2562</f>
        <v>0</v>
      </c>
      <c r="J2552" s="31">
        <f>[2]Emissions!J2562</f>
        <v>0</v>
      </c>
      <c r="K2552" s="31">
        <f>[2]Emissions!K2562</f>
        <v>0</v>
      </c>
      <c r="L2552" s="31">
        <f>[2]Emissions!L2562</f>
        <v>0</v>
      </c>
      <c r="M2552" s="31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1">
        <f>[2]Emissions!E2556</f>
        <v>0</v>
      </c>
      <c r="F2553" s="31">
        <f>[2]Emissions!F2556</f>
        <v>0</v>
      </c>
      <c r="G2553" s="31">
        <f>[2]Emissions!G2556</f>
        <v>0</v>
      </c>
      <c r="H2553" s="31">
        <f>[2]Emissions!H2556</f>
        <v>0</v>
      </c>
      <c r="I2553" s="31">
        <f>[2]Emissions!I2556</f>
        <v>0</v>
      </c>
      <c r="J2553" s="31">
        <f>[2]Emissions!J2556</f>
        <v>0</v>
      </c>
      <c r="K2553" s="31">
        <f>[2]Emissions!K2556</f>
        <v>0</v>
      </c>
      <c r="L2553" s="31">
        <f>[2]Emissions!L2556</f>
        <v>0</v>
      </c>
      <c r="M2553" s="31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1">
        <f>[2]Emissions!E2559</f>
        <v>0</v>
      </c>
      <c r="F2554" s="31">
        <f>[2]Emissions!F2559</f>
        <v>0</v>
      </c>
      <c r="G2554" s="31">
        <f>[2]Emissions!G2559</f>
        <v>0</v>
      </c>
      <c r="H2554" s="31">
        <f>[2]Emissions!H2559</f>
        <v>0</v>
      </c>
      <c r="I2554" s="31">
        <f>[2]Emissions!I2559</f>
        <v>0</v>
      </c>
      <c r="J2554" s="31">
        <f>[2]Emissions!J2559</f>
        <v>0</v>
      </c>
      <c r="K2554" s="31">
        <f>[2]Emissions!K2559</f>
        <v>0</v>
      </c>
      <c r="L2554" s="31">
        <f>[2]Emissions!L2559</f>
        <v>0</v>
      </c>
      <c r="M2554" s="31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1">
        <f>[2]Emissions!E2553</f>
        <v>0</v>
      </c>
      <c r="F2555" s="31">
        <f>[2]Emissions!F2553</f>
        <v>0</v>
      </c>
      <c r="G2555" s="31">
        <f>[2]Emissions!G2553</f>
        <v>0</v>
      </c>
      <c r="H2555" s="31">
        <f>[2]Emissions!H2553</f>
        <v>0</v>
      </c>
      <c r="I2555" s="31">
        <f>[2]Emissions!I2553</f>
        <v>0</v>
      </c>
      <c r="J2555" s="31">
        <f>[2]Emissions!J2553</f>
        <v>0</v>
      </c>
      <c r="K2555" s="31">
        <f>[2]Emissions!K2553</f>
        <v>0</v>
      </c>
      <c r="L2555" s="31">
        <f>[2]Emissions!L2553</f>
        <v>0</v>
      </c>
      <c r="M2555" s="31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1">
        <f>[2]Emissions!E2550</f>
        <v>0</v>
      </c>
      <c r="F2556" s="31">
        <f>[2]Emissions!F2550</f>
        <v>0</v>
      </c>
      <c r="G2556" s="31">
        <f>[2]Emissions!G2550</f>
        <v>0</v>
      </c>
      <c r="H2556" s="31">
        <f>[2]Emissions!H2550</f>
        <v>0</v>
      </c>
      <c r="I2556" s="31">
        <f>[2]Emissions!I2550</f>
        <v>0</v>
      </c>
      <c r="J2556" s="31">
        <f>[2]Emissions!J2550</f>
        <v>0</v>
      </c>
      <c r="K2556" s="31">
        <f>[2]Emissions!K2550</f>
        <v>0</v>
      </c>
      <c r="L2556" s="31">
        <f>[2]Emissions!L2550</f>
        <v>0</v>
      </c>
      <c r="M2556" s="31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1">
        <f>[2]Emissions!E2561</f>
        <v>0</v>
      </c>
      <c r="F2557" s="31">
        <f>[2]Emissions!F2561</f>
        <v>0</v>
      </c>
      <c r="G2557" s="31">
        <f>[2]Emissions!G2561</f>
        <v>0</v>
      </c>
      <c r="H2557" s="31">
        <f>[2]Emissions!H2561</f>
        <v>0</v>
      </c>
      <c r="I2557" s="31">
        <f>[2]Emissions!I2561</f>
        <v>0</v>
      </c>
      <c r="J2557" s="31">
        <f>[2]Emissions!J2561</f>
        <v>0</v>
      </c>
      <c r="K2557" s="31">
        <f>[2]Emissions!K2561</f>
        <v>0</v>
      </c>
      <c r="L2557" s="31">
        <f>[2]Emissions!L2561</f>
        <v>0</v>
      </c>
      <c r="M2557" s="31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1">
        <f>[2]Emissions!E2555</f>
        <v>0</v>
      </c>
      <c r="F2558" s="31">
        <f>[2]Emissions!F2555</f>
        <v>0</v>
      </c>
      <c r="G2558" s="31">
        <f>[2]Emissions!G2555</f>
        <v>0</v>
      </c>
      <c r="H2558" s="31">
        <f>[2]Emissions!H2555</f>
        <v>0</v>
      </c>
      <c r="I2558" s="31">
        <f>[2]Emissions!I2555</f>
        <v>0</v>
      </c>
      <c r="J2558" s="31">
        <f>[2]Emissions!J2555</f>
        <v>0</v>
      </c>
      <c r="K2558" s="31">
        <f>[2]Emissions!K2555</f>
        <v>0</v>
      </c>
      <c r="L2558" s="31">
        <f>[2]Emissions!L2555</f>
        <v>0</v>
      </c>
      <c r="M2558" s="31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1">
        <f>[2]Emissions!E2564</f>
        <v>0</v>
      </c>
      <c r="F2559" s="31">
        <f>[2]Emissions!F2564</f>
        <v>0</v>
      </c>
      <c r="G2559" s="31">
        <f>[2]Emissions!G2564</f>
        <v>0</v>
      </c>
      <c r="H2559" s="31">
        <f>[2]Emissions!H2564</f>
        <v>0</v>
      </c>
      <c r="I2559" s="31">
        <f>[2]Emissions!I2564</f>
        <v>0</v>
      </c>
      <c r="J2559" s="31">
        <f>[2]Emissions!J2564</f>
        <v>0</v>
      </c>
      <c r="K2559" s="31">
        <f>[2]Emissions!K2564</f>
        <v>0</v>
      </c>
      <c r="L2559" s="31">
        <f>[2]Emissions!L2564</f>
        <v>0</v>
      </c>
      <c r="M2559" s="31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1">
        <f>[2]Emissions!E2558</f>
        <v>0</v>
      </c>
      <c r="F2560" s="31">
        <f>[2]Emissions!F2558</f>
        <v>0</v>
      </c>
      <c r="G2560" s="31">
        <f>[2]Emissions!G2558</f>
        <v>0</v>
      </c>
      <c r="H2560" s="31">
        <f>[2]Emissions!H2558</f>
        <v>0</v>
      </c>
      <c r="I2560" s="31">
        <f>[2]Emissions!I2558</f>
        <v>0</v>
      </c>
      <c r="J2560" s="31">
        <f>[2]Emissions!J2558</f>
        <v>0</v>
      </c>
      <c r="K2560" s="31">
        <f>[2]Emissions!K2558</f>
        <v>0</v>
      </c>
      <c r="L2560" s="31">
        <f>[2]Emissions!L2558</f>
        <v>0</v>
      </c>
      <c r="M2560" s="31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1">
        <f>[2]Emissions!E2552</f>
        <v>0</v>
      </c>
      <c r="F2561" s="31">
        <f>[2]Emissions!F2552</f>
        <v>0</v>
      </c>
      <c r="G2561" s="31">
        <f>[2]Emissions!G2552</f>
        <v>0</v>
      </c>
      <c r="H2561" s="31">
        <f>[2]Emissions!H2552</f>
        <v>0</v>
      </c>
      <c r="I2561" s="31">
        <f>[2]Emissions!I2552</f>
        <v>0</v>
      </c>
      <c r="J2561" s="31">
        <f>[2]Emissions!J2552</f>
        <v>0</v>
      </c>
      <c r="K2561" s="31">
        <f>[2]Emissions!K2552</f>
        <v>0</v>
      </c>
      <c r="L2561" s="31">
        <f>[2]Emissions!L2552</f>
        <v>0</v>
      </c>
      <c r="M2561" s="31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1">
        <f>[2]Emissions!E2567</f>
        <v>0</v>
      </c>
      <c r="F2562" s="31">
        <f>[2]Emissions!F2567</f>
        <v>0</v>
      </c>
      <c r="G2562" s="31">
        <f>[2]Emissions!G2567</f>
        <v>0</v>
      </c>
      <c r="H2562" s="31">
        <f>[2]Emissions!H2567</f>
        <v>0</v>
      </c>
      <c r="I2562" s="31">
        <f>[2]Emissions!I2567</f>
        <v>0</v>
      </c>
      <c r="J2562" s="31">
        <f>[2]Emissions!J2567</f>
        <v>0</v>
      </c>
      <c r="K2562" s="31">
        <f>[2]Emissions!K2567</f>
        <v>0</v>
      </c>
      <c r="L2562" s="31">
        <f>[2]Emissions!L2567</f>
        <v>0</v>
      </c>
      <c r="M2562" s="31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1">
        <f>[2]Emissions!E2554</f>
        <v>0</v>
      </c>
      <c r="F2563" s="31">
        <f>[2]Emissions!F2554</f>
        <v>0</v>
      </c>
      <c r="G2563" s="31">
        <f>[2]Emissions!G2554</f>
        <v>0</v>
      </c>
      <c r="H2563" s="31">
        <f>[2]Emissions!H2554</f>
        <v>0</v>
      </c>
      <c r="I2563" s="31">
        <f>[2]Emissions!I2554</f>
        <v>0</v>
      </c>
      <c r="J2563" s="31">
        <f>[2]Emissions!J2554</f>
        <v>0</v>
      </c>
      <c r="K2563" s="31">
        <f>[2]Emissions!K2554</f>
        <v>0</v>
      </c>
      <c r="L2563" s="31">
        <f>[2]Emissions!L2554</f>
        <v>0</v>
      </c>
      <c r="M2563" s="31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1">
        <f>[2]Emissions!E2563</f>
        <v>0</v>
      </c>
      <c r="F2564" s="31">
        <f>[2]Emissions!F2563</f>
        <v>0</v>
      </c>
      <c r="G2564" s="31">
        <f>[2]Emissions!G2563</f>
        <v>0</v>
      </c>
      <c r="H2564" s="31">
        <f>[2]Emissions!H2563</f>
        <v>0</v>
      </c>
      <c r="I2564" s="31">
        <f>[2]Emissions!I2563</f>
        <v>0</v>
      </c>
      <c r="J2564" s="31">
        <f>[2]Emissions!J2563</f>
        <v>0</v>
      </c>
      <c r="K2564" s="31">
        <f>[2]Emissions!K2563</f>
        <v>0</v>
      </c>
      <c r="L2564" s="31">
        <f>[2]Emissions!L2563</f>
        <v>0</v>
      </c>
      <c r="M2564" s="31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1">
        <f>[2]Emissions!E2557</f>
        <v>0</v>
      </c>
      <c r="F2565" s="31">
        <f>[2]Emissions!F2557</f>
        <v>0</v>
      </c>
      <c r="G2565" s="31">
        <f>[2]Emissions!G2557</f>
        <v>0</v>
      </c>
      <c r="H2565" s="31">
        <f>[2]Emissions!H2557</f>
        <v>0</v>
      </c>
      <c r="I2565" s="31">
        <f>[2]Emissions!I2557</f>
        <v>0</v>
      </c>
      <c r="J2565" s="31">
        <f>[2]Emissions!J2557</f>
        <v>0</v>
      </c>
      <c r="K2565" s="31">
        <f>[2]Emissions!K2557</f>
        <v>0</v>
      </c>
      <c r="L2565" s="31">
        <f>[2]Emissions!L2557</f>
        <v>0</v>
      </c>
      <c r="M2565" s="31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1">
        <f>[2]Emissions!E2551</f>
        <v>0</v>
      </c>
      <c r="F2566" s="31">
        <f>[2]Emissions!F2551</f>
        <v>0</v>
      </c>
      <c r="G2566" s="31">
        <f>[2]Emissions!G2551</f>
        <v>0</v>
      </c>
      <c r="H2566" s="31">
        <f>[2]Emissions!H2551</f>
        <v>0</v>
      </c>
      <c r="I2566" s="31">
        <f>[2]Emissions!I2551</f>
        <v>0</v>
      </c>
      <c r="J2566" s="31">
        <f>[2]Emissions!J2551</f>
        <v>0</v>
      </c>
      <c r="K2566" s="31">
        <f>[2]Emissions!K2551</f>
        <v>0</v>
      </c>
      <c r="L2566" s="31">
        <f>[2]Emissions!L2551</f>
        <v>0</v>
      </c>
      <c r="M2566" s="31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1">
        <f>[2]Emissions!E2566</f>
        <v>0</v>
      </c>
      <c r="F2567" s="31">
        <f>[2]Emissions!F2566</f>
        <v>0</v>
      </c>
      <c r="G2567" s="31">
        <f>[2]Emissions!G2566</f>
        <v>0</v>
      </c>
      <c r="H2567" s="31">
        <f>[2]Emissions!H2566</f>
        <v>0</v>
      </c>
      <c r="I2567" s="31">
        <f>[2]Emissions!I2566</f>
        <v>0</v>
      </c>
      <c r="J2567" s="31">
        <f>[2]Emissions!J2566</f>
        <v>0</v>
      </c>
      <c r="K2567" s="31">
        <f>[2]Emissions!K2566</f>
        <v>0</v>
      </c>
      <c r="L2567" s="31">
        <f>[2]Emissions!L2566</f>
        <v>0</v>
      </c>
      <c r="M2567" s="31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1">
        <f>[2]Emissions!E2560</f>
        <v>0</v>
      </c>
      <c r="F2568" s="31">
        <f>[2]Emissions!F2560</f>
        <v>0</v>
      </c>
      <c r="G2568" s="31">
        <f>[2]Emissions!G2560</f>
        <v>0</v>
      </c>
      <c r="H2568" s="31">
        <f>[2]Emissions!H2560</f>
        <v>0</v>
      </c>
      <c r="I2568" s="31">
        <f>[2]Emissions!I2560</f>
        <v>0</v>
      </c>
      <c r="J2568" s="31">
        <f>[2]Emissions!J2560</f>
        <v>0</v>
      </c>
      <c r="K2568" s="31">
        <f>[2]Emissions!K2560</f>
        <v>0</v>
      </c>
      <c r="L2568" s="31">
        <f>[2]Emissions!L2560</f>
        <v>0</v>
      </c>
      <c r="M2568" s="31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1">
        <f>[2]Emissions!E2624</f>
        <v>0</v>
      </c>
      <c r="F2569" s="31">
        <f>[2]Emissions!F2624</f>
        <v>0</v>
      </c>
      <c r="G2569" s="31">
        <f>[2]Emissions!G2624</f>
        <v>0</v>
      </c>
      <c r="H2569" s="31">
        <f>[2]Emissions!H2624</f>
        <v>0</v>
      </c>
      <c r="I2569" s="31">
        <f>[2]Emissions!I2624</f>
        <v>0</v>
      </c>
      <c r="J2569" s="31">
        <f>[2]Emissions!J2624</f>
        <v>0</v>
      </c>
      <c r="K2569" s="31">
        <f>[2]Emissions!K2624</f>
        <v>0</v>
      </c>
      <c r="L2569" s="31">
        <f>[2]Emissions!L2624</f>
        <v>0</v>
      </c>
      <c r="M2569" s="31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1">
        <f>[2]Emissions!E2617</f>
        <v>0</v>
      </c>
      <c r="F2570" s="31">
        <f>[2]Emissions!F2617</f>
        <v>0</v>
      </c>
      <c r="G2570" s="31">
        <f>[2]Emissions!G2617</f>
        <v>0</v>
      </c>
      <c r="H2570" s="31">
        <f>[2]Emissions!H2617</f>
        <v>0</v>
      </c>
      <c r="I2570" s="31">
        <f>[2]Emissions!I2617</f>
        <v>0</v>
      </c>
      <c r="J2570" s="31">
        <f>[2]Emissions!J2617</f>
        <v>0</v>
      </c>
      <c r="K2570" s="31">
        <f>[2]Emissions!K2617</f>
        <v>0</v>
      </c>
      <c r="L2570" s="31">
        <f>[2]Emissions!L2617</f>
        <v>0</v>
      </c>
      <c r="M2570" s="31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1">
        <f>[2]Emissions!E2610</f>
        <v>0</v>
      </c>
      <c r="F2571" s="31">
        <f>[2]Emissions!F2610</f>
        <v>0</v>
      </c>
      <c r="G2571" s="31">
        <f>[2]Emissions!G2610</f>
        <v>0</v>
      </c>
      <c r="H2571" s="31">
        <f>[2]Emissions!H2610</f>
        <v>0</v>
      </c>
      <c r="I2571" s="31">
        <f>[2]Emissions!I2610</f>
        <v>0</v>
      </c>
      <c r="J2571" s="31">
        <f>[2]Emissions!J2610</f>
        <v>0</v>
      </c>
      <c r="K2571" s="31">
        <f>[2]Emissions!K2610</f>
        <v>0</v>
      </c>
      <c r="L2571" s="31">
        <f>[2]Emissions!L2610</f>
        <v>0</v>
      </c>
      <c r="M2571" s="31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1">
        <f>[2]Emissions!E2603</f>
        <v>0</v>
      </c>
      <c r="F2572" s="31">
        <f>[2]Emissions!F2603</f>
        <v>0</v>
      </c>
      <c r="G2572" s="31">
        <f>[2]Emissions!G2603</f>
        <v>0</v>
      </c>
      <c r="H2572" s="31">
        <f>[2]Emissions!H2603</f>
        <v>0</v>
      </c>
      <c r="I2572" s="31">
        <f>[2]Emissions!I2603</f>
        <v>0</v>
      </c>
      <c r="J2572" s="31">
        <f>[2]Emissions!J2603</f>
        <v>0</v>
      </c>
      <c r="K2572" s="31">
        <f>[2]Emissions!K2603</f>
        <v>0</v>
      </c>
      <c r="L2572" s="31">
        <f>[2]Emissions!L2603</f>
        <v>0</v>
      </c>
      <c r="M2572" s="31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1">
        <f>[2]Emissions!E2596</f>
        <v>0</v>
      </c>
      <c r="F2573" s="31">
        <f>[2]Emissions!F2596</f>
        <v>0</v>
      </c>
      <c r="G2573" s="31">
        <f>[2]Emissions!G2596</f>
        <v>0</v>
      </c>
      <c r="H2573" s="31">
        <f>[2]Emissions!H2596</f>
        <v>0</v>
      </c>
      <c r="I2573" s="31">
        <f>[2]Emissions!I2596</f>
        <v>0</v>
      </c>
      <c r="J2573" s="31">
        <f>[2]Emissions!J2596</f>
        <v>0</v>
      </c>
      <c r="K2573" s="31">
        <f>[2]Emissions!K2596</f>
        <v>0</v>
      </c>
      <c r="L2573" s="31">
        <f>[2]Emissions!L2596</f>
        <v>0</v>
      </c>
      <c r="M2573" s="31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1">
        <f>[2]Emissions!E2589</f>
        <v>0</v>
      </c>
      <c r="F2574" s="31">
        <f>[2]Emissions!F2589</f>
        <v>0</v>
      </c>
      <c r="G2574" s="31">
        <f>[2]Emissions!G2589</f>
        <v>0</v>
      </c>
      <c r="H2574" s="31">
        <f>[2]Emissions!H2589</f>
        <v>0</v>
      </c>
      <c r="I2574" s="31">
        <f>[2]Emissions!I2589</f>
        <v>0</v>
      </c>
      <c r="J2574" s="31">
        <f>[2]Emissions!J2589</f>
        <v>0</v>
      </c>
      <c r="K2574" s="31">
        <f>[2]Emissions!K2589</f>
        <v>0</v>
      </c>
      <c r="L2574" s="31">
        <f>[2]Emissions!L2589</f>
        <v>0</v>
      </c>
      <c r="M2574" s="31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1">
        <f>[2]Emissions!E2582</f>
        <v>0</v>
      </c>
      <c r="F2575" s="31">
        <f>[2]Emissions!F2582</f>
        <v>0</v>
      </c>
      <c r="G2575" s="31">
        <f>[2]Emissions!G2582</f>
        <v>0</v>
      </c>
      <c r="H2575" s="31">
        <f>[2]Emissions!H2582</f>
        <v>0</v>
      </c>
      <c r="I2575" s="31">
        <f>[2]Emissions!I2582</f>
        <v>0</v>
      </c>
      <c r="J2575" s="31">
        <f>[2]Emissions!J2582</f>
        <v>0</v>
      </c>
      <c r="K2575" s="31">
        <f>[2]Emissions!K2582</f>
        <v>0</v>
      </c>
      <c r="L2575" s="31">
        <f>[2]Emissions!L2582</f>
        <v>0</v>
      </c>
      <c r="M2575" s="31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1">
        <f>[2]Emissions!E2575</f>
        <v>0</v>
      </c>
      <c r="F2576" s="31">
        <f>[2]Emissions!F2575</f>
        <v>0</v>
      </c>
      <c r="G2576" s="31">
        <f>[2]Emissions!G2575</f>
        <v>0</v>
      </c>
      <c r="H2576" s="31">
        <f>[2]Emissions!H2575</f>
        <v>0</v>
      </c>
      <c r="I2576" s="31">
        <f>[2]Emissions!I2575</f>
        <v>0</v>
      </c>
      <c r="J2576" s="31">
        <f>[2]Emissions!J2575</f>
        <v>0</v>
      </c>
      <c r="K2576" s="31">
        <f>[2]Emissions!K2575</f>
        <v>0</v>
      </c>
      <c r="L2576" s="31">
        <f>[2]Emissions!L2575</f>
        <v>0</v>
      </c>
      <c r="M2576" s="31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1">
        <f>[2]Emissions!E2625</f>
        <v>0</v>
      </c>
      <c r="F2577" s="31">
        <f>[2]Emissions!F2625</f>
        <v>0</v>
      </c>
      <c r="G2577" s="31">
        <f>[2]Emissions!G2625</f>
        <v>0</v>
      </c>
      <c r="H2577" s="31">
        <f>[2]Emissions!H2625</f>
        <v>0</v>
      </c>
      <c r="I2577" s="31">
        <f>[2]Emissions!I2625</f>
        <v>0</v>
      </c>
      <c r="J2577" s="31">
        <f>[2]Emissions!J2625</f>
        <v>0</v>
      </c>
      <c r="K2577" s="31">
        <f>[2]Emissions!K2625</f>
        <v>0</v>
      </c>
      <c r="L2577" s="31">
        <f>[2]Emissions!L2625</f>
        <v>0</v>
      </c>
      <c r="M2577" s="31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1">
        <f>[2]Emissions!E2618</f>
        <v>0</v>
      </c>
      <c r="F2578" s="31">
        <f>[2]Emissions!F2618</f>
        <v>0</v>
      </c>
      <c r="G2578" s="31">
        <f>[2]Emissions!G2618</f>
        <v>0</v>
      </c>
      <c r="H2578" s="31">
        <f>[2]Emissions!H2618</f>
        <v>0</v>
      </c>
      <c r="I2578" s="31">
        <f>[2]Emissions!I2618</f>
        <v>0</v>
      </c>
      <c r="J2578" s="31">
        <f>[2]Emissions!J2618</f>
        <v>0</v>
      </c>
      <c r="K2578" s="31">
        <f>[2]Emissions!K2618</f>
        <v>0</v>
      </c>
      <c r="L2578" s="31">
        <f>[2]Emissions!L2618</f>
        <v>0</v>
      </c>
      <c r="M2578" s="31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1">
        <f>[2]Emissions!E2611</f>
        <v>0</v>
      </c>
      <c r="F2579" s="31">
        <f>[2]Emissions!F2611</f>
        <v>0</v>
      </c>
      <c r="G2579" s="31">
        <f>[2]Emissions!G2611</f>
        <v>0</v>
      </c>
      <c r="H2579" s="31">
        <f>[2]Emissions!H2611</f>
        <v>0</v>
      </c>
      <c r="I2579" s="31">
        <f>[2]Emissions!I2611</f>
        <v>0</v>
      </c>
      <c r="J2579" s="31">
        <f>[2]Emissions!J2611</f>
        <v>0</v>
      </c>
      <c r="K2579" s="31">
        <f>[2]Emissions!K2611</f>
        <v>0</v>
      </c>
      <c r="L2579" s="31">
        <f>[2]Emissions!L2611</f>
        <v>0</v>
      </c>
      <c r="M2579" s="31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1">
        <f>[2]Emissions!E2604</f>
        <v>0</v>
      </c>
      <c r="F2580" s="31">
        <f>[2]Emissions!F2604</f>
        <v>0</v>
      </c>
      <c r="G2580" s="31">
        <f>[2]Emissions!G2604</f>
        <v>0</v>
      </c>
      <c r="H2580" s="31">
        <f>[2]Emissions!H2604</f>
        <v>0</v>
      </c>
      <c r="I2580" s="31">
        <f>[2]Emissions!I2604</f>
        <v>0</v>
      </c>
      <c r="J2580" s="31">
        <f>[2]Emissions!J2604</f>
        <v>0</v>
      </c>
      <c r="K2580" s="31">
        <f>[2]Emissions!K2604</f>
        <v>0</v>
      </c>
      <c r="L2580" s="31">
        <f>[2]Emissions!L2604</f>
        <v>0</v>
      </c>
      <c r="M2580" s="31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1">
        <f>[2]Emissions!E2597</f>
        <v>0</v>
      </c>
      <c r="F2581" s="31">
        <f>[2]Emissions!F2597</f>
        <v>0</v>
      </c>
      <c r="G2581" s="31">
        <f>[2]Emissions!G2597</f>
        <v>0</v>
      </c>
      <c r="H2581" s="31">
        <f>[2]Emissions!H2597</f>
        <v>0</v>
      </c>
      <c r="I2581" s="31">
        <f>[2]Emissions!I2597</f>
        <v>0</v>
      </c>
      <c r="J2581" s="31">
        <f>[2]Emissions!J2597</f>
        <v>0</v>
      </c>
      <c r="K2581" s="31">
        <f>[2]Emissions!K2597</f>
        <v>0</v>
      </c>
      <c r="L2581" s="31">
        <f>[2]Emissions!L2597</f>
        <v>0</v>
      </c>
      <c r="M2581" s="31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1">
        <f>[2]Emissions!E2590</f>
        <v>0</v>
      </c>
      <c r="F2582" s="31">
        <f>[2]Emissions!F2590</f>
        <v>0</v>
      </c>
      <c r="G2582" s="31">
        <f>[2]Emissions!G2590</f>
        <v>0</v>
      </c>
      <c r="H2582" s="31">
        <f>[2]Emissions!H2590</f>
        <v>0</v>
      </c>
      <c r="I2582" s="31">
        <f>[2]Emissions!I2590</f>
        <v>0</v>
      </c>
      <c r="J2582" s="31">
        <f>[2]Emissions!J2590</f>
        <v>0</v>
      </c>
      <c r="K2582" s="31">
        <f>[2]Emissions!K2590</f>
        <v>0</v>
      </c>
      <c r="L2582" s="31">
        <f>[2]Emissions!L2590</f>
        <v>0</v>
      </c>
      <c r="M2582" s="31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1">
        <f>[2]Emissions!E2583</f>
        <v>0</v>
      </c>
      <c r="F2583" s="31">
        <f>[2]Emissions!F2583</f>
        <v>0</v>
      </c>
      <c r="G2583" s="31">
        <f>[2]Emissions!G2583</f>
        <v>0</v>
      </c>
      <c r="H2583" s="31">
        <f>[2]Emissions!H2583</f>
        <v>0</v>
      </c>
      <c r="I2583" s="31">
        <f>[2]Emissions!I2583</f>
        <v>0</v>
      </c>
      <c r="J2583" s="31">
        <f>[2]Emissions!J2583</f>
        <v>0</v>
      </c>
      <c r="K2583" s="31">
        <f>[2]Emissions!K2583</f>
        <v>0</v>
      </c>
      <c r="L2583" s="31">
        <f>[2]Emissions!L2583</f>
        <v>0</v>
      </c>
      <c r="M2583" s="31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1">
        <f>[2]Emissions!E2576</f>
        <v>0</v>
      </c>
      <c r="F2584" s="31">
        <f>[2]Emissions!F2576</f>
        <v>0</v>
      </c>
      <c r="G2584" s="31">
        <f>[2]Emissions!G2576</f>
        <v>0</v>
      </c>
      <c r="H2584" s="31">
        <f>[2]Emissions!H2576</f>
        <v>0</v>
      </c>
      <c r="I2584" s="31">
        <f>[2]Emissions!I2576</f>
        <v>0</v>
      </c>
      <c r="J2584" s="31">
        <f>[2]Emissions!J2576</f>
        <v>0</v>
      </c>
      <c r="K2584" s="31">
        <f>[2]Emissions!K2576</f>
        <v>0</v>
      </c>
      <c r="L2584" s="31">
        <f>[2]Emissions!L2576</f>
        <v>0</v>
      </c>
      <c r="M2584" s="31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1">
        <f>[2]Emissions!E2569</f>
        <v>0</v>
      </c>
      <c r="F2585" s="31">
        <f>[2]Emissions!F2569</f>
        <v>0</v>
      </c>
      <c r="G2585" s="31">
        <f>[2]Emissions!G2569</f>
        <v>0</v>
      </c>
      <c r="H2585" s="31">
        <f>[2]Emissions!H2569</f>
        <v>0</v>
      </c>
      <c r="I2585" s="31">
        <f>[2]Emissions!I2569</f>
        <v>0</v>
      </c>
      <c r="J2585" s="31">
        <f>[2]Emissions!J2569</f>
        <v>0</v>
      </c>
      <c r="K2585" s="31">
        <f>[2]Emissions!K2569</f>
        <v>0</v>
      </c>
      <c r="L2585" s="31">
        <f>[2]Emissions!L2569</f>
        <v>0</v>
      </c>
      <c r="M2585" s="31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1">
        <f>[2]Emissions!E2626</f>
        <v>0</v>
      </c>
      <c r="F2586" s="31">
        <f>[2]Emissions!F2626</f>
        <v>0</v>
      </c>
      <c r="G2586" s="31">
        <f>[2]Emissions!G2626</f>
        <v>0</v>
      </c>
      <c r="H2586" s="31">
        <f>[2]Emissions!H2626</f>
        <v>0</v>
      </c>
      <c r="I2586" s="31">
        <f>[2]Emissions!I2626</f>
        <v>0</v>
      </c>
      <c r="J2586" s="31">
        <f>[2]Emissions!J2626</f>
        <v>0</v>
      </c>
      <c r="K2586" s="31">
        <f>[2]Emissions!K2626</f>
        <v>0</v>
      </c>
      <c r="L2586" s="31">
        <f>[2]Emissions!L2626</f>
        <v>0</v>
      </c>
      <c r="M2586" s="31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1">
        <f>[2]Emissions!E2619</f>
        <v>0</v>
      </c>
      <c r="F2587" s="31">
        <f>[2]Emissions!F2619</f>
        <v>0</v>
      </c>
      <c r="G2587" s="31">
        <f>[2]Emissions!G2619</f>
        <v>0</v>
      </c>
      <c r="H2587" s="31">
        <f>[2]Emissions!H2619</f>
        <v>0</v>
      </c>
      <c r="I2587" s="31">
        <f>[2]Emissions!I2619</f>
        <v>0</v>
      </c>
      <c r="J2587" s="31">
        <f>[2]Emissions!J2619</f>
        <v>0</v>
      </c>
      <c r="K2587" s="31">
        <f>[2]Emissions!K2619</f>
        <v>0</v>
      </c>
      <c r="L2587" s="31">
        <f>[2]Emissions!L2619</f>
        <v>0</v>
      </c>
      <c r="M2587" s="31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1">
        <f>[2]Emissions!E2612</f>
        <v>0</v>
      </c>
      <c r="F2588" s="31">
        <f>[2]Emissions!F2612</f>
        <v>0</v>
      </c>
      <c r="G2588" s="31">
        <f>[2]Emissions!G2612</f>
        <v>0</v>
      </c>
      <c r="H2588" s="31">
        <f>[2]Emissions!H2612</f>
        <v>0</v>
      </c>
      <c r="I2588" s="31">
        <f>[2]Emissions!I2612</f>
        <v>0</v>
      </c>
      <c r="J2588" s="31">
        <f>[2]Emissions!J2612</f>
        <v>0</v>
      </c>
      <c r="K2588" s="31">
        <f>[2]Emissions!K2612</f>
        <v>0</v>
      </c>
      <c r="L2588" s="31">
        <f>[2]Emissions!L2612</f>
        <v>0</v>
      </c>
      <c r="M2588" s="31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1">
        <f>[2]Emissions!E2605</f>
        <v>0</v>
      </c>
      <c r="F2589" s="31">
        <f>[2]Emissions!F2605</f>
        <v>0</v>
      </c>
      <c r="G2589" s="31">
        <f>[2]Emissions!G2605</f>
        <v>0</v>
      </c>
      <c r="H2589" s="31">
        <f>[2]Emissions!H2605</f>
        <v>0</v>
      </c>
      <c r="I2589" s="31">
        <f>[2]Emissions!I2605</f>
        <v>0</v>
      </c>
      <c r="J2589" s="31">
        <f>[2]Emissions!J2605</f>
        <v>0</v>
      </c>
      <c r="K2589" s="31">
        <f>[2]Emissions!K2605</f>
        <v>0</v>
      </c>
      <c r="L2589" s="31">
        <f>[2]Emissions!L2605</f>
        <v>0</v>
      </c>
      <c r="M2589" s="31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1">
        <f>[2]Emissions!E2598</f>
        <v>0</v>
      </c>
      <c r="F2590" s="31">
        <f>[2]Emissions!F2598</f>
        <v>0</v>
      </c>
      <c r="G2590" s="31">
        <f>[2]Emissions!G2598</f>
        <v>0</v>
      </c>
      <c r="H2590" s="31">
        <f>[2]Emissions!H2598</f>
        <v>0</v>
      </c>
      <c r="I2590" s="31">
        <f>[2]Emissions!I2598</f>
        <v>0</v>
      </c>
      <c r="J2590" s="31">
        <f>[2]Emissions!J2598</f>
        <v>0</v>
      </c>
      <c r="K2590" s="31">
        <f>[2]Emissions!K2598</f>
        <v>0</v>
      </c>
      <c r="L2590" s="31">
        <f>[2]Emissions!L2598</f>
        <v>0</v>
      </c>
      <c r="M2590" s="31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1">
        <f>[2]Emissions!E2591</f>
        <v>0</v>
      </c>
      <c r="F2591" s="31">
        <f>[2]Emissions!F2591</f>
        <v>0</v>
      </c>
      <c r="G2591" s="31">
        <f>[2]Emissions!G2591</f>
        <v>0</v>
      </c>
      <c r="H2591" s="31">
        <f>[2]Emissions!H2591</f>
        <v>0</v>
      </c>
      <c r="I2591" s="31">
        <f>[2]Emissions!I2591</f>
        <v>0</v>
      </c>
      <c r="J2591" s="31">
        <f>[2]Emissions!J2591</f>
        <v>0</v>
      </c>
      <c r="K2591" s="31">
        <f>[2]Emissions!K2591</f>
        <v>0</v>
      </c>
      <c r="L2591" s="31">
        <f>[2]Emissions!L2591</f>
        <v>0</v>
      </c>
      <c r="M2591" s="31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1">
        <f>[2]Emissions!E2584</f>
        <v>0</v>
      </c>
      <c r="F2592" s="31">
        <f>[2]Emissions!F2584</f>
        <v>0</v>
      </c>
      <c r="G2592" s="31">
        <f>[2]Emissions!G2584</f>
        <v>0</v>
      </c>
      <c r="H2592" s="31">
        <f>[2]Emissions!H2584</f>
        <v>0</v>
      </c>
      <c r="I2592" s="31">
        <f>[2]Emissions!I2584</f>
        <v>0</v>
      </c>
      <c r="J2592" s="31">
        <f>[2]Emissions!J2584</f>
        <v>0</v>
      </c>
      <c r="K2592" s="31">
        <f>[2]Emissions!K2584</f>
        <v>0</v>
      </c>
      <c r="L2592" s="31">
        <f>[2]Emissions!L2584</f>
        <v>0</v>
      </c>
      <c r="M2592" s="31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1">
        <f>[2]Emissions!E2577</f>
        <v>0</v>
      </c>
      <c r="F2593" s="31">
        <f>[2]Emissions!F2577</f>
        <v>0</v>
      </c>
      <c r="G2593" s="31">
        <f>[2]Emissions!G2577</f>
        <v>0</v>
      </c>
      <c r="H2593" s="31">
        <f>[2]Emissions!H2577</f>
        <v>0</v>
      </c>
      <c r="I2593" s="31">
        <f>[2]Emissions!I2577</f>
        <v>0</v>
      </c>
      <c r="J2593" s="31">
        <f>[2]Emissions!J2577</f>
        <v>0</v>
      </c>
      <c r="K2593" s="31">
        <f>[2]Emissions!K2577</f>
        <v>0</v>
      </c>
      <c r="L2593" s="31">
        <f>[2]Emissions!L2577</f>
        <v>0</v>
      </c>
      <c r="M2593" s="31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1">
        <f>[2]Emissions!E2570</f>
        <v>0</v>
      </c>
      <c r="F2594" s="31">
        <f>[2]Emissions!F2570</f>
        <v>0</v>
      </c>
      <c r="G2594" s="31">
        <f>[2]Emissions!G2570</f>
        <v>0</v>
      </c>
      <c r="H2594" s="31">
        <f>[2]Emissions!H2570</f>
        <v>0</v>
      </c>
      <c r="I2594" s="31">
        <f>[2]Emissions!I2570</f>
        <v>0</v>
      </c>
      <c r="J2594" s="31">
        <f>[2]Emissions!J2570</f>
        <v>0</v>
      </c>
      <c r="K2594" s="31">
        <f>[2]Emissions!K2570</f>
        <v>0</v>
      </c>
      <c r="L2594" s="31">
        <f>[2]Emissions!L2570</f>
        <v>0</v>
      </c>
      <c r="M2594" s="31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1">
        <f>[2]Emissions!E3427</f>
        <v>0</v>
      </c>
      <c r="F2595" s="31">
        <f>[2]Emissions!F3427</f>
        <v>0</v>
      </c>
      <c r="G2595" s="31">
        <f>[2]Emissions!G3427</f>
        <v>0</v>
      </c>
      <c r="H2595" s="31">
        <f>[2]Emissions!H3427</f>
        <v>0</v>
      </c>
      <c r="I2595" s="31">
        <f>[2]Emissions!I3427</f>
        <v>0</v>
      </c>
      <c r="J2595" s="31">
        <f>[2]Emissions!J3427</f>
        <v>0</v>
      </c>
      <c r="K2595" s="31">
        <f>[2]Emissions!K3427</f>
        <v>0</v>
      </c>
      <c r="L2595" s="31">
        <f>[2]Emissions!L3427</f>
        <v>0</v>
      </c>
      <c r="M2595" s="31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1">
        <f>[2]Emissions!E3420</f>
        <v>0</v>
      </c>
      <c r="F2596" s="31">
        <f>[2]Emissions!F3420</f>
        <v>0</v>
      </c>
      <c r="G2596" s="31">
        <f>[2]Emissions!G3420</f>
        <v>0</v>
      </c>
      <c r="H2596" s="31">
        <f>[2]Emissions!H3420</f>
        <v>0</v>
      </c>
      <c r="I2596" s="31">
        <f>[2]Emissions!I3420</f>
        <v>0</v>
      </c>
      <c r="J2596" s="31">
        <f>[2]Emissions!J3420</f>
        <v>0</v>
      </c>
      <c r="K2596" s="31">
        <f>[2]Emissions!K3420</f>
        <v>0</v>
      </c>
      <c r="L2596" s="31">
        <f>[2]Emissions!L3420</f>
        <v>0</v>
      </c>
      <c r="M2596" s="31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1">
        <f>[2]Emissions!E3409</f>
        <v>0</v>
      </c>
      <c r="F2597" s="31">
        <f>[2]Emissions!F3409</f>
        <v>0</v>
      </c>
      <c r="G2597" s="31">
        <f>[2]Emissions!G3409</f>
        <v>0</v>
      </c>
      <c r="H2597" s="31">
        <f>[2]Emissions!H3409</f>
        <v>0</v>
      </c>
      <c r="I2597" s="31">
        <f>[2]Emissions!I3409</f>
        <v>0</v>
      </c>
      <c r="J2597" s="31">
        <f>[2]Emissions!J3409</f>
        <v>0</v>
      </c>
      <c r="K2597" s="31">
        <f>[2]Emissions!K3409</f>
        <v>0</v>
      </c>
      <c r="L2597" s="31">
        <f>[2]Emissions!L3409</f>
        <v>0</v>
      </c>
      <c r="M2597" s="31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1">
        <f>[2]Emissions!E3402</f>
        <v>0</v>
      </c>
      <c r="F2598" s="31">
        <f>[2]Emissions!F3402</f>
        <v>0</v>
      </c>
      <c r="G2598" s="31">
        <f>[2]Emissions!G3402</f>
        <v>0</v>
      </c>
      <c r="H2598" s="31">
        <f>[2]Emissions!H3402</f>
        <v>0</v>
      </c>
      <c r="I2598" s="31">
        <f>[2]Emissions!I3402</f>
        <v>0</v>
      </c>
      <c r="J2598" s="31">
        <f>[2]Emissions!J3402</f>
        <v>0</v>
      </c>
      <c r="K2598" s="31">
        <f>[2]Emissions!K3402</f>
        <v>0</v>
      </c>
      <c r="L2598" s="31">
        <f>[2]Emissions!L3402</f>
        <v>0</v>
      </c>
      <c r="M2598" s="31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1">
        <f>[2]Emissions!E3395</f>
        <v>0</v>
      </c>
      <c r="F2599" s="31">
        <f>[2]Emissions!F3395</f>
        <v>0</v>
      </c>
      <c r="G2599" s="31">
        <f>[2]Emissions!G3395</f>
        <v>0</v>
      </c>
      <c r="H2599" s="31">
        <f>[2]Emissions!H3395</f>
        <v>0</v>
      </c>
      <c r="I2599" s="31">
        <f>[2]Emissions!I3395</f>
        <v>0</v>
      </c>
      <c r="J2599" s="31">
        <f>[2]Emissions!J3395</f>
        <v>0</v>
      </c>
      <c r="K2599" s="31">
        <f>[2]Emissions!K3395</f>
        <v>0</v>
      </c>
      <c r="L2599" s="31">
        <f>[2]Emissions!L3395</f>
        <v>0</v>
      </c>
      <c r="M2599" s="31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1">
        <f>[2]Emissions!E3388</f>
        <v>0</v>
      </c>
      <c r="F2600" s="31">
        <f>[2]Emissions!F3388</f>
        <v>0</v>
      </c>
      <c r="G2600" s="31">
        <f>[2]Emissions!G3388</f>
        <v>0</v>
      </c>
      <c r="H2600" s="31">
        <f>[2]Emissions!H3388</f>
        <v>0</v>
      </c>
      <c r="I2600" s="31">
        <f>[2]Emissions!I3388</f>
        <v>0</v>
      </c>
      <c r="J2600" s="31">
        <f>[2]Emissions!J3388</f>
        <v>0</v>
      </c>
      <c r="K2600" s="31">
        <f>[2]Emissions!K3388</f>
        <v>0</v>
      </c>
      <c r="L2600" s="31">
        <f>[2]Emissions!L3388</f>
        <v>0</v>
      </c>
      <c r="M2600" s="31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1">
        <f>[2]Emissions!E3381</f>
        <v>0</v>
      </c>
      <c r="F2601" s="31">
        <f>[2]Emissions!F3381</f>
        <v>0</v>
      </c>
      <c r="G2601" s="31">
        <f>[2]Emissions!G3381</f>
        <v>0</v>
      </c>
      <c r="H2601" s="31">
        <f>[2]Emissions!H3381</f>
        <v>0</v>
      </c>
      <c r="I2601" s="31">
        <f>[2]Emissions!I3381</f>
        <v>0</v>
      </c>
      <c r="J2601" s="31">
        <f>[2]Emissions!J3381</f>
        <v>0</v>
      </c>
      <c r="K2601" s="31">
        <f>[2]Emissions!K3381</f>
        <v>0</v>
      </c>
      <c r="L2601" s="31">
        <f>[2]Emissions!L3381</f>
        <v>0</v>
      </c>
      <c r="M2601" s="31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1">
        <f>[2]Emissions!E3374</f>
        <v>0</v>
      </c>
      <c r="F2602" s="31">
        <f>[2]Emissions!F3374</f>
        <v>0</v>
      </c>
      <c r="G2602" s="31">
        <f>[2]Emissions!G3374</f>
        <v>0</v>
      </c>
      <c r="H2602" s="31">
        <f>[2]Emissions!H3374</f>
        <v>0</v>
      </c>
      <c r="I2602" s="31">
        <f>[2]Emissions!I3374</f>
        <v>0</v>
      </c>
      <c r="J2602" s="31">
        <f>[2]Emissions!J3374</f>
        <v>0</v>
      </c>
      <c r="K2602" s="31">
        <f>[2]Emissions!K3374</f>
        <v>0</v>
      </c>
      <c r="L2602" s="31">
        <f>[2]Emissions!L3374</f>
        <v>0</v>
      </c>
      <c r="M2602" s="31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1">
        <f>[2]Emissions!E3367</f>
        <v>0</v>
      </c>
      <c r="F2603" s="31">
        <f>[2]Emissions!F3367</f>
        <v>0</v>
      </c>
      <c r="G2603" s="31">
        <f>[2]Emissions!G3367</f>
        <v>0</v>
      </c>
      <c r="H2603" s="31">
        <f>[2]Emissions!H3367</f>
        <v>0</v>
      </c>
      <c r="I2603" s="31">
        <f>[2]Emissions!I3367</f>
        <v>0</v>
      </c>
      <c r="J2603" s="31">
        <f>[2]Emissions!J3367</f>
        <v>0</v>
      </c>
      <c r="K2603" s="31">
        <f>[2]Emissions!K3367</f>
        <v>0</v>
      </c>
      <c r="L2603" s="31">
        <f>[2]Emissions!L3367</f>
        <v>0</v>
      </c>
      <c r="M2603" s="31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1">
        <f>[2]Emissions!E3360</f>
        <v>0</v>
      </c>
      <c r="F2604" s="31">
        <f>[2]Emissions!F3360</f>
        <v>0</v>
      </c>
      <c r="G2604" s="31">
        <f>[2]Emissions!G3360</f>
        <v>0</v>
      </c>
      <c r="H2604" s="31">
        <f>[2]Emissions!H3360</f>
        <v>0</v>
      </c>
      <c r="I2604" s="31">
        <f>[2]Emissions!I3360</f>
        <v>0</v>
      </c>
      <c r="J2604" s="31">
        <f>[2]Emissions!J3360</f>
        <v>0</v>
      </c>
      <c r="K2604" s="31">
        <f>[2]Emissions!K3360</f>
        <v>0</v>
      </c>
      <c r="L2604" s="31">
        <f>[2]Emissions!L3360</f>
        <v>0</v>
      </c>
      <c r="M2604" s="31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1">
        <f>[2]Emissions!E3353</f>
        <v>0</v>
      </c>
      <c r="F2605" s="31">
        <f>[2]Emissions!F3353</f>
        <v>0</v>
      </c>
      <c r="G2605" s="31">
        <f>[2]Emissions!G3353</f>
        <v>0</v>
      </c>
      <c r="H2605" s="31">
        <f>[2]Emissions!H3353</f>
        <v>0</v>
      </c>
      <c r="I2605" s="31">
        <f>[2]Emissions!I3353</f>
        <v>0</v>
      </c>
      <c r="J2605" s="31">
        <f>[2]Emissions!J3353</f>
        <v>0</v>
      </c>
      <c r="K2605" s="31">
        <f>[2]Emissions!K3353</f>
        <v>0</v>
      </c>
      <c r="L2605" s="31">
        <f>[2]Emissions!L3353</f>
        <v>0</v>
      </c>
      <c r="M2605" s="31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1">
        <f>[2]Emissions!E3346</f>
        <v>0</v>
      </c>
      <c r="F2606" s="31">
        <f>[2]Emissions!F3346</f>
        <v>0</v>
      </c>
      <c r="G2606" s="31">
        <f>[2]Emissions!G3346</f>
        <v>0</v>
      </c>
      <c r="H2606" s="31">
        <f>[2]Emissions!H3346</f>
        <v>0</v>
      </c>
      <c r="I2606" s="31">
        <f>[2]Emissions!I3346</f>
        <v>0</v>
      </c>
      <c r="J2606" s="31">
        <f>[2]Emissions!J3346</f>
        <v>0</v>
      </c>
      <c r="K2606" s="31">
        <f>[2]Emissions!K3346</f>
        <v>0</v>
      </c>
      <c r="L2606" s="31">
        <f>[2]Emissions!L3346</f>
        <v>0</v>
      </c>
      <c r="M2606" s="31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1">
        <f>[2]Emissions!E3339</f>
        <v>0</v>
      </c>
      <c r="F2607" s="31">
        <f>[2]Emissions!F3339</f>
        <v>0</v>
      </c>
      <c r="G2607" s="31">
        <f>[2]Emissions!G3339</f>
        <v>0</v>
      </c>
      <c r="H2607" s="31">
        <f>[2]Emissions!H3339</f>
        <v>0</v>
      </c>
      <c r="I2607" s="31">
        <f>[2]Emissions!I3339</f>
        <v>0</v>
      </c>
      <c r="J2607" s="31">
        <f>[2]Emissions!J3339</f>
        <v>0</v>
      </c>
      <c r="K2607" s="31">
        <f>[2]Emissions!K3339</f>
        <v>0</v>
      </c>
      <c r="L2607" s="31">
        <f>[2]Emissions!L3339</f>
        <v>0</v>
      </c>
      <c r="M2607" s="31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1">
        <f>[2]Emissions!E3332</f>
        <v>0</v>
      </c>
      <c r="F2608" s="31">
        <f>[2]Emissions!F3332</f>
        <v>0</v>
      </c>
      <c r="G2608" s="31">
        <f>[2]Emissions!G3332</f>
        <v>0</v>
      </c>
      <c r="H2608" s="31">
        <f>[2]Emissions!H3332</f>
        <v>0</v>
      </c>
      <c r="I2608" s="31">
        <f>[2]Emissions!I3332</f>
        <v>0</v>
      </c>
      <c r="J2608" s="31">
        <f>[2]Emissions!J3332</f>
        <v>0</v>
      </c>
      <c r="K2608" s="31">
        <f>[2]Emissions!K3332</f>
        <v>0</v>
      </c>
      <c r="L2608" s="31">
        <f>[2]Emissions!L3332</f>
        <v>0</v>
      </c>
      <c r="M2608" s="31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1">
        <f>[2]Emissions!E3325</f>
        <v>0</v>
      </c>
      <c r="F2609" s="31">
        <f>[2]Emissions!F3325</f>
        <v>0</v>
      </c>
      <c r="G2609" s="31">
        <f>[2]Emissions!G3325</f>
        <v>0</v>
      </c>
      <c r="H2609" s="31">
        <f>[2]Emissions!H3325</f>
        <v>0</v>
      </c>
      <c r="I2609" s="31">
        <f>[2]Emissions!I3325</f>
        <v>0</v>
      </c>
      <c r="J2609" s="31">
        <f>[2]Emissions!J3325</f>
        <v>0</v>
      </c>
      <c r="K2609" s="31">
        <f>[2]Emissions!K3325</f>
        <v>0</v>
      </c>
      <c r="L2609" s="31">
        <f>[2]Emissions!L3325</f>
        <v>0</v>
      </c>
      <c r="M2609" s="31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1">
        <f>[2]Emissions!E3318</f>
        <v>0</v>
      </c>
      <c r="F2610" s="31">
        <f>[2]Emissions!F3318</f>
        <v>0</v>
      </c>
      <c r="G2610" s="31">
        <f>[2]Emissions!G3318</f>
        <v>0</v>
      </c>
      <c r="H2610" s="31">
        <f>[2]Emissions!H3318</f>
        <v>0</v>
      </c>
      <c r="I2610" s="31">
        <f>[2]Emissions!I3318</f>
        <v>0</v>
      </c>
      <c r="J2610" s="31">
        <f>[2]Emissions!J3318</f>
        <v>0</v>
      </c>
      <c r="K2610" s="31">
        <f>[2]Emissions!K3318</f>
        <v>0</v>
      </c>
      <c r="L2610" s="31">
        <f>[2]Emissions!L3318</f>
        <v>0</v>
      </c>
      <c r="M2610" s="31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1">
        <f>[2]Emissions!E3311</f>
        <v>0</v>
      </c>
      <c r="F2611" s="31">
        <f>[2]Emissions!F3311</f>
        <v>0</v>
      </c>
      <c r="G2611" s="31">
        <f>[2]Emissions!G3311</f>
        <v>0</v>
      </c>
      <c r="H2611" s="31">
        <f>[2]Emissions!H3311</f>
        <v>0</v>
      </c>
      <c r="I2611" s="31">
        <f>[2]Emissions!I3311</f>
        <v>0</v>
      </c>
      <c r="J2611" s="31">
        <f>[2]Emissions!J3311</f>
        <v>0</v>
      </c>
      <c r="K2611" s="31">
        <f>[2]Emissions!K3311</f>
        <v>0</v>
      </c>
      <c r="L2611" s="31">
        <f>[2]Emissions!L3311</f>
        <v>0</v>
      </c>
      <c r="M2611" s="31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1">
        <f>[2]Emissions!E3304</f>
        <v>0</v>
      </c>
      <c r="F2612" s="31">
        <f>[2]Emissions!F3304</f>
        <v>0</v>
      </c>
      <c r="G2612" s="31">
        <f>[2]Emissions!G3304</f>
        <v>0</v>
      </c>
      <c r="H2612" s="31">
        <f>[2]Emissions!H3304</f>
        <v>0</v>
      </c>
      <c r="I2612" s="31">
        <f>[2]Emissions!I3304</f>
        <v>0</v>
      </c>
      <c r="J2612" s="31">
        <f>[2]Emissions!J3304</f>
        <v>0</v>
      </c>
      <c r="K2612" s="31">
        <f>[2]Emissions!K3304</f>
        <v>0</v>
      </c>
      <c r="L2612" s="31">
        <f>[2]Emissions!L3304</f>
        <v>0</v>
      </c>
      <c r="M2612" s="31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1">
        <f>[2]Emissions!E3297</f>
        <v>0</v>
      </c>
      <c r="F2613" s="31">
        <f>[2]Emissions!F3297</f>
        <v>0</v>
      </c>
      <c r="G2613" s="31">
        <f>[2]Emissions!G3297</f>
        <v>0</v>
      </c>
      <c r="H2613" s="31">
        <f>[2]Emissions!H3297</f>
        <v>0</v>
      </c>
      <c r="I2613" s="31">
        <f>[2]Emissions!I3297</f>
        <v>0</v>
      </c>
      <c r="J2613" s="31">
        <f>[2]Emissions!J3297</f>
        <v>0</v>
      </c>
      <c r="K2613" s="31">
        <f>[2]Emissions!K3297</f>
        <v>0</v>
      </c>
      <c r="L2613" s="31">
        <f>[2]Emissions!L3297</f>
        <v>0</v>
      </c>
      <c r="M2613" s="31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1">
        <f>[2]Emissions!E3287</f>
        <v>0</v>
      </c>
      <c r="F2614" s="31">
        <f>[2]Emissions!F3287</f>
        <v>0</v>
      </c>
      <c r="G2614" s="31">
        <f>[2]Emissions!G3287</f>
        <v>0</v>
      </c>
      <c r="H2614" s="31">
        <f>[2]Emissions!H3287</f>
        <v>0</v>
      </c>
      <c r="I2614" s="31">
        <f>[2]Emissions!I3287</f>
        <v>0</v>
      </c>
      <c r="J2614" s="31">
        <f>[2]Emissions!J3287</f>
        <v>0</v>
      </c>
      <c r="K2614" s="31">
        <f>[2]Emissions!K3287</f>
        <v>0</v>
      </c>
      <c r="L2614" s="31">
        <f>[2]Emissions!L3287</f>
        <v>0</v>
      </c>
      <c r="M2614" s="31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1">
        <f>[2]Emissions!E3280</f>
        <v>0</v>
      </c>
      <c r="F2615" s="31">
        <f>[2]Emissions!F3280</f>
        <v>0</v>
      </c>
      <c r="G2615" s="31">
        <f>[2]Emissions!G3280</f>
        <v>0</v>
      </c>
      <c r="H2615" s="31">
        <f>[2]Emissions!H3280</f>
        <v>0</v>
      </c>
      <c r="I2615" s="31">
        <f>[2]Emissions!I3280</f>
        <v>0</v>
      </c>
      <c r="J2615" s="31">
        <f>[2]Emissions!J3280</f>
        <v>0</v>
      </c>
      <c r="K2615" s="31">
        <f>[2]Emissions!K3280</f>
        <v>0</v>
      </c>
      <c r="L2615" s="31">
        <f>[2]Emissions!L3280</f>
        <v>0</v>
      </c>
      <c r="M2615" s="31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1">
        <f>[2]Emissions!E3273</f>
        <v>0</v>
      </c>
      <c r="F2616" s="31">
        <f>[2]Emissions!F3273</f>
        <v>0</v>
      </c>
      <c r="G2616" s="31">
        <f>[2]Emissions!G3273</f>
        <v>0</v>
      </c>
      <c r="H2616" s="31">
        <f>[2]Emissions!H3273</f>
        <v>0</v>
      </c>
      <c r="I2616" s="31">
        <f>[2]Emissions!I3273</f>
        <v>0</v>
      </c>
      <c r="J2616" s="31">
        <f>[2]Emissions!J3273</f>
        <v>0</v>
      </c>
      <c r="K2616" s="31">
        <f>[2]Emissions!K3273</f>
        <v>0</v>
      </c>
      <c r="L2616" s="31">
        <f>[2]Emissions!L3273</f>
        <v>0</v>
      </c>
      <c r="M2616" s="31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1">
        <f>[2]Emissions!E3266</f>
        <v>0</v>
      </c>
      <c r="F2617" s="31">
        <f>[2]Emissions!F3266</f>
        <v>0</v>
      </c>
      <c r="G2617" s="31">
        <f>[2]Emissions!G3266</f>
        <v>0</v>
      </c>
      <c r="H2617" s="31">
        <f>[2]Emissions!H3266</f>
        <v>0</v>
      </c>
      <c r="I2617" s="31">
        <f>[2]Emissions!I3266</f>
        <v>0</v>
      </c>
      <c r="J2617" s="31">
        <f>[2]Emissions!J3266</f>
        <v>0</v>
      </c>
      <c r="K2617" s="31">
        <f>[2]Emissions!K3266</f>
        <v>0</v>
      </c>
      <c r="L2617" s="31">
        <f>[2]Emissions!L3266</f>
        <v>0</v>
      </c>
      <c r="M2617" s="31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1">
        <f>[2]Emissions!E3259</f>
        <v>0</v>
      </c>
      <c r="F2618" s="31">
        <f>[2]Emissions!F3259</f>
        <v>0</v>
      </c>
      <c r="G2618" s="31">
        <f>[2]Emissions!G3259</f>
        <v>0</v>
      </c>
      <c r="H2618" s="31">
        <f>[2]Emissions!H3259</f>
        <v>0</v>
      </c>
      <c r="I2618" s="31">
        <f>[2]Emissions!I3259</f>
        <v>0</v>
      </c>
      <c r="J2618" s="31">
        <f>[2]Emissions!J3259</f>
        <v>0</v>
      </c>
      <c r="K2618" s="31">
        <f>[2]Emissions!K3259</f>
        <v>0</v>
      </c>
      <c r="L2618" s="31">
        <f>[2]Emissions!L3259</f>
        <v>0</v>
      </c>
      <c r="M2618" s="31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1">
        <f>[2]Emissions!E3252</f>
        <v>0</v>
      </c>
      <c r="F2619" s="31">
        <f>[2]Emissions!F3252</f>
        <v>0</v>
      </c>
      <c r="G2619" s="31">
        <f>[2]Emissions!G3252</f>
        <v>0</v>
      </c>
      <c r="H2619" s="31">
        <f>[2]Emissions!H3252</f>
        <v>0</v>
      </c>
      <c r="I2619" s="31">
        <f>[2]Emissions!I3252</f>
        <v>0</v>
      </c>
      <c r="J2619" s="31">
        <f>[2]Emissions!J3252</f>
        <v>0</v>
      </c>
      <c r="K2619" s="31">
        <f>[2]Emissions!K3252</f>
        <v>0</v>
      </c>
      <c r="L2619" s="31">
        <f>[2]Emissions!L3252</f>
        <v>0</v>
      </c>
      <c r="M2619" s="31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1">
        <f>[2]Emissions!E3245</f>
        <v>0</v>
      </c>
      <c r="F2620" s="31">
        <f>[2]Emissions!F3245</f>
        <v>0</v>
      </c>
      <c r="G2620" s="31">
        <f>[2]Emissions!G3245</f>
        <v>0</v>
      </c>
      <c r="H2620" s="31">
        <f>[2]Emissions!H3245</f>
        <v>0</v>
      </c>
      <c r="I2620" s="31">
        <f>[2]Emissions!I3245</f>
        <v>0</v>
      </c>
      <c r="J2620" s="31">
        <f>[2]Emissions!J3245</f>
        <v>0</v>
      </c>
      <c r="K2620" s="31">
        <f>[2]Emissions!K3245</f>
        <v>0</v>
      </c>
      <c r="L2620" s="31">
        <f>[2]Emissions!L3245</f>
        <v>0</v>
      </c>
      <c r="M2620" s="31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1">
        <f>[2]Emissions!E3238</f>
        <v>0</v>
      </c>
      <c r="F2621" s="31">
        <f>[2]Emissions!F3238</f>
        <v>0</v>
      </c>
      <c r="G2621" s="31">
        <f>[2]Emissions!G3238</f>
        <v>0</v>
      </c>
      <c r="H2621" s="31">
        <f>[2]Emissions!H3238</f>
        <v>0</v>
      </c>
      <c r="I2621" s="31">
        <f>[2]Emissions!I3238</f>
        <v>0</v>
      </c>
      <c r="J2621" s="31">
        <f>[2]Emissions!J3238</f>
        <v>0</v>
      </c>
      <c r="K2621" s="31">
        <f>[2]Emissions!K3238</f>
        <v>0</v>
      </c>
      <c r="L2621" s="31">
        <f>[2]Emissions!L3238</f>
        <v>0</v>
      </c>
      <c r="M2621" s="31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1">
        <f>[2]Emissions!E3233</f>
        <v>0</v>
      </c>
      <c r="F2622" s="31">
        <f>[2]Emissions!F3233</f>
        <v>0</v>
      </c>
      <c r="G2622" s="31">
        <f>[2]Emissions!G3233</f>
        <v>0</v>
      </c>
      <c r="H2622" s="31">
        <f>[2]Emissions!H3233</f>
        <v>0</v>
      </c>
      <c r="I2622" s="31">
        <f>[2]Emissions!I3233</f>
        <v>0</v>
      </c>
      <c r="J2622" s="31">
        <f>[2]Emissions!J3233</f>
        <v>0</v>
      </c>
      <c r="K2622" s="31">
        <f>[2]Emissions!K3233</f>
        <v>0</v>
      </c>
      <c r="L2622" s="31">
        <f>[2]Emissions!L3233</f>
        <v>0</v>
      </c>
      <c r="M2622" s="31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1">
        <f>[2]Emissions!E3226</f>
        <v>0</v>
      </c>
      <c r="F2623" s="31">
        <f>[2]Emissions!F3226</f>
        <v>0</v>
      </c>
      <c r="G2623" s="31">
        <f>[2]Emissions!G3226</f>
        <v>0</v>
      </c>
      <c r="H2623" s="31">
        <f>[2]Emissions!H3226</f>
        <v>0</v>
      </c>
      <c r="I2623" s="31">
        <f>[2]Emissions!I3226</f>
        <v>0</v>
      </c>
      <c r="J2623" s="31">
        <f>[2]Emissions!J3226</f>
        <v>0</v>
      </c>
      <c r="K2623" s="31">
        <f>[2]Emissions!K3226</f>
        <v>0</v>
      </c>
      <c r="L2623" s="31">
        <f>[2]Emissions!L3226</f>
        <v>0</v>
      </c>
      <c r="M2623" s="31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1">
        <f>[2]Emissions!E3219</f>
        <v>0</v>
      </c>
      <c r="F2624" s="31">
        <f>[2]Emissions!F3219</f>
        <v>0</v>
      </c>
      <c r="G2624" s="31">
        <f>[2]Emissions!G3219</f>
        <v>0</v>
      </c>
      <c r="H2624" s="31">
        <f>[2]Emissions!H3219</f>
        <v>0</v>
      </c>
      <c r="I2624" s="31">
        <f>[2]Emissions!I3219</f>
        <v>0</v>
      </c>
      <c r="J2624" s="31">
        <f>[2]Emissions!J3219</f>
        <v>0</v>
      </c>
      <c r="K2624" s="31">
        <f>[2]Emissions!K3219</f>
        <v>0</v>
      </c>
      <c r="L2624" s="31">
        <f>[2]Emissions!L3219</f>
        <v>0</v>
      </c>
      <c r="M2624" s="31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1">
        <f>[2]Emissions!E3212</f>
        <v>0</v>
      </c>
      <c r="F2625" s="31">
        <f>[2]Emissions!F3212</f>
        <v>0</v>
      </c>
      <c r="G2625" s="31">
        <f>[2]Emissions!G3212</f>
        <v>0</v>
      </c>
      <c r="H2625" s="31">
        <f>[2]Emissions!H3212</f>
        <v>0</v>
      </c>
      <c r="I2625" s="31">
        <f>[2]Emissions!I3212</f>
        <v>0</v>
      </c>
      <c r="J2625" s="31">
        <f>[2]Emissions!J3212</f>
        <v>0</v>
      </c>
      <c r="K2625" s="31">
        <f>[2]Emissions!K3212</f>
        <v>0</v>
      </c>
      <c r="L2625" s="31">
        <f>[2]Emissions!L3212</f>
        <v>0</v>
      </c>
      <c r="M2625" s="31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1">
        <f>[2]Emissions!E3205</f>
        <v>0</v>
      </c>
      <c r="F2626" s="31">
        <f>[2]Emissions!F3205</f>
        <v>0</v>
      </c>
      <c r="G2626" s="31">
        <f>[2]Emissions!G3205</f>
        <v>0</v>
      </c>
      <c r="H2626" s="31">
        <f>[2]Emissions!H3205</f>
        <v>0</v>
      </c>
      <c r="I2626" s="31">
        <f>[2]Emissions!I3205</f>
        <v>0</v>
      </c>
      <c r="J2626" s="31">
        <f>[2]Emissions!J3205</f>
        <v>0</v>
      </c>
      <c r="K2626" s="31">
        <f>[2]Emissions!K3205</f>
        <v>0</v>
      </c>
      <c r="L2626" s="31">
        <f>[2]Emissions!L3205</f>
        <v>0</v>
      </c>
      <c r="M2626" s="31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1">
        <f>[2]Emissions!E3198</f>
        <v>0</v>
      </c>
      <c r="F2627" s="31">
        <f>[2]Emissions!F3198</f>
        <v>0</v>
      </c>
      <c r="G2627" s="31">
        <f>[2]Emissions!G3198</f>
        <v>0</v>
      </c>
      <c r="H2627" s="31">
        <f>[2]Emissions!H3198</f>
        <v>0</v>
      </c>
      <c r="I2627" s="31">
        <f>[2]Emissions!I3198</f>
        <v>0</v>
      </c>
      <c r="J2627" s="31">
        <f>[2]Emissions!J3198</f>
        <v>0</v>
      </c>
      <c r="K2627" s="31">
        <f>[2]Emissions!K3198</f>
        <v>0</v>
      </c>
      <c r="L2627" s="31">
        <f>[2]Emissions!L3198</f>
        <v>0</v>
      </c>
      <c r="M2627" s="31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1">
        <f>[2]Emissions!E3191</f>
        <v>0</v>
      </c>
      <c r="F2628" s="31">
        <f>[2]Emissions!F3191</f>
        <v>0</v>
      </c>
      <c r="G2628" s="31">
        <f>[2]Emissions!G3191</f>
        <v>0</v>
      </c>
      <c r="H2628" s="31">
        <f>[2]Emissions!H3191</f>
        <v>0</v>
      </c>
      <c r="I2628" s="31">
        <f>[2]Emissions!I3191</f>
        <v>0</v>
      </c>
      <c r="J2628" s="31">
        <f>[2]Emissions!J3191</f>
        <v>0</v>
      </c>
      <c r="K2628" s="31">
        <f>[2]Emissions!K3191</f>
        <v>0</v>
      </c>
      <c r="L2628" s="31">
        <f>[2]Emissions!L3191</f>
        <v>0</v>
      </c>
      <c r="M2628" s="31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1">
        <f>[2]Emissions!E3184</f>
        <v>0</v>
      </c>
      <c r="F2629" s="31">
        <f>[2]Emissions!F3184</f>
        <v>0</v>
      </c>
      <c r="G2629" s="31">
        <f>[2]Emissions!G3184</f>
        <v>0</v>
      </c>
      <c r="H2629" s="31">
        <f>[2]Emissions!H3184</f>
        <v>0</v>
      </c>
      <c r="I2629" s="31">
        <f>[2]Emissions!I3184</f>
        <v>0</v>
      </c>
      <c r="J2629" s="31">
        <f>[2]Emissions!J3184</f>
        <v>0</v>
      </c>
      <c r="K2629" s="31">
        <f>[2]Emissions!K3184</f>
        <v>0</v>
      </c>
      <c r="L2629" s="31">
        <f>[2]Emissions!L3184</f>
        <v>0</v>
      </c>
      <c r="M2629" s="31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1">
        <f>[2]Emissions!E3177</f>
        <v>0</v>
      </c>
      <c r="F2630" s="31">
        <f>[2]Emissions!F3177</f>
        <v>0</v>
      </c>
      <c r="G2630" s="31">
        <f>[2]Emissions!G3177</f>
        <v>0</v>
      </c>
      <c r="H2630" s="31">
        <f>[2]Emissions!H3177</f>
        <v>0</v>
      </c>
      <c r="I2630" s="31">
        <f>[2]Emissions!I3177</f>
        <v>0</v>
      </c>
      <c r="J2630" s="31">
        <f>[2]Emissions!J3177</f>
        <v>0</v>
      </c>
      <c r="K2630" s="31">
        <f>[2]Emissions!K3177</f>
        <v>0</v>
      </c>
      <c r="L2630" s="31">
        <f>[2]Emissions!L3177</f>
        <v>0</v>
      </c>
      <c r="M2630" s="31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1">
        <f>[2]Emissions!E3170</f>
        <v>0</v>
      </c>
      <c r="F2631" s="31">
        <f>[2]Emissions!F3170</f>
        <v>0</v>
      </c>
      <c r="G2631" s="31">
        <f>[2]Emissions!G3170</f>
        <v>0</v>
      </c>
      <c r="H2631" s="31">
        <f>[2]Emissions!H3170</f>
        <v>0</v>
      </c>
      <c r="I2631" s="31">
        <f>[2]Emissions!I3170</f>
        <v>0</v>
      </c>
      <c r="J2631" s="31">
        <f>[2]Emissions!J3170</f>
        <v>0</v>
      </c>
      <c r="K2631" s="31">
        <f>[2]Emissions!K3170</f>
        <v>0</v>
      </c>
      <c r="L2631" s="31">
        <f>[2]Emissions!L3170</f>
        <v>0</v>
      </c>
      <c r="M2631" s="31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1">
        <f>[2]Emissions!E3163</f>
        <v>0</v>
      </c>
      <c r="F2632" s="31">
        <f>[2]Emissions!F3163</f>
        <v>0</v>
      </c>
      <c r="G2632" s="31">
        <f>[2]Emissions!G3163</f>
        <v>0</v>
      </c>
      <c r="H2632" s="31">
        <f>[2]Emissions!H3163</f>
        <v>0</v>
      </c>
      <c r="I2632" s="31">
        <f>[2]Emissions!I3163</f>
        <v>0</v>
      </c>
      <c r="J2632" s="31">
        <f>[2]Emissions!J3163</f>
        <v>0</v>
      </c>
      <c r="K2632" s="31">
        <f>[2]Emissions!K3163</f>
        <v>0</v>
      </c>
      <c r="L2632" s="31">
        <f>[2]Emissions!L3163</f>
        <v>0</v>
      </c>
      <c r="M2632" s="31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1">
        <f>[2]Emissions!E3156</f>
        <v>0</v>
      </c>
      <c r="F2633" s="31">
        <f>[2]Emissions!F3156</f>
        <v>0</v>
      </c>
      <c r="G2633" s="31">
        <f>[2]Emissions!G3156</f>
        <v>0</v>
      </c>
      <c r="H2633" s="31">
        <f>[2]Emissions!H3156</f>
        <v>0</v>
      </c>
      <c r="I2633" s="31">
        <f>[2]Emissions!I3156</f>
        <v>0</v>
      </c>
      <c r="J2633" s="31">
        <f>[2]Emissions!J3156</f>
        <v>0</v>
      </c>
      <c r="K2633" s="31">
        <f>[2]Emissions!K3156</f>
        <v>0</v>
      </c>
      <c r="L2633" s="31">
        <f>[2]Emissions!L3156</f>
        <v>0</v>
      </c>
      <c r="M2633" s="31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1">
        <f>[2]Emissions!E3149</f>
        <v>0</v>
      </c>
      <c r="F2634" s="31">
        <f>[2]Emissions!F3149</f>
        <v>0</v>
      </c>
      <c r="G2634" s="31">
        <f>[2]Emissions!G3149</f>
        <v>0</v>
      </c>
      <c r="H2634" s="31">
        <f>[2]Emissions!H3149</f>
        <v>0</v>
      </c>
      <c r="I2634" s="31">
        <f>[2]Emissions!I3149</f>
        <v>0</v>
      </c>
      <c r="J2634" s="31">
        <f>[2]Emissions!J3149</f>
        <v>0</v>
      </c>
      <c r="K2634" s="31">
        <f>[2]Emissions!K3149</f>
        <v>0</v>
      </c>
      <c r="L2634" s="31">
        <f>[2]Emissions!L3149</f>
        <v>0</v>
      </c>
      <c r="M2634" s="31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1">
        <f>[2]Emissions!E3142</f>
        <v>0</v>
      </c>
      <c r="F2635" s="31">
        <f>[2]Emissions!F3142</f>
        <v>0</v>
      </c>
      <c r="G2635" s="31">
        <f>[2]Emissions!G3142</f>
        <v>0</v>
      </c>
      <c r="H2635" s="31">
        <f>[2]Emissions!H3142</f>
        <v>0</v>
      </c>
      <c r="I2635" s="31">
        <f>[2]Emissions!I3142</f>
        <v>0</v>
      </c>
      <c r="J2635" s="31">
        <f>[2]Emissions!J3142</f>
        <v>0</v>
      </c>
      <c r="K2635" s="31">
        <f>[2]Emissions!K3142</f>
        <v>0</v>
      </c>
      <c r="L2635" s="31">
        <f>[2]Emissions!L3142</f>
        <v>0</v>
      </c>
      <c r="M2635" s="31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1">
        <f>[2]Emissions!E3135</f>
        <v>0</v>
      </c>
      <c r="F2636" s="31">
        <f>[2]Emissions!F3135</f>
        <v>0</v>
      </c>
      <c r="G2636" s="31">
        <f>[2]Emissions!G3135</f>
        <v>0</v>
      </c>
      <c r="H2636" s="31">
        <f>[2]Emissions!H3135</f>
        <v>0</v>
      </c>
      <c r="I2636" s="31">
        <f>[2]Emissions!I3135</f>
        <v>0</v>
      </c>
      <c r="J2636" s="31">
        <f>[2]Emissions!J3135</f>
        <v>0</v>
      </c>
      <c r="K2636" s="31">
        <f>[2]Emissions!K3135</f>
        <v>0</v>
      </c>
      <c r="L2636" s="31">
        <f>[2]Emissions!L3135</f>
        <v>0</v>
      </c>
      <c r="M2636" s="31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1">
        <f>[2]Emissions!E3128</f>
        <v>0</v>
      </c>
      <c r="F2637" s="31">
        <f>[2]Emissions!F3128</f>
        <v>0</v>
      </c>
      <c r="G2637" s="31">
        <f>[2]Emissions!G3128</f>
        <v>0</v>
      </c>
      <c r="H2637" s="31">
        <f>[2]Emissions!H3128</f>
        <v>0</v>
      </c>
      <c r="I2637" s="31">
        <f>[2]Emissions!I3128</f>
        <v>0</v>
      </c>
      <c r="J2637" s="31">
        <f>[2]Emissions!J3128</f>
        <v>0</v>
      </c>
      <c r="K2637" s="31">
        <f>[2]Emissions!K3128</f>
        <v>0</v>
      </c>
      <c r="L2637" s="31">
        <f>[2]Emissions!L3128</f>
        <v>0</v>
      </c>
      <c r="M2637" s="31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1">
        <f>[2]Emissions!E3121</f>
        <v>0</v>
      </c>
      <c r="F2638" s="31">
        <f>[2]Emissions!F3121</f>
        <v>0</v>
      </c>
      <c r="G2638" s="31">
        <f>[2]Emissions!G3121</f>
        <v>0</v>
      </c>
      <c r="H2638" s="31">
        <f>[2]Emissions!H3121</f>
        <v>0</v>
      </c>
      <c r="I2638" s="31">
        <f>[2]Emissions!I3121</f>
        <v>0</v>
      </c>
      <c r="J2638" s="31">
        <f>[2]Emissions!J3121</f>
        <v>0</v>
      </c>
      <c r="K2638" s="31">
        <f>[2]Emissions!K3121</f>
        <v>0</v>
      </c>
      <c r="L2638" s="31">
        <f>[2]Emissions!L3121</f>
        <v>0</v>
      </c>
      <c r="M2638" s="31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1">
        <f>[2]Emissions!E3114</f>
        <v>0</v>
      </c>
      <c r="F2639" s="31">
        <f>[2]Emissions!F3114</f>
        <v>0</v>
      </c>
      <c r="G2639" s="31">
        <f>[2]Emissions!G3114</f>
        <v>0</v>
      </c>
      <c r="H2639" s="31">
        <f>[2]Emissions!H3114</f>
        <v>0</v>
      </c>
      <c r="I2639" s="31">
        <f>[2]Emissions!I3114</f>
        <v>0</v>
      </c>
      <c r="J2639" s="31">
        <f>[2]Emissions!J3114</f>
        <v>0</v>
      </c>
      <c r="K2639" s="31">
        <f>[2]Emissions!K3114</f>
        <v>0</v>
      </c>
      <c r="L2639" s="31">
        <f>[2]Emissions!L3114</f>
        <v>0</v>
      </c>
      <c r="M2639" s="31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1">
        <f>[2]Emissions!E3107</f>
        <v>0</v>
      </c>
      <c r="F2640" s="31">
        <f>[2]Emissions!F3107</f>
        <v>0</v>
      </c>
      <c r="G2640" s="31">
        <f>[2]Emissions!G3107</f>
        <v>0</v>
      </c>
      <c r="H2640" s="31">
        <f>[2]Emissions!H3107</f>
        <v>0</v>
      </c>
      <c r="I2640" s="31">
        <f>[2]Emissions!I3107</f>
        <v>0</v>
      </c>
      <c r="J2640" s="31">
        <f>[2]Emissions!J3107</f>
        <v>0</v>
      </c>
      <c r="K2640" s="31">
        <f>[2]Emissions!K3107</f>
        <v>0</v>
      </c>
      <c r="L2640" s="31">
        <f>[2]Emissions!L3107</f>
        <v>0</v>
      </c>
      <c r="M2640" s="31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1">
        <f>[2]Emissions!E3100</f>
        <v>0</v>
      </c>
      <c r="F2641" s="31">
        <f>[2]Emissions!F3100</f>
        <v>0</v>
      </c>
      <c r="G2641" s="31">
        <f>[2]Emissions!G3100</f>
        <v>0</v>
      </c>
      <c r="H2641" s="31">
        <f>[2]Emissions!H3100</f>
        <v>0</v>
      </c>
      <c r="I2641" s="31">
        <f>[2]Emissions!I3100</f>
        <v>0</v>
      </c>
      <c r="J2641" s="31">
        <f>[2]Emissions!J3100</f>
        <v>0</v>
      </c>
      <c r="K2641" s="31">
        <f>[2]Emissions!K3100</f>
        <v>0</v>
      </c>
      <c r="L2641" s="31">
        <f>[2]Emissions!L3100</f>
        <v>0</v>
      </c>
      <c r="M2641" s="31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1">
        <f>[2]Emissions!E3093</f>
        <v>0</v>
      </c>
      <c r="F2642" s="31">
        <f>[2]Emissions!F3093</f>
        <v>0</v>
      </c>
      <c r="G2642" s="31">
        <f>[2]Emissions!G3093</f>
        <v>0</v>
      </c>
      <c r="H2642" s="31">
        <f>[2]Emissions!H3093</f>
        <v>0</v>
      </c>
      <c r="I2642" s="31">
        <f>[2]Emissions!I3093</f>
        <v>0</v>
      </c>
      <c r="J2642" s="31">
        <f>[2]Emissions!J3093</f>
        <v>0</v>
      </c>
      <c r="K2642" s="31">
        <f>[2]Emissions!K3093</f>
        <v>0</v>
      </c>
      <c r="L2642" s="31">
        <f>[2]Emissions!L3093</f>
        <v>0</v>
      </c>
      <c r="M2642" s="31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1">
        <f>[2]Emissions!E3086</f>
        <v>0</v>
      </c>
      <c r="F2643" s="31">
        <f>[2]Emissions!F3086</f>
        <v>0</v>
      </c>
      <c r="G2643" s="31">
        <f>[2]Emissions!G3086</f>
        <v>0</v>
      </c>
      <c r="H2643" s="31">
        <f>[2]Emissions!H3086</f>
        <v>0</v>
      </c>
      <c r="I2643" s="31">
        <f>[2]Emissions!I3086</f>
        <v>0</v>
      </c>
      <c r="J2643" s="31">
        <f>[2]Emissions!J3086</f>
        <v>0</v>
      </c>
      <c r="K2643" s="31">
        <f>[2]Emissions!K3086</f>
        <v>0</v>
      </c>
      <c r="L2643" s="31">
        <f>[2]Emissions!L3086</f>
        <v>0</v>
      </c>
      <c r="M2643" s="31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1">
        <f>[2]Emissions!E3079</f>
        <v>0</v>
      </c>
      <c r="F2644" s="31">
        <f>[2]Emissions!F3079</f>
        <v>0</v>
      </c>
      <c r="G2644" s="31">
        <f>[2]Emissions!G3079</f>
        <v>0</v>
      </c>
      <c r="H2644" s="31">
        <f>[2]Emissions!H3079</f>
        <v>0</v>
      </c>
      <c r="I2644" s="31">
        <f>[2]Emissions!I3079</f>
        <v>0</v>
      </c>
      <c r="J2644" s="31">
        <f>[2]Emissions!J3079</f>
        <v>0</v>
      </c>
      <c r="K2644" s="31">
        <f>[2]Emissions!K3079</f>
        <v>0</v>
      </c>
      <c r="L2644" s="31">
        <f>[2]Emissions!L3079</f>
        <v>0</v>
      </c>
      <c r="M2644" s="31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1">
        <f>[2]Emissions!E3072</f>
        <v>0</v>
      </c>
      <c r="F2645" s="31">
        <f>[2]Emissions!F3072</f>
        <v>0</v>
      </c>
      <c r="G2645" s="31">
        <f>[2]Emissions!G3072</f>
        <v>0</v>
      </c>
      <c r="H2645" s="31">
        <f>[2]Emissions!H3072</f>
        <v>0</v>
      </c>
      <c r="I2645" s="31">
        <f>[2]Emissions!I3072</f>
        <v>0</v>
      </c>
      <c r="J2645" s="31">
        <f>[2]Emissions!J3072</f>
        <v>0</v>
      </c>
      <c r="K2645" s="31">
        <f>[2]Emissions!K3072</f>
        <v>0</v>
      </c>
      <c r="L2645" s="31">
        <f>[2]Emissions!L3072</f>
        <v>0</v>
      </c>
      <c r="M2645" s="31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1">
        <f>[2]Emissions!E3065</f>
        <v>0</v>
      </c>
      <c r="F2646" s="31">
        <f>[2]Emissions!F3065</f>
        <v>0</v>
      </c>
      <c r="G2646" s="31">
        <f>[2]Emissions!G3065</f>
        <v>0</v>
      </c>
      <c r="H2646" s="31">
        <f>[2]Emissions!H3065</f>
        <v>0</v>
      </c>
      <c r="I2646" s="31">
        <f>[2]Emissions!I3065</f>
        <v>0</v>
      </c>
      <c r="J2646" s="31">
        <f>[2]Emissions!J3065</f>
        <v>0</v>
      </c>
      <c r="K2646" s="31">
        <f>[2]Emissions!K3065</f>
        <v>0</v>
      </c>
      <c r="L2646" s="31">
        <f>[2]Emissions!L3065</f>
        <v>0</v>
      </c>
      <c r="M2646" s="31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1">
        <f>[2]Emissions!E3058</f>
        <v>0</v>
      </c>
      <c r="F2647" s="31">
        <f>[2]Emissions!F3058</f>
        <v>0</v>
      </c>
      <c r="G2647" s="31">
        <f>[2]Emissions!G3058</f>
        <v>0</v>
      </c>
      <c r="H2647" s="31">
        <f>[2]Emissions!H3058</f>
        <v>0</v>
      </c>
      <c r="I2647" s="31">
        <f>[2]Emissions!I3058</f>
        <v>0</v>
      </c>
      <c r="J2647" s="31">
        <f>[2]Emissions!J3058</f>
        <v>0</v>
      </c>
      <c r="K2647" s="31">
        <f>[2]Emissions!K3058</f>
        <v>0</v>
      </c>
      <c r="L2647" s="31">
        <f>[2]Emissions!L3058</f>
        <v>0</v>
      </c>
      <c r="M2647" s="31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1">
        <f>[2]Emissions!E3051</f>
        <v>0</v>
      </c>
      <c r="F2648" s="31">
        <f>[2]Emissions!F3051</f>
        <v>0</v>
      </c>
      <c r="G2648" s="31">
        <f>[2]Emissions!G3051</f>
        <v>0</v>
      </c>
      <c r="H2648" s="31">
        <f>[2]Emissions!H3051</f>
        <v>0</v>
      </c>
      <c r="I2648" s="31">
        <f>[2]Emissions!I3051</f>
        <v>0</v>
      </c>
      <c r="J2648" s="31">
        <f>[2]Emissions!J3051</f>
        <v>0</v>
      </c>
      <c r="K2648" s="31">
        <f>[2]Emissions!K3051</f>
        <v>0</v>
      </c>
      <c r="L2648" s="31">
        <f>[2]Emissions!L3051</f>
        <v>0</v>
      </c>
      <c r="M2648" s="31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1">
        <f>[2]Emissions!E3046</f>
        <v>0</v>
      </c>
      <c r="F2649" s="31">
        <f>[2]Emissions!F3046</f>
        <v>0</v>
      </c>
      <c r="G2649" s="31">
        <f>[2]Emissions!G3046</f>
        <v>0</v>
      </c>
      <c r="H2649" s="31">
        <f>[2]Emissions!H3046</f>
        <v>0</v>
      </c>
      <c r="I2649" s="31">
        <f>[2]Emissions!I3046</f>
        <v>0</v>
      </c>
      <c r="J2649" s="31">
        <f>[2]Emissions!J3046</f>
        <v>0</v>
      </c>
      <c r="K2649" s="31">
        <f>[2]Emissions!K3046</f>
        <v>0</v>
      </c>
      <c r="L2649" s="31">
        <f>[2]Emissions!L3046</f>
        <v>0</v>
      </c>
      <c r="M2649" s="31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1">
        <f>[2]Emissions!E3039</f>
        <v>0</v>
      </c>
      <c r="F2650" s="31">
        <f>[2]Emissions!F3039</f>
        <v>0</v>
      </c>
      <c r="G2650" s="31">
        <f>[2]Emissions!G3039</f>
        <v>0</v>
      </c>
      <c r="H2650" s="31">
        <f>[2]Emissions!H3039</f>
        <v>0</v>
      </c>
      <c r="I2650" s="31">
        <f>[2]Emissions!I3039</f>
        <v>0</v>
      </c>
      <c r="J2650" s="31">
        <f>[2]Emissions!J3039</f>
        <v>0</v>
      </c>
      <c r="K2650" s="31">
        <f>[2]Emissions!K3039</f>
        <v>0</v>
      </c>
      <c r="L2650" s="31">
        <f>[2]Emissions!L3039</f>
        <v>0</v>
      </c>
      <c r="M2650" s="31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1">
        <f>[2]Emissions!E3032</f>
        <v>0</v>
      </c>
      <c r="F2651" s="31">
        <f>[2]Emissions!F3032</f>
        <v>0</v>
      </c>
      <c r="G2651" s="31">
        <f>[2]Emissions!G3032</f>
        <v>0</v>
      </c>
      <c r="H2651" s="31">
        <f>[2]Emissions!H3032</f>
        <v>0</v>
      </c>
      <c r="I2651" s="31">
        <f>[2]Emissions!I3032</f>
        <v>0</v>
      </c>
      <c r="J2651" s="31">
        <f>[2]Emissions!J3032</f>
        <v>0</v>
      </c>
      <c r="K2651" s="31">
        <f>[2]Emissions!K3032</f>
        <v>0</v>
      </c>
      <c r="L2651" s="31">
        <f>[2]Emissions!L3032</f>
        <v>0</v>
      </c>
      <c r="M2651" s="31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1">
        <f>[2]Emissions!E3025</f>
        <v>0</v>
      </c>
      <c r="F2652" s="31">
        <f>[2]Emissions!F3025</f>
        <v>0</v>
      </c>
      <c r="G2652" s="31">
        <f>[2]Emissions!G3025</f>
        <v>0</v>
      </c>
      <c r="H2652" s="31">
        <f>[2]Emissions!H3025</f>
        <v>0</v>
      </c>
      <c r="I2652" s="31">
        <f>[2]Emissions!I3025</f>
        <v>0</v>
      </c>
      <c r="J2652" s="31">
        <f>[2]Emissions!J3025</f>
        <v>0</v>
      </c>
      <c r="K2652" s="31">
        <f>[2]Emissions!K3025</f>
        <v>0</v>
      </c>
      <c r="L2652" s="31">
        <f>[2]Emissions!L3025</f>
        <v>0</v>
      </c>
      <c r="M2652" s="31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1">
        <f>[2]Emissions!E3018</f>
        <v>0</v>
      </c>
      <c r="F2653" s="31">
        <f>[2]Emissions!F3018</f>
        <v>0</v>
      </c>
      <c r="G2653" s="31">
        <f>[2]Emissions!G3018</f>
        <v>0</v>
      </c>
      <c r="H2653" s="31">
        <f>[2]Emissions!H3018</f>
        <v>0</v>
      </c>
      <c r="I2653" s="31">
        <f>[2]Emissions!I3018</f>
        <v>0</v>
      </c>
      <c r="J2653" s="31">
        <f>[2]Emissions!J3018</f>
        <v>0</v>
      </c>
      <c r="K2653" s="31">
        <f>[2]Emissions!K3018</f>
        <v>0</v>
      </c>
      <c r="L2653" s="31">
        <f>[2]Emissions!L3018</f>
        <v>0</v>
      </c>
      <c r="M2653" s="31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1">
        <f>[2]Emissions!E3011</f>
        <v>0</v>
      </c>
      <c r="F2654" s="31">
        <f>[2]Emissions!F3011</f>
        <v>0</v>
      </c>
      <c r="G2654" s="31">
        <f>[2]Emissions!G3011</f>
        <v>0</v>
      </c>
      <c r="H2654" s="31">
        <f>[2]Emissions!H3011</f>
        <v>0</v>
      </c>
      <c r="I2654" s="31">
        <f>[2]Emissions!I3011</f>
        <v>0</v>
      </c>
      <c r="J2654" s="31">
        <f>[2]Emissions!J3011</f>
        <v>0</v>
      </c>
      <c r="K2654" s="31">
        <f>[2]Emissions!K3011</f>
        <v>0</v>
      </c>
      <c r="L2654" s="31">
        <f>[2]Emissions!L3011</f>
        <v>0</v>
      </c>
      <c r="M2654" s="31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1">
        <f>[2]Emissions!E3004</f>
        <v>0</v>
      </c>
      <c r="F2655" s="31">
        <f>[2]Emissions!F3004</f>
        <v>0</v>
      </c>
      <c r="G2655" s="31">
        <f>[2]Emissions!G3004</f>
        <v>0</v>
      </c>
      <c r="H2655" s="31">
        <f>[2]Emissions!H3004</f>
        <v>0</v>
      </c>
      <c r="I2655" s="31">
        <f>[2]Emissions!I3004</f>
        <v>0</v>
      </c>
      <c r="J2655" s="31">
        <f>[2]Emissions!J3004</f>
        <v>0</v>
      </c>
      <c r="K2655" s="31">
        <f>[2]Emissions!K3004</f>
        <v>0</v>
      </c>
      <c r="L2655" s="31">
        <f>[2]Emissions!L3004</f>
        <v>0</v>
      </c>
      <c r="M2655" s="31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1">
        <f>[2]Emissions!E2997</f>
        <v>0</v>
      </c>
      <c r="F2656" s="31">
        <f>[2]Emissions!F2997</f>
        <v>0</v>
      </c>
      <c r="G2656" s="31">
        <f>[2]Emissions!G2997</f>
        <v>0</v>
      </c>
      <c r="H2656" s="31">
        <f>[2]Emissions!H2997</f>
        <v>0</v>
      </c>
      <c r="I2656" s="31">
        <f>[2]Emissions!I2997</f>
        <v>0</v>
      </c>
      <c r="J2656" s="31">
        <f>[2]Emissions!J2997</f>
        <v>0</v>
      </c>
      <c r="K2656" s="31">
        <f>[2]Emissions!K2997</f>
        <v>0</v>
      </c>
      <c r="L2656" s="31">
        <f>[2]Emissions!L2997</f>
        <v>0</v>
      </c>
      <c r="M2656" s="31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1">
        <f>[2]Emissions!E2990</f>
        <v>0</v>
      </c>
      <c r="F2657" s="31">
        <f>[2]Emissions!F2990</f>
        <v>0</v>
      </c>
      <c r="G2657" s="31">
        <f>[2]Emissions!G2990</f>
        <v>0</v>
      </c>
      <c r="H2657" s="31">
        <f>[2]Emissions!H2990</f>
        <v>0</v>
      </c>
      <c r="I2657" s="31">
        <f>[2]Emissions!I2990</f>
        <v>0</v>
      </c>
      <c r="J2657" s="31">
        <f>[2]Emissions!J2990</f>
        <v>0</v>
      </c>
      <c r="K2657" s="31">
        <f>[2]Emissions!K2990</f>
        <v>0</v>
      </c>
      <c r="L2657" s="31">
        <f>[2]Emissions!L2990</f>
        <v>0</v>
      </c>
      <c r="M2657" s="31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1">
        <f>[2]Emissions!E2983</f>
        <v>0</v>
      </c>
      <c r="F2658" s="31">
        <f>[2]Emissions!F2983</f>
        <v>0</v>
      </c>
      <c r="G2658" s="31">
        <f>[2]Emissions!G2983</f>
        <v>0</v>
      </c>
      <c r="H2658" s="31">
        <f>[2]Emissions!H2983</f>
        <v>0</v>
      </c>
      <c r="I2658" s="31">
        <f>[2]Emissions!I2983</f>
        <v>0</v>
      </c>
      <c r="J2658" s="31">
        <f>[2]Emissions!J2983</f>
        <v>0</v>
      </c>
      <c r="K2658" s="31">
        <f>[2]Emissions!K2983</f>
        <v>0</v>
      </c>
      <c r="L2658" s="31">
        <f>[2]Emissions!L2983</f>
        <v>0</v>
      </c>
      <c r="M2658" s="31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1">
        <f>[2]Emissions!E2976</f>
        <v>0</v>
      </c>
      <c r="F2659" s="31">
        <f>[2]Emissions!F2976</f>
        <v>0</v>
      </c>
      <c r="G2659" s="31">
        <f>[2]Emissions!G2976</f>
        <v>0</v>
      </c>
      <c r="H2659" s="31">
        <f>[2]Emissions!H2976</f>
        <v>0</v>
      </c>
      <c r="I2659" s="31">
        <f>[2]Emissions!I2976</f>
        <v>0</v>
      </c>
      <c r="J2659" s="31">
        <f>[2]Emissions!J2976</f>
        <v>0</v>
      </c>
      <c r="K2659" s="31">
        <f>[2]Emissions!K2976</f>
        <v>0</v>
      </c>
      <c r="L2659" s="31">
        <f>[2]Emissions!L2976</f>
        <v>0</v>
      </c>
      <c r="M2659" s="31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1">
        <f>[2]Emissions!E2969</f>
        <v>0</v>
      </c>
      <c r="F2660" s="31">
        <f>[2]Emissions!F2969</f>
        <v>0</v>
      </c>
      <c r="G2660" s="31">
        <f>[2]Emissions!G2969</f>
        <v>0</v>
      </c>
      <c r="H2660" s="31">
        <f>[2]Emissions!H2969</f>
        <v>0</v>
      </c>
      <c r="I2660" s="31">
        <f>[2]Emissions!I2969</f>
        <v>0</v>
      </c>
      <c r="J2660" s="31">
        <f>[2]Emissions!J2969</f>
        <v>0</v>
      </c>
      <c r="K2660" s="31">
        <f>[2]Emissions!K2969</f>
        <v>0</v>
      </c>
      <c r="L2660" s="31">
        <f>[2]Emissions!L2969</f>
        <v>0</v>
      </c>
      <c r="M2660" s="31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1">
        <f>[2]Emissions!E2962</f>
        <v>0</v>
      </c>
      <c r="F2661" s="31">
        <f>[2]Emissions!F2962</f>
        <v>0</v>
      </c>
      <c r="G2661" s="31">
        <f>[2]Emissions!G2962</f>
        <v>0</v>
      </c>
      <c r="H2661" s="31">
        <f>[2]Emissions!H2962</f>
        <v>0</v>
      </c>
      <c r="I2661" s="31">
        <f>[2]Emissions!I2962</f>
        <v>0</v>
      </c>
      <c r="J2661" s="31">
        <f>[2]Emissions!J2962</f>
        <v>0</v>
      </c>
      <c r="K2661" s="31">
        <f>[2]Emissions!K2962</f>
        <v>0</v>
      </c>
      <c r="L2661" s="31">
        <f>[2]Emissions!L2962</f>
        <v>0</v>
      </c>
      <c r="M2661" s="31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1">
        <f>[2]Emissions!E2955</f>
        <v>0</v>
      </c>
      <c r="F2662" s="31">
        <f>[2]Emissions!F2955</f>
        <v>0</v>
      </c>
      <c r="G2662" s="31">
        <f>[2]Emissions!G2955</f>
        <v>0</v>
      </c>
      <c r="H2662" s="31">
        <f>[2]Emissions!H2955</f>
        <v>0</v>
      </c>
      <c r="I2662" s="31">
        <f>[2]Emissions!I2955</f>
        <v>0</v>
      </c>
      <c r="J2662" s="31">
        <f>[2]Emissions!J2955</f>
        <v>0</v>
      </c>
      <c r="K2662" s="31">
        <f>[2]Emissions!K2955</f>
        <v>0</v>
      </c>
      <c r="L2662" s="31">
        <f>[2]Emissions!L2955</f>
        <v>0</v>
      </c>
      <c r="M2662" s="31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1">
        <f>[2]Emissions!E2948</f>
        <v>0</v>
      </c>
      <c r="F2663" s="31">
        <f>[2]Emissions!F2948</f>
        <v>0</v>
      </c>
      <c r="G2663" s="31">
        <f>[2]Emissions!G2948</f>
        <v>0</v>
      </c>
      <c r="H2663" s="31">
        <f>[2]Emissions!H2948</f>
        <v>0</v>
      </c>
      <c r="I2663" s="31">
        <f>[2]Emissions!I2948</f>
        <v>0</v>
      </c>
      <c r="J2663" s="31">
        <f>[2]Emissions!J2948</f>
        <v>0</v>
      </c>
      <c r="K2663" s="31">
        <f>[2]Emissions!K2948</f>
        <v>0</v>
      </c>
      <c r="L2663" s="31">
        <f>[2]Emissions!L2948</f>
        <v>0</v>
      </c>
      <c r="M2663" s="31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1">
        <f>[2]Emissions!E2941</f>
        <v>0</v>
      </c>
      <c r="F2664" s="31">
        <f>[2]Emissions!F2941</f>
        <v>0</v>
      </c>
      <c r="G2664" s="31">
        <f>[2]Emissions!G2941</f>
        <v>0</v>
      </c>
      <c r="H2664" s="31">
        <f>[2]Emissions!H2941</f>
        <v>0</v>
      </c>
      <c r="I2664" s="31">
        <f>[2]Emissions!I2941</f>
        <v>0</v>
      </c>
      <c r="J2664" s="31">
        <f>[2]Emissions!J2941</f>
        <v>0</v>
      </c>
      <c r="K2664" s="31">
        <f>[2]Emissions!K2941</f>
        <v>0</v>
      </c>
      <c r="L2664" s="31">
        <f>[2]Emissions!L2941</f>
        <v>0</v>
      </c>
      <c r="M2664" s="31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1">
        <f>[2]Emissions!E2934</f>
        <v>0</v>
      </c>
      <c r="F2665" s="31">
        <f>[2]Emissions!F2934</f>
        <v>0</v>
      </c>
      <c r="G2665" s="31">
        <f>[2]Emissions!G2934</f>
        <v>0</v>
      </c>
      <c r="H2665" s="31">
        <f>[2]Emissions!H2934</f>
        <v>0</v>
      </c>
      <c r="I2665" s="31">
        <f>[2]Emissions!I2934</f>
        <v>0</v>
      </c>
      <c r="J2665" s="31">
        <f>[2]Emissions!J2934</f>
        <v>0</v>
      </c>
      <c r="K2665" s="31">
        <f>[2]Emissions!K2934</f>
        <v>0</v>
      </c>
      <c r="L2665" s="31">
        <f>[2]Emissions!L2934</f>
        <v>0</v>
      </c>
      <c r="M2665" s="31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1">
        <f>[2]Emissions!E2927</f>
        <v>0</v>
      </c>
      <c r="F2666" s="31">
        <f>[2]Emissions!F2927</f>
        <v>0</v>
      </c>
      <c r="G2666" s="31">
        <f>[2]Emissions!G2927</f>
        <v>0</v>
      </c>
      <c r="H2666" s="31">
        <f>[2]Emissions!H2927</f>
        <v>0</v>
      </c>
      <c r="I2666" s="31">
        <f>[2]Emissions!I2927</f>
        <v>0</v>
      </c>
      <c r="J2666" s="31">
        <f>[2]Emissions!J2927</f>
        <v>0</v>
      </c>
      <c r="K2666" s="31">
        <f>[2]Emissions!K2927</f>
        <v>0</v>
      </c>
      <c r="L2666" s="31">
        <f>[2]Emissions!L2927</f>
        <v>0</v>
      </c>
      <c r="M2666" s="31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1">
        <f>[2]Emissions!E2922</f>
        <v>0</v>
      </c>
      <c r="F2667" s="31">
        <f>[2]Emissions!F2922</f>
        <v>0</v>
      </c>
      <c r="G2667" s="31">
        <f>[2]Emissions!G2922</f>
        <v>0</v>
      </c>
      <c r="H2667" s="31">
        <f>[2]Emissions!H2922</f>
        <v>0</v>
      </c>
      <c r="I2667" s="31">
        <f>[2]Emissions!I2922</f>
        <v>0</v>
      </c>
      <c r="J2667" s="31">
        <f>[2]Emissions!J2922</f>
        <v>0</v>
      </c>
      <c r="K2667" s="31">
        <f>[2]Emissions!K2922</f>
        <v>0</v>
      </c>
      <c r="L2667" s="31">
        <f>[2]Emissions!L2922</f>
        <v>0</v>
      </c>
      <c r="M2667" s="31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1">
        <f>[2]Emissions!E2915</f>
        <v>0</v>
      </c>
      <c r="F2668" s="31">
        <f>[2]Emissions!F2915</f>
        <v>0</v>
      </c>
      <c r="G2668" s="31">
        <f>[2]Emissions!G2915</f>
        <v>0</v>
      </c>
      <c r="H2668" s="31">
        <f>[2]Emissions!H2915</f>
        <v>0</v>
      </c>
      <c r="I2668" s="31">
        <f>[2]Emissions!I2915</f>
        <v>0</v>
      </c>
      <c r="J2668" s="31">
        <f>[2]Emissions!J2915</f>
        <v>0</v>
      </c>
      <c r="K2668" s="31">
        <f>[2]Emissions!K2915</f>
        <v>0</v>
      </c>
      <c r="L2668" s="31">
        <f>[2]Emissions!L2915</f>
        <v>0</v>
      </c>
      <c r="M2668" s="31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1">
        <f>[2]Emissions!E2908</f>
        <v>0</v>
      </c>
      <c r="F2669" s="31">
        <f>[2]Emissions!F2908</f>
        <v>0</v>
      </c>
      <c r="G2669" s="31">
        <f>[2]Emissions!G2908</f>
        <v>0</v>
      </c>
      <c r="H2669" s="31">
        <f>[2]Emissions!H2908</f>
        <v>0</v>
      </c>
      <c r="I2669" s="31">
        <f>[2]Emissions!I2908</f>
        <v>0</v>
      </c>
      <c r="J2669" s="31">
        <f>[2]Emissions!J2908</f>
        <v>0</v>
      </c>
      <c r="K2669" s="31">
        <f>[2]Emissions!K2908</f>
        <v>0</v>
      </c>
      <c r="L2669" s="31">
        <f>[2]Emissions!L2908</f>
        <v>0</v>
      </c>
      <c r="M2669" s="31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1">
        <f>[2]Emissions!E2901</f>
        <v>0</v>
      </c>
      <c r="F2670" s="31">
        <f>[2]Emissions!F2901</f>
        <v>0</v>
      </c>
      <c r="G2670" s="31">
        <f>[2]Emissions!G2901</f>
        <v>0</v>
      </c>
      <c r="H2670" s="31">
        <f>[2]Emissions!H2901</f>
        <v>0</v>
      </c>
      <c r="I2670" s="31">
        <f>[2]Emissions!I2901</f>
        <v>0</v>
      </c>
      <c r="J2670" s="31">
        <f>[2]Emissions!J2901</f>
        <v>0</v>
      </c>
      <c r="K2670" s="31">
        <f>[2]Emissions!K2901</f>
        <v>0</v>
      </c>
      <c r="L2670" s="31">
        <f>[2]Emissions!L2901</f>
        <v>0</v>
      </c>
      <c r="M2670" s="31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1">
        <f>[2]Emissions!E2894</f>
        <v>0</v>
      </c>
      <c r="F2671" s="31">
        <f>[2]Emissions!F2894</f>
        <v>0</v>
      </c>
      <c r="G2671" s="31">
        <f>[2]Emissions!G2894</f>
        <v>0</v>
      </c>
      <c r="H2671" s="31">
        <f>[2]Emissions!H2894</f>
        <v>0</v>
      </c>
      <c r="I2671" s="31">
        <f>[2]Emissions!I2894</f>
        <v>0</v>
      </c>
      <c r="J2671" s="31">
        <f>[2]Emissions!J2894</f>
        <v>0</v>
      </c>
      <c r="K2671" s="31">
        <f>[2]Emissions!K2894</f>
        <v>0</v>
      </c>
      <c r="L2671" s="31">
        <f>[2]Emissions!L2894</f>
        <v>0</v>
      </c>
      <c r="M2671" s="31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1">
        <f>[2]Emissions!E2887</f>
        <v>0</v>
      </c>
      <c r="F2672" s="31">
        <f>[2]Emissions!F2887</f>
        <v>0</v>
      </c>
      <c r="G2672" s="31">
        <f>[2]Emissions!G2887</f>
        <v>0</v>
      </c>
      <c r="H2672" s="31">
        <f>[2]Emissions!H2887</f>
        <v>0</v>
      </c>
      <c r="I2672" s="31">
        <f>[2]Emissions!I2887</f>
        <v>0</v>
      </c>
      <c r="J2672" s="31">
        <f>[2]Emissions!J2887</f>
        <v>0</v>
      </c>
      <c r="K2672" s="31">
        <f>[2]Emissions!K2887</f>
        <v>0</v>
      </c>
      <c r="L2672" s="31">
        <f>[2]Emissions!L2887</f>
        <v>0</v>
      </c>
      <c r="M2672" s="31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1">
        <f>[2]Emissions!E2880</f>
        <v>0</v>
      </c>
      <c r="F2673" s="31">
        <f>[2]Emissions!F2880</f>
        <v>0</v>
      </c>
      <c r="G2673" s="31">
        <f>[2]Emissions!G2880</f>
        <v>0</v>
      </c>
      <c r="H2673" s="31">
        <f>[2]Emissions!H2880</f>
        <v>0</v>
      </c>
      <c r="I2673" s="31">
        <f>[2]Emissions!I2880</f>
        <v>0</v>
      </c>
      <c r="J2673" s="31">
        <f>[2]Emissions!J2880</f>
        <v>0</v>
      </c>
      <c r="K2673" s="31">
        <f>[2]Emissions!K2880</f>
        <v>0</v>
      </c>
      <c r="L2673" s="31">
        <f>[2]Emissions!L2880</f>
        <v>0</v>
      </c>
      <c r="M2673" s="31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1">
        <f>[2]Emissions!E2873</f>
        <v>0</v>
      </c>
      <c r="F2674" s="31">
        <f>[2]Emissions!F2873</f>
        <v>0</v>
      </c>
      <c r="G2674" s="31">
        <f>[2]Emissions!G2873</f>
        <v>0</v>
      </c>
      <c r="H2674" s="31">
        <f>[2]Emissions!H2873</f>
        <v>0</v>
      </c>
      <c r="I2674" s="31">
        <f>[2]Emissions!I2873</f>
        <v>0</v>
      </c>
      <c r="J2674" s="31">
        <f>[2]Emissions!J2873</f>
        <v>0</v>
      </c>
      <c r="K2674" s="31">
        <f>[2]Emissions!K2873</f>
        <v>0</v>
      </c>
      <c r="L2674" s="31">
        <f>[2]Emissions!L2873</f>
        <v>0</v>
      </c>
      <c r="M2674" s="31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1">
        <f>[2]Emissions!E2866</f>
        <v>0</v>
      </c>
      <c r="F2675" s="31">
        <f>[2]Emissions!F2866</f>
        <v>0</v>
      </c>
      <c r="G2675" s="31">
        <f>[2]Emissions!G2866</f>
        <v>0</v>
      </c>
      <c r="H2675" s="31">
        <f>[2]Emissions!H2866</f>
        <v>0</v>
      </c>
      <c r="I2675" s="31">
        <f>[2]Emissions!I2866</f>
        <v>0</v>
      </c>
      <c r="J2675" s="31">
        <f>[2]Emissions!J2866</f>
        <v>0</v>
      </c>
      <c r="K2675" s="31">
        <f>[2]Emissions!K2866</f>
        <v>0</v>
      </c>
      <c r="L2675" s="31">
        <f>[2]Emissions!L2866</f>
        <v>0</v>
      </c>
      <c r="M2675" s="31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1">
        <f>[2]Emissions!E2859</f>
        <v>0</v>
      </c>
      <c r="F2676" s="31">
        <f>[2]Emissions!F2859</f>
        <v>0</v>
      </c>
      <c r="G2676" s="31">
        <f>[2]Emissions!G2859</f>
        <v>0</v>
      </c>
      <c r="H2676" s="31">
        <f>[2]Emissions!H2859</f>
        <v>0</v>
      </c>
      <c r="I2676" s="31">
        <f>[2]Emissions!I2859</f>
        <v>0</v>
      </c>
      <c r="J2676" s="31">
        <f>[2]Emissions!J2859</f>
        <v>0</v>
      </c>
      <c r="K2676" s="31">
        <f>[2]Emissions!K2859</f>
        <v>0</v>
      </c>
      <c r="L2676" s="31">
        <f>[2]Emissions!L2859</f>
        <v>0</v>
      </c>
      <c r="M2676" s="31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1">
        <f>[2]Emissions!E2852</f>
        <v>0</v>
      </c>
      <c r="F2677" s="31">
        <f>[2]Emissions!F2852</f>
        <v>0</v>
      </c>
      <c r="G2677" s="31">
        <f>[2]Emissions!G2852</f>
        <v>0</v>
      </c>
      <c r="H2677" s="31">
        <f>[2]Emissions!H2852</f>
        <v>0</v>
      </c>
      <c r="I2677" s="31">
        <f>[2]Emissions!I2852</f>
        <v>0</v>
      </c>
      <c r="J2677" s="31">
        <f>[2]Emissions!J2852</f>
        <v>0</v>
      </c>
      <c r="K2677" s="31">
        <f>[2]Emissions!K2852</f>
        <v>0</v>
      </c>
      <c r="L2677" s="31">
        <f>[2]Emissions!L2852</f>
        <v>0</v>
      </c>
      <c r="M2677" s="31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1">
        <f>[2]Emissions!E2845</f>
        <v>0</v>
      </c>
      <c r="F2678" s="31">
        <f>[2]Emissions!F2845</f>
        <v>0</v>
      </c>
      <c r="G2678" s="31">
        <f>[2]Emissions!G2845</f>
        <v>0</v>
      </c>
      <c r="H2678" s="31">
        <f>[2]Emissions!H2845</f>
        <v>0</v>
      </c>
      <c r="I2678" s="31">
        <f>[2]Emissions!I2845</f>
        <v>0</v>
      </c>
      <c r="J2678" s="31">
        <f>[2]Emissions!J2845</f>
        <v>0</v>
      </c>
      <c r="K2678" s="31">
        <f>[2]Emissions!K2845</f>
        <v>0</v>
      </c>
      <c r="L2678" s="31">
        <f>[2]Emissions!L2845</f>
        <v>0</v>
      </c>
      <c r="M2678" s="31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1">
        <f>[2]Emissions!E2838</f>
        <v>0</v>
      </c>
      <c r="F2679" s="31">
        <f>[2]Emissions!F2838</f>
        <v>0</v>
      </c>
      <c r="G2679" s="31">
        <f>[2]Emissions!G2838</f>
        <v>0</v>
      </c>
      <c r="H2679" s="31">
        <f>[2]Emissions!H2838</f>
        <v>0</v>
      </c>
      <c r="I2679" s="31">
        <f>[2]Emissions!I2838</f>
        <v>0</v>
      </c>
      <c r="J2679" s="31">
        <f>[2]Emissions!J2838</f>
        <v>0</v>
      </c>
      <c r="K2679" s="31">
        <f>[2]Emissions!K2838</f>
        <v>0</v>
      </c>
      <c r="L2679" s="31">
        <f>[2]Emissions!L2838</f>
        <v>0</v>
      </c>
      <c r="M2679" s="31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1">
        <f>[2]Emissions!E2831</f>
        <v>0</v>
      </c>
      <c r="F2680" s="31">
        <f>[2]Emissions!F2831</f>
        <v>0</v>
      </c>
      <c r="G2680" s="31">
        <f>[2]Emissions!G2831</f>
        <v>0</v>
      </c>
      <c r="H2680" s="31">
        <f>[2]Emissions!H2831</f>
        <v>0</v>
      </c>
      <c r="I2680" s="31">
        <f>[2]Emissions!I2831</f>
        <v>0</v>
      </c>
      <c r="J2680" s="31">
        <f>[2]Emissions!J2831</f>
        <v>0</v>
      </c>
      <c r="K2680" s="31">
        <f>[2]Emissions!K2831</f>
        <v>0</v>
      </c>
      <c r="L2680" s="31">
        <f>[2]Emissions!L2831</f>
        <v>0</v>
      </c>
      <c r="M2680" s="31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1">
        <f>[2]Emissions!E2824</f>
        <v>0</v>
      </c>
      <c r="F2681" s="31">
        <f>[2]Emissions!F2824</f>
        <v>0</v>
      </c>
      <c r="G2681" s="31">
        <f>[2]Emissions!G2824</f>
        <v>0</v>
      </c>
      <c r="H2681" s="31">
        <f>[2]Emissions!H2824</f>
        <v>0</v>
      </c>
      <c r="I2681" s="31">
        <f>[2]Emissions!I2824</f>
        <v>0</v>
      </c>
      <c r="J2681" s="31">
        <f>[2]Emissions!J2824</f>
        <v>0</v>
      </c>
      <c r="K2681" s="31">
        <f>[2]Emissions!K2824</f>
        <v>0</v>
      </c>
      <c r="L2681" s="31">
        <f>[2]Emissions!L2824</f>
        <v>0</v>
      </c>
      <c r="M2681" s="31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1">
        <f>[2]Emissions!E2817</f>
        <v>0</v>
      </c>
      <c r="F2682" s="31">
        <f>[2]Emissions!F2817</f>
        <v>0</v>
      </c>
      <c r="G2682" s="31">
        <f>[2]Emissions!G2817</f>
        <v>0</v>
      </c>
      <c r="H2682" s="31">
        <f>[2]Emissions!H2817</f>
        <v>0</v>
      </c>
      <c r="I2682" s="31">
        <f>[2]Emissions!I2817</f>
        <v>0</v>
      </c>
      <c r="J2682" s="31">
        <f>[2]Emissions!J2817</f>
        <v>0</v>
      </c>
      <c r="K2682" s="31">
        <f>[2]Emissions!K2817</f>
        <v>0</v>
      </c>
      <c r="L2682" s="31">
        <f>[2]Emissions!L2817</f>
        <v>0</v>
      </c>
      <c r="M2682" s="31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1">
        <f>[2]Emissions!E2810</f>
        <v>0</v>
      </c>
      <c r="F2683" s="31">
        <f>[2]Emissions!F2810</f>
        <v>0</v>
      </c>
      <c r="G2683" s="31">
        <f>[2]Emissions!G2810</f>
        <v>0</v>
      </c>
      <c r="H2683" s="31">
        <f>[2]Emissions!H2810</f>
        <v>0</v>
      </c>
      <c r="I2683" s="31">
        <f>[2]Emissions!I2810</f>
        <v>0</v>
      </c>
      <c r="J2683" s="31">
        <f>[2]Emissions!J2810</f>
        <v>0</v>
      </c>
      <c r="K2683" s="31">
        <f>[2]Emissions!K2810</f>
        <v>0</v>
      </c>
      <c r="L2683" s="31">
        <f>[2]Emissions!L2810</f>
        <v>0</v>
      </c>
      <c r="M2683" s="31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1">
        <f>[2]Emissions!E2803</f>
        <v>0</v>
      </c>
      <c r="F2684" s="31">
        <f>[2]Emissions!F2803</f>
        <v>0</v>
      </c>
      <c r="G2684" s="31">
        <f>[2]Emissions!G2803</f>
        <v>0</v>
      </c>
      <c r="H2684" s="31">
        <f>[2]Emissions!H2803</f>
        <v>0</v>
      </c>
      <c r="I2684" s="31">
        <f>[2]Emissions!I2803</f>
        <v>0</v>
      </c>
      <c r="J2684" s="31">
        <f>[2]Emissions!J2803</f>
        <v>0</v>
      </c>
      <c r="K2684" s="31">
        <f>[2]Emissions!K2803</f>
        <v>0</v>
      </c>
      <c r="L2684" s="31">
        <f>[2]Emissions!L2803</f>
        <v>0</v>
      </c>
      <c r="M2684" s="31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1">
        <f>[2]Emissions!E2798</f>
        <v>0</v>
      </c>
      <c r="F2685" s="31">
        <f>[2]Emissions!F2798</f>
        <v>0</v>
      </c>
      <c r="G2685" s="31">
        <f>[2]Emissions!G2798</f>
        <v>0</v>
      </c>
      <c r="H2685" s="31">
        <f>[2]Emissions!H2798</f>
        <v>0</v>
      </c>
      <c r="I2685" s="31">
        <f>[2]Emissions!I2798</f>
        <v>0</v>
      </c>
      <c r="J2685" s="31">
        <f>[2]Emissions!J2798</f>
        <v>0</v>
      </c>
      <c r="K2685" s="31">
        <f>[2]Emissions!K2798</f>
        <v>0</v>
      </c>
      <c r="L2685" s="31">
        <f>[2]Emissions!L2798</f>
        <v>0</v>
      </c>
      <c r="M2685" s="31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1">
        <f>[2]Emissions!E2791</f>
        <v>0</v>
      </c>
      <c r="F2686" s="31">
        <f>[2]Emissions!F2791</f>
        <v>0</v>
      </c>
      <c r="G2686" s="31">
        <f>[2]Emissions!G2791</f>
        <v>0</v>
      </c>
      <c r="H2686" s="31">
        <f>[2]Emissions!H2791</f>
        <v>0</v>
      </c>
      <c r="I2686" s="31">
        <f>[2]Emissions!I2791</f>
        <v>0</v>
      </c>
      <c r="J2686" s="31">
        <f>[2]Emissions!J2791</f>
        <v>0</v>
      </c>
      <c r="K2686" s="31">
        <f>[2]Emissions!K2791</f>
        <v>0</v>
      </c>
      <c r="L2686" s="31">
        <f>[2]Emissions!L2791</f>
        <v>0</v>
      </c>
      <c r="M2686" s="31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1">
        <f>[2]Emissions!E2784</f>
        <v>0</v>
      </c>
      <c r="F2687" s="31">
        <f>[2]Emissions!F2784</f>
        <v>0</v>
      </c>
      <c r="G2687" s="31">
        <f>[2]Emissions!G2784</f>
        <v>0</v>
      </c>
      <c r="H2687" s="31">
        <f>[2]Emissions!H2784</f>
        <v>0</v>
      </c>
      <c r="I2687" s="31">
        <f>[2]Emissions!I2784</f>
        <v>0</v>
      </c>
      <c r="J2687" s="31">
        <f>[2]Emissions!J2784</f>
        <v>0</v>
      </c>
      <c r="K2687" s="31">
        <f>[2]Emissions!K2784</f>
        <v>0</v>
      </c>
      <c r="L2687" s="31">
        <f>[2]Emissions!L2784</f>
        <v>0</v>
      </c>
      <c r="M2687" s="31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1">
        <f>[2]Emissions!E2777</f>
        <v>0</v>
      </c>
      <c r="F2688" s="31">
        <f>[2]Emissions!F2777</f>
        <v>0</v>
      </c>
      <c r="G2688" s="31">
        <f>[2]Emissions!G2777</f>
        <v>0</v>
      </c>
      <c r="H2688" s="31">
        <f>[2]Emissions!H2777</f>
        <v>0</v>
      </c>
      <c r="I2688" s="31">
        <f>[2]Emissions!I2777</f>
        <v>0</v>
      </c>
      <c r="J2688" s="31">
        <f>[2]Emissions!J2777</f>
        <v>0</v>
      </c>
      <c r="K2688" s="31">
        <f>[2]Emissions!K2777</f>
        <v>0</v>
      </c>
      <c r="L2688" s="31">
        <f>[2]Emissions!L2777</f>
        <v>0</v>
      </c>
      <c r="M2688" s="31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1">
        <f>[2]Emissions!E2770</f>
        <v>0</v>
      </c>
      <c r="F2689" s="31">
        <f>[2]Emissions!F2770</f>
        <v>0</v>
      </c>
      <c r="G2689" s="31">
        <f>[2]Emissions!G2770</f>
        <v>0</v>
      </c>
      <c r="H2689" s="31">
        <f>[2]Emissions!H2770</f>
        <v>0</v>
      </c>
      <c r="I2689" s="31">
        <f>[2]Emissions!I2770</f>
        <v>0</v>
      </c>
      <c r="J2689" s="31">
        <f>[2]Emissions!J2770</f>
        <v>0</v>
      </c>
      <c r="K2689" s="31">
        <f>[2]Emissions!K2770</f>
        <v>0</v>
      </c>
      <c r="L2689" s="31">
        <f>[2]Emissions!L2770</f>
        <v>0</v>
      </c>
      <c r="M2689" s="31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1">
        <f>[2]Emissions!E2763</f>
        <v>0</v>
      </c>
      <c r="F2690" s="31">
        <f>[2]Emissions!F2763</f>
        <v>0</v>
      </c>
      <c r="G2690" s="31">
        <f>[2]Emissions!G2763</f>
        <v>0</v>
      </c>
      <c r="H2690" s="31">
        <f>[2]Emissions!H2763</f>
        <v>0</v>
      </c>
      <c r="I2690" s="31">
        <f>[2]Emissions!I2763</f>
        <v>0</v>
      </c>
      <c r="J2690" s="31">
        <f>[2]Emissions!J2763</f>
        <v>0</v>
      </c>
      <c r="K2690" s="31">
        <f>[2]Emissions!K2763</f>
        <v>0</v>
      </c>
      <c r="L2690" s="31">
        <f>[2]Emissions!L2763</f>
        <v>0</v>
      </c>
      <c r="M2690" s="31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1">
        <f>[2]Emissions!E2756</f>
        <v>0</v>
      </c>
      <c r="F2691" s="31">
        <f>[2]Emissions!F2756</f>
        <v>0</v>
      </c>
      <c r="G2691" s="31">
        <f>[2]Emissions!G2756</f>
        <v>0</v>
      </c>
      <c r="H2691" s="31">
        <f>[2]Emissions!H2756</f>
        <v>0</v>
      </c>
      <c r="I2691" s="31">
        <f>[2]Emissions!I2756</f>
        <v>0</v>
      </c>
      <c r="J2691" s="31">
        <f>[2]Emissions!J2756</f>
        <v>0</v>
      </c>
      <c r="K2691" s="31">
        <f>[2]Emissions!K2756</f>
        <v>0</v>
      </c>
      <c r="L2691" s="31">
        <f>[2]Emissions!L2756</f>
        <v>0</v>
      </c>
      <c r="M2691" s="31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1">
        <f>[2]Emissions!E2751</f>
        <v>0</v>
      </c>
      <c r="F2692" s="31">
        <f>[2]Emissions!F2751</f>
        <v>0</v>
      </c>
      <c r="G2692" s="31">
        <f>[2]Emissions!G2751</f>
        <v>0</v>
      </c>
      <c r="H2692" s="31">
        <f>[2]Emissions!H2751</f>
        <v>0</v>
      </c>
      <c r="I2692" s="31">
        <f>[2]Emissions!I2751</f>
        <v>0</v>
      </c>
      <c r="J2692" s="31">
        <f>[2]Emissions!J2751</f>
        <v>0</v>
      </c>
      <c r="K2692" s="31">
        <f>[2]Emissions!K2751</f>
        <v>0</v>
      </c>
      <c r="L2692" s="31">
        <f>[2]Emissions!L2751</f>
        <v>0</v>
      </c>
      <c r="M2692" s="31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1">
        <f>[2]Emissions!E2744</f>
        <v>0</v>
      </c>
      <c r="F2693" s="31">
        <f>[2]Emissions!F2744</f>
        <v>0</v>
      </c>
      <c r="G2693" s="31">
        <f>[2]Emissions!G2744</f>
        <v>0</v>
      </c>
      <c r="H2693" s="31">
        <f>[2]Emissions!H2744</f>
        <v>0</v>
      </c>
      <c r="I2693" s="31">
        <f>[2]Emissions!I2744</f>
        <v>0</v>
      </c>
      <c r="J2693" s="31">
        <f>[2]Emissions!J2744</f>
        <v>0</v>
      </c>
      <c r="K2693" s="31">
        <f>[2]Emissions!K2744</f>
        <v>0</v>
      </c>
      <c r="L2693" s="31">
        <f>[2]Emissions!L2744</f>
        <v>0</v>
      </c>
      <c r="M2693" s="31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1">
        <f>[2]Emissions!E2737</f>
        <v>0</v>
      </c>
      <c r="F2694" s="31">
        <f>[2]Emissions!F2737</f>
        <v>0</v>
      </c>
      <c r="G2694" s="31">
        <f>[2]Emissions!G2737</f>
        <v>0</v>
      </c>
      <c r="H2694" s="31">
        <f>[2]Emissions!H2737</f>
        <v>0</v>
      </c>
      <c r="I2694" s="31">
        <f>[2]Emissions!I2737</f>
        <v>0</v>
      </c>
      <c r="J2694" s="31">
        <f>[2]Emissions!J2737</f>
        <v>0</v>
      </c>
      <c r="K2694" s="31">
        <f>[2]Emissions!K2737</f>
        <v>0</v>
      </c>
      <c r="L2694" s="31">
        <f>[2]Emissions!L2737</f>
        <v>0</v>
      </c>
      <c r="M2694" s="31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1">
        <f>[2]Emissions!E2730</f>
        <v>0</v>
      </c>
      <c r="F2695" s="31">
        <f>[2]Emissions!F2730</f>
        <v>0</v>
      </c>
      <c r="G2695" s="31">
        <f>[2]Emissions!G2730</f>
        <v>0</v>
      </c>
      <c r="H2695" s="31">
        <f>[2]Emissions!H2730</f>
        <v>0</v>
      </c>
      <c r="I2695" s="31">
        <f>[2]Emissions!I2730</f>
        <v>0</v>
      </c>
      <c r="J2695" s="31">
        <f>[2]Emissions!J2730</f>
        <v>0</v>
      </c>
      <c r="K2695" s="31">
        <f>[2]Emissions!K2730</f>
        <v>0</v>
      </c>
      <c r="L2695" s="31">
        <f>[2]Emissions!L2730</f>
        <v>0</v>
      </c>
      <c r="M2695" s="31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1">
        <f>[2]Emissions!E2723</f>
        <v>0</v>
      </c>
      <c r="F2696" s="31">
        <f>[2]Emissions!F2723</f>
        <v>0</v>
      </c>
      <c r="G2696" s="31">
        <f>[2]Emissions!G2723</f>
        <v>0</v>
      </c>
      <c r="H2696" s="31">
        <f>[2]Emissions!H2723</f>
        <v>0</v>
      </c>
      <c r="I2696" s="31">
        <f>[2]Emissions!I2723</f>
        <v>0</v>
      </c>
      <c r="J2696" s="31">
        <f>[2]Emissions!J2723</f>
        <v>0</v>
      </c>
      <c r="K2696" s="31">
        <f>[2]Emissions!K2723</f>
        <v>0</v>
      </c>
      <c r="L2696" s="31">
        <f>[2]Emissions!L2723</f>
        <v>0</v>
      </c>
      <c r="M2696" s="31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1">
        <f>[2]Emissions!E2716</f>
        <v>0</v>
      </c>
      <c r="F2697" s="31">
        <f>[2]Emissions!F2716</f>
        <v>0</v>
      </c>
      <c r="G2697" s="31">
        <f>[2]Emissions!G2716</f>
        <v>0</v>
      </c>
      <c r="H2697" s="31">
        <f>[2]Emissions!H2716</f>
        <v>0</v>
      </c>
      <c r="I2697" s="31">
        <f>[2]Emissions!I2716</f>
        <v>0</v>
      </c>
      <c r="J2697" s="31">
        <f>[2]Emissions!J2716</f>
        <v>0</v>
      </c>
      <c r="K2697" s="31">
        <f>[2]Emissions!K2716</f>
        <v>0</v>
      </c>
      <c r="L2697" s="31">
        <f>[2]Emissions!L2716</f>
        <v>0</v>
      </c>
      <c r="M2697" s="31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1">
        <f>[2]Emissions!E2709</f>
        <v>0</v>
      </c>
      <c r="F2698" s="31">
        <f>[2]Emissions!F2709</f>
        <v>0</v>
      </c>
      <c r="G2698" s="31">
        <f>[2]Emissions!G2709</f>
        <v>0</v>
      </c>
      <c r="H2698" s="31">
        <f>[2]Emissions!H2709</f>
        <v>0</v>
      </c>
      <c r="I2698" s="31">
        <f>[2]Emissions!I2709</f>
        <v>0</v>
      </c>
      <c r="J2698" s="31">
        <f>[2]Emissions!J2709</f>
        <v>0</v>
      </c>
      <c r="K2698" s="31">
        <f>[2]Emissions!K2709</f>
        <v>0</v>
      </c>
      <c r="L2698" s="31">
        <f>[2]Emissions!L2709</f>
        <v>0</v>
      </c>
      <c r="M2698" s="31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1">
        <f>[2]Emissions!E2702</f>
        <v>0</v>
      </c>
      <c r="F2699" s="31">
        <f>[2]Emissions!F2702</f>
        <v>0</v>
      </c>
      <c r="G2699" s="31">
        <f>[2]Emissions!G2702</f>
        <v>0</v>
      </c>
      <c r="H2699" s="31">
        <f>[2]Emissions!H2702</f>
        <v>0</v>
      </c>
      <c r="I2699" s="31">
        <f>[2]Emissions!I2702</f>
        <v>0</v>
      </c>
      <c r="J2699" s="31">
        <f>[2]Emissions!J2702</f>
        <v>0</v>
      </c>
      <c r="K2699" s="31">
        <f>[2]Emissions!K2702</f>
        <v>0</v>
      </c>
      <c r="L2699" s="31">
        <f>[2]Emissions!L2702</f>
        <v>0</v>
      </c>
      <c r="M2699" s="31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1">
        <f>[2]Emissions!E2695</f>
        <v>0</v>
      </c>
      <c r="F2700" s="31">
        <f>[2]Emissions!F2695</f>
        <v>0</v>
      </c>
      <c r="G2700" s="31">
        <f>[2]Emissions!G2695</f>
        <v>0</v>
      </c>
      <c r="H2700" s="31">
        <f>[2]Emissions!H2695</f>
        <v>0</v>
      </c>
      <c r="I2700" s="31">
        <f>[2]Emissions!I2695</f>
        <v>0</v>
      </c>
      <c r="J2700" s="31">
        <f>[2]Emissions!J2695</f>
        <v>0</v>
      </c>
      <c r="K2700" s="31">
        <f>[2]Emissions!K2695</f>
        <v>0</v>
      </c>
      <c r="L2700" s="31">
        <f>[2]Emissions!L2695</f>
        <v>0</v>
      </c>
      <c r="M2700" s="31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1">
        <f>[2]Emissions!E2688</f>
        <v>0</v>
      </c>
      <c r="F2701" s="31">
        <f>[2]Emissions!F2688</f>
        <v>0</v>
      </c>
      <c r="G2701" s="31">
        <f>[2]Emissions!G2688</f>
        <v>0</v>
      </c>
      <c r="H2701" s="31">
        <f>[2]Emissions!H2688</f>
        <v>0</v>
      </c>
      <c r="I2701" s="31">
        <f>[2]Emissions!I2688</f>
        <v>0</v>
      </c>
      <c r="J2701" s="31">
        <f>[2]Emissions!J2688</f>
        <v>0</v>
      </c>
      <c r="K2701" s="31">
        <f>[2]Emissions!K2688</f>
        <v>0</v>
      </c>
      <c r="L2701" s="31">
        <f>[2]Emissions!L2688</f>
        <v>0</v>
      </c>
      <c r="M2701" s="31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1">
        <f>[2]Emissions!E2681</f>
        <v>0</v>
      </c>
      <c r="F2702" s="31">
        <f>[2]Emissions!F2681</f>
        <v>0</v>
      </c>
      <c r="G2702" s="31">
        <f>[2]Emissions!G2681</f>
        <v>0</v>
      </c>
      <c r="H2702" s="31">
        <f>[2]Emissions!H2681</f>
        <v>0</v>
      </c>
      <c r="I2702" s="31">
        <f>[2]Emissions!I2681</f>
        <v>0</v>
      </c>
      <c r="J2702" s="31">
        <f>[2]Emissions!J2681</f>
        <v>0</v>
      </c>
      <c r="K2702" s="31">
        <f>[2]Emissions!K2681</f>
        <v>0</v>
      </c>
      <c r="L2702" s="31">
        <f>[2]Emissions!L2681</f>
        <v>0</v>
      </c>
      <c r="M2702" s="31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1">
        <f>[2]Emissions!E2674</f>
        <v>0</v>
      </c>
      <c r="F2703" s="31">
        <f>[2]Emissions!F2674</f>
        <v>0</v>
      </c>
      <c r="G2703" s="31">
        <f>[2]Emissions!G2674</f>
        <v>0</v>
      </c>
      <c r="H2703" s="31">
        <f>[2]Emissions!H2674</f>
        <v>0</v>
      </c>
      <c r="I2703" s="31">
        <f>[2]Emissions!I2674</f>
        <v>0</v>
      </c>
      <c r="J2703" s="31">
        <f>[2]Emissions!J2674</f>
        <v>0</v>
      </c>
      <c r="K2703" s="31">
        <f>[2]Emissions!K2674</f>
        <v>0</v>
      </c>
      <c r="L2703" s="31">
        <f>[2]Emissions!L2674</f>
        <v>0</v>
      </c>
      <c r="M2703" s="31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1">
        <f>[2]Emissions!E2667</f>
        <v>0</v>
      </c>
      <c r="F2704" s="31">
        <f>[2]Emissions!F2667</f>
        <v>0</v>
      </c>
      <c r="G2704" s="31">
        <f>[2]Emissions!G2667</f>
        <v>0</v>
      </c>
      <c r="H2704" s="31">
        <f>[2]Emissions!H2667</f>
        <v>0</v>
      </c>
      <c r="I2704" s="31">
        <f>[2]Emissions!I2667</f>
        <v>0</v>
      </c>
      <c r="J2704" s="31">
        <f>[2]Emissions!J2667</f>
        <v>0</v>
      </c>
      <c r="K2704" s="31">
        <f>[2]Emissions!K2667</f>
        <v>0</v>
      </c>
      <c r="L2704" s="31">
        <f>[2]Emissions!L2667</f>
        <v>0</v>
      </c>
      <c r="M2704" s="31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1">
        <f>[2]Emissions!E2660</f>
        <v>0</v>
      </c>
      <c r="F2705" s="31">
        <f>[2]Emissions!F2660</f>
        <v>0</v>
      </c>
      <c r="G2705" s="31">
        <f>[2]Emissions!G2660</f>
        <v>0</v>
      </c>
      <c r="H2705" s="31">
        <f>[2]Emissions!H2660</f>
        <v>0</v>
      </c>
      <c r="I2705" s="31">
        <f>[2]Emissions!I2660</f>
        <v>0</v>
      </c>
      <c r="J2705" s="31">
        <f>[2]Emissions!J2660</f>
        <v>0</v>
      </c>
      <c r="K2705" s="31">
        <f>[2]Emissions!K2660</f>
        <v>0</v>
      </c>
      <c r="L2705" s="31">
        <f>[2]Emissions!L2660</f>
        <v>0</v>
      </c>
      <c r="M2705" s="31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1">
        <f>[2]Emissions!E2653</f>
        <v>0</v>
      </c>
      <c r="F2706" s="31">
        <f>[2]Emissions!F2653</f>
        <v>0</v>
      </c>
      <c r="G2706" s="31">
        <f>[2]Emissions!G2653</f>
        <v>0</v>
      </c>
      <c r="H2706" s="31">
        <f>[2]Emissions!H2653</f>
        <v>0</v>
      </c>
      <c r="I2706" s="31">
        <f>[2]Emissions!I2653</f>
        <v>0</v>
      </c>
      <c r="J2706" s="31">
        <f>[2]Emissions!J2653</f>
        <v>0</v>
      </c>
      <c r="K2706" s="31">
        <f>[2]Emissions!K2653</f>
        <v>0</v>
      </c>
      <c r="L2706" s="31">
        <f>[2]Emissions!L2653</f>
        <v>0</v>
      </c>
      <c r="M2706" s="31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1">
        <f>[2]Emissions!E2646</f>
        <v>0</v>
      </c>
      <c r="F2707" s="31">
        <f>[2]Emissions!F2646</f>
        <v>0</v>
      </c>
      <c r="G2707" s="31">
        <f>[2]Emissions!G2646</f>
        <v>0</v>
      </c>
      <c r="H2707" s="31">
        <f>[2]Emissions!H2646</f>
        <v>0</v>
      </c>
      <c r="I2707" s="31">
        <f>[2]Emissions!I2646</f>
        <v>0</v>
      </c>
      <c r="J2707" s="31">
        <f>[2]Emissions!J2646</f>
        <v>0</v>
      </c>
      <c r="K2707" s="31">
        <f>[2]Emissions!K2646</f>
        <v>0</v>
      </c>
      <c r="L2707" s="31">
        <f>[2]Emissions!L2646</f>
        <v>0</v>
      </c>
      <c r="M2707" s="31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1">
        <f>[2]Emissions!E2636</f>
        <v>0</v>
      </c>
      <c r="F2708" s="31">
        <f>[2]Emissions!F2636</f>
        <v>0</v>
      </c>
      <c r="G2708" s="31">
        <f>[2]Emissions!G2636</f>
        <v>0</v>
      </c>
      <c r="H2708" s="31">
        <f>[2]Emissions!H2636</f>
        <v>0</v>
      </c>
      <c r="I2708" s="31">
        <f>[2]Emissions!I2636</f>
        <v>0</v>
      </c>
      <c r="J2708" s="31">
        <f>[2]Emissions!J2636</f>
        <v>0</v>
      </c>
      <c r="K2708" s="31">
        <f>[2]Emissions!K2636</f>
        <v>0</v>
      </c>
      <c r="L2708" s="31">
        <f>[2]Emissions!L2636</f>
        <v>0</v>
      </c>
      <c r="M2708" s="31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1">
        <f>[2]Emissions!E2639</f>
        <v>0</v>
      </c>
      <c r="F2709" s="31">
        <f>[2]Emissions!F2639</f>
        <v>0</v>
      </c>
      <c r="G2709" s="31">
        <f>[2]Emissions!G2639</f>
        <v>0</v>
      </c>
      <c r="H2709" s="31">
        <f>[2]Emissions!H2639</f>
        <v>0</v>
      </c>
      <c r="I2709" s="31">
        <f>[2]Emissions!I2639</f>
        <v>0</v>
      </c>
      <c r="J2709" s="31">
        <f>[2]Emissions!J2639</f>
        <v>0</v>
      </c>
      <c r="K2709" s="31">
        <f>[2]Emissions!K2639</f>
        <v>0</v>
      </c>
      <c r="L2709" s="31">
        <f>[2]Emissions!L2639</f>
        <v>0</v>
      </c>
      <c r="M2709" s="31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1">
        <f>[2]Emissions!E2627</f>
        <v>0</v>
      </c>
      <c r="F2710" s="31">
        <f>[2]Emissions!F2627</f>
        <v>0</v>
      </c>
      <c r="G2710" s="31">
        <f>[2]Emissions!G2627</f>
        <v>0</v>
      </c>
      <c r="H2710" s="31">
        <f>[2]Emissions!H2627</f>
        <v>0</v>
      </c>
      <c r="I2710" s="31">
        <f>[2]Emissions!I2627</f>
        <v>0</v>
      </c>
      <c r="J2710" s="31">
        <f>[2]Emissions!J2627</f>
        <v>0</v>
      </c>
      <c r="K2710" s="31">
        <f>[2]Emissions!K2627</f>
        <v>0</v>
      </c>
      <c r="L2710" s="31">
        <f>[2]Emissions!L2627</f>
        <v>0</v>
      </c>
      <c r="M2710" s="31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1">
        <f>[2]Emissions!E2620</f>
        <v>0</v>
      </c>
      <c r="F2711" s="31">
        <f>[2]Emissions!F2620</f>
        <v>0</v>
      </c>
      <c r="G2711" s="31">
        <f>[2]Emissions!G2620</f>
        <v>0</v>
      </c>
      <c r="H2711" s="31">
        <f>[2]Emissions!H2620</f>
        <v>0</v>
      </c>
      <c r="I2711" s="31">
        <f>[2]Emissions!I2620</f>
        <v>0</v>
      </c>
      <c r="J2711" s="31">
        <f>[2]Emissions!J2620</f>
        <v>0</v>
      </c>
      <c r="K2711" s="31">
        <f>[2]Emissions!K2620</f>
        <v>0</v>
      </c>
      <c r="L2711" s="31">
        <f>[2]Emissions!L2620</f>
        <v>0</v>
      </c>
      <c r="M2711" s="31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1">
        <f>[2]Emissions!E2613</f>
        <v>0</v>
      </c>
      <c r="F2712" s="31">
        <f>[2]Emissions!F2613</f>
        <v>0</v>
      </c>
      <c r="G2712" s="31">
        <f>[2]Emissions!G2613</f>
        <v>0</v>
      </c>
      <c r="H2712" s="31">
        <f>[2]Emissions!H2613</f>
        <v>0</v>
      </c>
      <c r="I2712" s="31">
        <f>[2]Emissions!I2613</f>
        <v>0</v>
      </c>
      <c r="J2712" s="31">
        <f>[2]Emissions!J2613</f>
        <v>0</v>
      </c>
      <c r="K2712" s="31">
        <f>[2]Emissions!K2613</f>
        <v>0</v>
      </c>
      <c r="L2712" s="31">
        <f>[2]Emissions!L2613</f>
        <v>0</v>
      </c>
      <c r="M2712" s="31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1">
        <f>[2]Emissions!E2606</f>
        <v>0</v>
      </c>
      <c r="F2713" s="31">
        <f>[2]Emissions!F2606</f>
        <v>0</v>
      </c>
      <c r="G2713" s="31">
        <f>[2]Emissions!G2606</f>
        <v>0</v>
      </c>
      <c r="H2713" s="31">
        <f>[2]Emissions!H2606</f>
        <v>0</v>
      </c>
      <c r="I2713" s="31">
        <f>[2]Emissions!I2606</f>
        <v>0</v>
      </c>
      <c r="J2713" s="31">
        <f>[2]Emissions!J2606</f>
        <v>0</v>
      </c>
      <c r="K2713" s="31">
        <f>[2]Emissions!K2606</f>
        <v>0</v>
      </c>
      <c r="L2713" s="31">
        <f>[2]Emissions!L2606</f>
        <v>0</v>
      </c>
      <c r="M2713" s="31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1">
        <f>[2]Emissions!E2599</f>
        <v>0</v>
      </c>
      <c r="F2714" s="31">
        <f>[2]Emissions!F2599</f>
        <v>0</v>
      </c>
      <c r="G2714" s="31">
        <f>[2]Emissions!G2599</f>
        <v>0</v>
      </c>
      <c r="H2714" s="31">
        <f>[2]Emissions!H2599</f>
        <v>0</v>
      </c>
      <c r="I2714" s="31">
        <f>[2]Emissions!I2599</f>
        <v>0</v>
      </c>
      <c r="J2714" s="31">
        <f>[2]Emissions!J2599</f>
        <v>0</v>
      </c>
      <c r="K2714" s="31">
        <f>[2]Emissions!K2599</f>
        <v>0</v>
      </c>
      <c r="L2714" s="31">
        <f>[2]Emissions!L2599</f>
        <v>0</v>
      </c>
      <c r="M2714" s="31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1">
        <f>[2]Emissions!E2592</f>
        <v>0</v>
      </c>
      <c r="F2715" s="31">
        <f>[2]Emissions!F2592</f>
        <v>0</v>
      </c>
      <c r="G2715" s="31">
        <f>[2]Emissions!G2592</f>
        <v>0</v>
      </c>
      <c r="H2715" s="31">
        <f>[2]Emissions!H2592</f>
        <v>0</v>
      </c>
      <c r="I2715" s="31">
        <f>[2]Emissions!I2592</f>
        <v>0</v>
      </c>
      <c r="J2715" s="31">
        <f>[2]Emissions!J2592</f>
        <v>0</v>
      </c>
      <c r="K2715" s="31">
        <f>[2]Emissions!K2592</f>
        <v>0</v>
      </c>
      <c r="L2715" s="31">
        <f>[2]Emissions!L2592</f>
        <v>0</v>
      </c>
      <c r="M2715" s="31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1">
        <f>[2]Emissions!E2585</f>
        <v>0</v>
      </c>
      <c r="F2716" s="31">
        <f>[2]Emissions!F2585</f>
        <v>0</v>
      </c>
      <c r="G2716" s="31">
        <f>[2]Emissions!G2585</f>
        <v>0</v>
      </c>
      <c r="H2716" s="31">
        <f>[2]Emissions!H2585</f>
        <v>0</v>
      </c>
      <c r="I2716" s="31">
        <f>[2]Emissions!I2585</f>
        <v>0</v>
      </c>
      <c r="J2716" s="31">
        <f>[2]Emissions!J2585</f>
        <v>0</v>
      </c>
      <c r="K2716" s="31">
        <f>[2]Emissions!K2585</f>
        <v>0</v>
      </c>
      <c r="L2716" s="31">
        <f>[2]Emissions!L2585</f>
        <v>0</v>
      </c>
      <c r="M2716" s="31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1">
        <f>[2]Emissions!E2578</f>
        <v>0</v>
      </c>
      <c r="F2717" s="31">
        <f>[2]Emissions!F2578</f>
        <v>0</v>
      </c>
      <c r="G2717" s="31">
        <f>[2]Emissions!G2578</f>
        <v>0</v>
      </c>
      <c r="H2717" s="31">
        <f>[2]Emissions!H2578</f>
        <v>0</v>
      </c>
      <c r="I2717" s="31">
        <f>[2]Emissions!I2578</f>
        <v>0</v>
      </c>
      <c r="J2717" s="31">
        <f>[2]Emissions!J2578</f>
        <v>0</v>
      </c>
      <c r="K2717" s="31">
        <f>[2]Emissions!K2578</f>
        <v>0</v>
      </c>
      <c r="L2717" s="31">
        <f>[2]Emissions!L2578</f>
        <v>0</v>
      </c>
      <c r="M2717" s="31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1">
        <f>[2]Emissions!E2571</f>
        <v>0</v>
      </c>
      <c r="F2718" s="31">
        <f>[2]Emissions!F2571</f>
        <v>0</v>
      </c>
      <c r="G2718" s="31">
        <f>[2]Emissions!G2571</f>
        <v>0</v>
      </c>
      <c r="H2718" s="31">
        <f>[2]Emissions!H2571</f>
        <v>0</v>
      </c>
      <c r="I2718" s="31">
        <f>[2]Emissions!I2571</f>
        <v>0</v>
      </c>
      <c r="J2718" s="31">
        <f>[2]Emissions!J2571</f>
        <v>0</v>
      </c>
      <c r="K2718" s="31">
        <f>[2]Emissions!K2571</f>
        <v>0</v>
      </c>
      <c r="L2718" s="31">
        <f>[2]Emissions!L2571</f>
        <v>0</v>
      </c>
      <c r="M2718" s="31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1">
        <f>[2]Emissions!E3428</f>
        <v>0</v>
      </c>
      <c r="F2719" s="31">
        <f>[2]Emissions!F3428</f>
        <v>0</v>
      </c>
      <c r="G2719" s="31">
        <f>[2]Emissions!G3428</f>
        <v>0</v>
      </c>
      <c r="H2719" s="31">
        <f>[2]Emissions!H3428</f>
        <v>0</v>
      </c>
      <c r="I2719" s="31">
        <f>[2]Emissions!I3428</f>
        <v>0</v>
      </c>
      <c r="J2719" s="31">
        <f>[2]Emissions!J3428</f>
        <v>0</v>
      </c>
      <c r="K2719" s="31">
        <f>[2]Emissions!K3428</f>
        <v>0</v>
      </c>
      <c r="L2719" s="31">
        <f>[2]Emissions!L3428</f>
        <v>0</v>
      </c>
      <c r="M2719" s="31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1">
        <f>[2]Emissions!E3417</f>
        <v>0</v>
      </c>
      <c r="F2720" s="31">
        <f>[2]Emissions!F3417</f>
        <v>0</v>
      </c>
      <c r="G2720" s="31">
        <f>[2]Emissions!G3417</f>
        <v>0</v>
      </c>
      <c r="H2720" s="31">
        <f>[2]Emissions!H3417</f>
        <v>0</v>
      </c>
      <c r="I2720" s="31">
        <f>[2]Emissions!I3417</f>
        <v>0</v>
      </c>
      <c r="J2720" s="31">
        <f>[2]Emissions!J3417</f>
        <v>0</v>
      </c>
      <c r="K2720" s="31">
        <f>[2]Emissions!K3417</f>
        <v>0</v>
      </c>
      <c r="L2720" s="31">
        <f>[2]Emissions!L3417</f>
        <v>0</v>
      </c>
      <c r="M2720" s="31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1">
        <f>[2]Emissions!E3421</f>
        <v>0</v>
      </c>
      <c r="F2721" s="31">
        <f>[2]Emissions!F3421</f>
        <v>0</v>
      </c>
      <c r="G2721" s="31">
        <f>[2]Emissions!G3421</f>
        <v>0</v>
      </c>
      <c r="H2721" s="31">
        <f>[2]Emissions!H3421</f>
        <v>0</v>
      </c>
      <c r="I2721" s="31">
        <f>[2]Emissions!I3421</f>
        <v>0</v>
      </c>
      <c r="J2721" s="31">
        <f>[2]Emissions!J3421</f>
        <v>0</v>
      </c>
      <c r="K2721" s="31">
        <f>[2]Emissions!K3421</f>
        <v>0</v>
      </c>
      <c r="L2721" s="31">
        <f>[2]Emissions!L3421</f>
        <v>0</v>
      </c>
      <c r="M2721" s="31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1">
        <f>[2]Emissions!E3410</f>
        <v>0</v>
      </c>
      <c r="F2722" s="31">
        <f>[2]Emissions!F3410</f>
        <v>0</v>
      </c>
      <c r="G2722" s="31">
        <f>[2]Emissions!G3410</f>
        <v>0</v>
      </c>
      <c r="H2722" s="31">
        <f>[2]Emissions!H3410</f>
        <v>0</v>
      </c>
      <c r="I2722" s="31">
        <f>[2]Emissions!I3410</f>
        <v>0</v>
      </c>
      <c r="J2722" s="31">
        <f>[2]Emissions!J3410</f>
        <v>0</v>
      </c>
      <c r="K2722" s="31">
        <f>[2]Emissions!K3410</f>
        <v>0</v>
      </c>
      <c r="L2722" s="31">
        <f>[2]Emissions!L3410</f>
        <v>0</v>
      </c>
      <c r="M2722" s="31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1">
        <f>[2]Emissions!E3403</f>
        <v>0</v>
      </c>
      <c r="F2723" s="31">
        <f>[2]Emissions!F3403</f>
        <v>0</v>
      </c>
      <c r="G2723" s="31">
        <f>[2]Emissions!G3403</f>
        <v>0</v>
      </c>
      <c r="H2723" s="31">
        <f>[2]Emissions!H3403</f>
        <v>0</v>
      </c>
      <c r="I2723" s="31">
        <f>[2]Emissions!I3403</f>
        <v>0</v>
      </c>
      <c r="J2723" s="31">
        <f>[2]Emissions!J3403</f>
        <v>0</v>
      </c>
      <c r="K2723" s="31">
        <f>[2]Emissions!K3403</f>
        <v>0</v>
      </c>
      <c r="L2723" s="31">
        <f>[2]Emissions!L3403</f>
        <v>0</v>
      </c>
      <c r="M2723" s="31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1">
        <f>[2]Emissions!E3396</f>
        <v>0</v>
      </c>
      <c r="F2724" s="31">
        <f>[2]Emissions!F3396</f>
        <v>0</v>
      </c>
      <c r="G2724" s="31">
        <f>[2]Emissions!G3396</f>
        <v>0</v>
      </c>
      <c r="H2724" s="31">
        <f>[2]Emissions!H3396</f>
        <v>0</v>
      </c>
      <c r="I2724" s="31">
        <f>[2]Emissions!I3396</f>
        <v>0</v>
      </c>
      <c r="J2724" s="31">
        <f>[2]Emissions!J3396</f>
        <v>0</v>
      </c>
      <c r="K2724" s="31">
        <f>[2]Emissions!K3396</f>
        <v>0</v>
      </c>
      <c r="L2724" s="31">
        <f>[2]Emissions!L3396</f>
        <v>0</v>
      </c>
      <c r="M2724" s="31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1">
        <f>[2]Emissions!E3389</f>
        <v>0</v>
      </c>
      <c r="F2725" s="31">
        <f>[2]Emissions!F3389</f>
        <v>0</v>
      </c>
      <c r="G2725" s="31">
        <f>[2]Emissions!G3389</f>
        <v>0</v>
      </c>
      <c r="H2725" s="31">
        <f>[2]Emissions!H3389</f>
        <v>0</v>
      </c>
      <c r="I2725" s="31">
        <f>[2]Emissions!I3389</f>
        <v>0</v>
      </c>
      <c r="J2725" s="31">
        <f>[2]Emissions!J3389</f>
        <v>0</v>
      </c>
      <c r="K2725" s="31">
        <f>[2]Emissions!K3389</f>
        <v>0</v>
      </c>
      <c r="L2725" s="31">
        <f>[2]Emissions!L3389</f>
        <v>0</v>
      </c>
      <c r="M2725" s="31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1">
        <f>[2]Emissions!E3382</f>
        <v>0</v>
      </c>
      <c r="F2726" s="31">
        <f>[2]Emissions!F3382</f>
        <v>0</v>
      </c>
      <c r="G2726" s="31">
        <f>[2]Emissions!G3382</f>
        <v>0</v>
      </c>
      <c r="H2726" s="31">
        <f>[2]Emissions!H3382</f>
        <v>0</v>
      </c>
      <c r="I2726" s="31">
        <f>[2]Emissions!I3382</f>
        <v>0</v>
      </c>
      <c r="J2726" s="31">
        <f>[2]Emissions!J3382</f>
        <v>0</v>
      </c>
      <c r="K2726" s="31">
        <f>[2]Emissions!K3382</f>
        <v>0</v>
      </c>
      <c r="L2726" s="31">
        <f>[2]Emissions!L3382</f>
        <v>0</v>
      </c>
      <c r="M2726" s="31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1">
        <f>[2]Emissions!E3375</f>
        <v>0</v>
      </c>
      <c r="F2727" s="31">
        <f>[2]Emissions!F3375</f>
        <v>0</v>
      </c>
      <c r="G2727" s="31">
        <f>[2]Emissions!G3375</f>
        <v>0</v>
      </c>
      <c r="H2727" s="31">
        <f>[2]Emissions!H3375</f>
        <v>0</v>
      </c>
      <c r="I2727" s="31">
        <f>[2]Emissions!I3375</f>
        <v>0</v>
      </c>
      <c r="J2727" s="31">
        <f>[2]Emissions!J3375</f>
        <v>0</v>
      </c>
      <c r="K2727" s="31">
        <f>[2]Emissions!K3375</f>
        <v>0</v>
      </c>
      <c r="L2727" s="31">
        <f>[2]Emissions!L3375</f>
        <v>0</v>
      </c>
      <c r="M2727" s="31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1">
        <f>[2]Emissions!E3368</f>
        <v>0</v>
      </c>
      <c r="F2728" s="31">
        <f>[2]Emissions!F3368</f>
        <v>0</v>
      </c>
      <c r="G2728" s="31">
        <f>[2]Emissions!G3368</f>
        <v>0</v>
      </c>
      <c r="H2728" s="31">
        <f>[2]Emissions!H3368</f>
        <v>0</v>
      </c>
      <c r="I2728" s="31">
        <f>[2]Emissions!I3368</f>
        <v>0</v>
      </c>
      <c r="J2728" s="31">
        <f>[2]Emissions!J3368</f>
        <v>0</v>
      </c>
      <c r="K2728" s="31">
        <f>[2]Emissions!K3368</f>
        <v>0</v>
      </c>
      <c r="L2728" s="31">
        <f>[2]Emissions!L3368</f>
        <v>0</v>
      </c>
      <c r="M2728" s="31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1">
        <f>[2]Emissions!E3361</f>
        <v>0</v>
      </c>
      <c r="F2729" s="31">
        <f>[2]Emissions!F3361</f>
        <v>0</v>
      </c>
      <c r="G2729" s="31">
        <f>[2]Emissions!G3361</f>
        <v>0</v>
      </c>
      <c r="H2729" s="31">
        <f>[2]Emissions!H3361</f>
        <v>0</v>
      </c>
      <c r="I2729" s="31">
        <f>[2]Emissions!I3361</f>
        <v>0</v>
      </c>
      <c r="J2729" s="31">
        <f>[2]Emissions!J3361</f>
        <v>0</v>
      </c>
      <c r="K2729" s="31">
        <f>[2]Emissions!K3361</f>
        <v>0</v>
      </c>
      <c r="L2729" s="31">
        <f>[2]Emissions!L3361</f>
        <v>0</v>
      </c>
      <c r="M2729" s="31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1">
        <f>[2]Emissions!E3354</f>
        <v>0</v>
      </c>
      <c r="F2730" s="31">
        <f>[2]Emissions!F3354</f>
        <v>0</v>
      </c>
      <c r="G2730" s="31">
        <f>[2]Emissions!G3354</f>
        <v>0</v>
      </c>
      <c r="H2730" s="31">
        <f>[2]Emissions!H3354</f>
        <v>0</v>
      </c>
      <c r="I2730" s="31">
        <f>[2]Emissions!I3354</f>
        <v>0</v>
      </c>
      <c r="J2730" s="31">
        <f>[2]Emissions!J3354</f>
        <v>0</v>
      </c>
      <c r="K2730" s="31">
        <f>[2]Emissions!K3354</f>
        <v>0</v>
      </c>
      <c r="L2730" s="31">
        <f>[2]Emissions!L3354</f>
        <v>0</v>
      </c>
      <c r="M2730" s="31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1">
        <f>[2]Emissions!E3347</f>
        <v>0</v>
      </c>
      <c r="F2731" s="31">
        <f>[2]Emissions!F3347</f>
        <v>0</v>
      </c>
      <c r="G2731" s="31">
        <f>[2]Emissions!G3347</f>
        <v>0</v>
      </c>
      <c r="H2731" s="31">
        <f>[2]Emissions!H3347</f>
        <v>0</v>
      </c>
      <c r="I2731" s="31">
        <f>[2]Emissions!I3347</f>
        <v>0</v>
      </c>
      <c r="J2731" s="31">
        <f>[2]Emissions!J3347</f>
        <v>0</v>
      </c>
      <c r="K2731" s="31">
        <f>[2]Emissions!K3347</f>
        <v>0</v>
      </c>
      <c r="L2731" s="31">
        <f>[2]Emissions!L3347</f>
        <v>0</v>
      </c>
      <c r="M2731" s="31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1">
        <f>[2]Emissions!E3340</f>
        <v>0</v>
      </c>
      <c r="F2732" s="31">
        <f>[2]Emissions!F3340</f>
        <v>0</v>
      </c>
      <c r="G2732" s="31">
        <f>[2]Emissions!G3340</f>
        <v>0</v>
      </c>
      <c r="H2732" s="31">
        <f>[2]Emissions!H3340</f>
        <v>0</v>
      </c>
      <c r="I2732" s="31">
        <f>[2]Emissions!I3340</f>
        <v>0</v>
      </c>
      <c r="J2732" s="31">
        <f>[2]Emissions!J3340</f>
        <v>0</v>
      </c>
      <c r="K2732" s="31">
        <f>[2]Emissions!K3340</f>
        <v>0</v>
      </c>
      <c r="L2732" s="31">
        <f>[2]Emissions!L3340</f>
        <v>0</v>
      </c>
      <c r="M2732" s="31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1">
        <f>[2]Emissions!E3333</f>
        <v>0</v>
      </c>
      <c r="F2733" s="31">
        <f>[2]Emissions!F3333</f>
        <v>0</v>
      </c>
      <c r="G2733" s="31">
        <f>[2]Emissions!G3333</f>
        <v>0</v>
      </c>
      <c r="H2733" s="31">
        <f>[2]Emissions!H3333</f>
        <v>0</v>
      </c>
      <c r="I2733" s="31">
        <f>[2]Emissions!I3333</f>
        <v>0</v>
      </c>
      <c r="J2733" s="31">
        <f>[2]Emissions!J3333</f>
        <v>0</v>
      </c>
      <c r="K2733" s="31">
        <f>[2]Emissions!K3333</f>
        <v>0</v>
      </c>
      <c r="L2733" s="31">
        <f>[2]Emissions!L3333</f>
        <v>0</v>
      </c>
      <c r="M2733" s="31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1">
        <f>[2]Emissions!E3326</f>
        <v>0</v>
      </c>
      <c r="F2734" s="31">
        <f>[2]Emissions!F3326</f>
        <v>0</v>
      </c>
      <c r="G2734" s="31">
        <f>[2]Emissions!G3326</f>
        <v>0</v>
      </c>
      <c r="H2734" s="31">
        <f>[2]Emissions!H3326</f>
        <v>0</v>
      </c>
      <c r="I2734" s="31">
        <f>[2]Emissions!I3326</f>
        <v>0</v>
      </c>
      <c r="J2734" s="31">
        <f>[2]Emissions!J3326</f>
        <v>0</v>
      </c>
      <c r="K2734" s="31">
        <f>[2]Emissions!K3326</f>
        <v>0</v>
      </c>
      <c r="L2734" s="31">
        <f>[2]Emissions!L3326</f>
        <v>0</v>
      </c>
      <c r="M2734" s="31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1">
        <f>[2]Emissions!E3319</f>
        <v>0</v>
      </c>
      <c r="F2735" s="31">
        <f>[2]Emissions!F3319</f>
        <v>0</v>
      </c>
      <c r="G2735" s="31">
        <f>[2]Emissions!G3319</f>
        <v>0</v>
      </c>
      <c r="H2735" s="31">
        <f>[2]Emissions!H3319</f>
        <v>0</v>
      </c>
      <c r="I2735" s="31">
        <f>[2]Emissions!I3319</f>
        <v>0</v>
      </c>
      <c r="J2735" s="31">
        <f>[2]Emissions!J3319</f>
        <v>0</v>
      </c>
      <c r="K2735" s="31">
        <f>[2]Emissions!K3319</f>
        <v>0</v>
      </c>
      <c r="L2735" s="31">
        <f>[2]Emissions!L3319</f>
        <v>0</v>
      </c>
      <c r="M2735" s="31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1">
        <f>[2]Emissions!E3312</f>
        <v>0</v>
      </c>
      <c r="F2736" s="31">
        <f>[2]Emissions!F3312</f>
        <v>0</v>
      </c>
      <c r="G2736" s="31">
        <f>[2]Emissions!G3312</f>
        <v>0</v>
      </c>
      <c r="H2736" s="31">
        <f>[2]Emissions!H3312</f>
        <v>0</v>
      </c>
      <c r="I2736" s="31">
        <f>[2]Emissions!I3312</f>
        <v>0</v>
      </c>
      <c r="J2736" s="31">
        <f>[2]Emissions!J3312</f>
        <v>0</v>
      </c>
      <c r="K2736" s="31">
        <f>[2]Emissions!K3312</f>
        <v>0</v>
      </c>
      <c r="L2736" s="31">
        <f>[2]Emissions!L3312</f>
        <v>0</v>
      </c>
      <c r="M2736" s="31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1">
        <f>[2]Emissions!E3305</f>
        <v>0</v>
      </c>
      <c r="F2737" s="31">
        <f>[2]Emissions!F3305</f>
        <v>0</v>
      </c>
      <c r="G2737" s="31">
        <f>[2]Emissions!G3305</f>
        <v>0</v>
      </c>
      <c r="H2737" s="31">
        <f>[2]Emissions!H3305</f>
        <v>0</v>
      </c>
      <c r="I2737" s="31">
        <f>[2]Emissions!I3305</f>
        <v>0</v>
      </c>
      <c r="J2737" s="31">
        <f>[2]Emissions!J3305</f>
        <v>0</v>
      </c>
      <c r="K2737" s="31">
        <f>[2]Emissions!K3305</f>
        <v>0</v>
      </c>
      <c r="L2737" s="31">
        <f>[2]Emissions!L3305</f>
        <v>0</v>
      </c>
      <c r="M2737" s="31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1">
        <f>[2]Emissions!E3298</f>
        <v>0</v>
      </c>
      <c r="F2738" s="31">
        <f>[2]Emissions!F3298</f>
        <v>0</v>
      </c>
      <c r="G2738" s="31">
        <f>[2]Emissions!G3298</f>
        <v>0</v>
      </c>
      <c r="H2738" s="31">
        <f>[2]Emissions!H3298</f>
        <v>0</v>
      </c>
      <c r="I2738" s="31">
        <f>[2]Emissions!I3298</f>
        <v>0</v>
      </c>
      <c r="J2738" s="31">
        <f>[2]Emissions!J3298</f>
        <v>0</v>
      </c>
      <c r="K2738" s="31">
        <f>[2]Emissions!K3298</f>
        <v>0</v>
      </c>
      <c r="L2738" s="31">
        <f>[2]Emissions!L3298</f>
        <v>0</v>
      </c>
      <c r="M2738" s="31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1">
        <f>[2]Emissions!E3294</f>
        <v>0</v>
      </c>
      <c r="F2739" s="31">
        <f>[2]Emissions!F3294</f>
        <v>0</v>
      </c>
      <c r="G2739" s="31">
        <f>[2]Emissions!G3294</f>
        <v>0</v>
      </c>
      <c r="H2739" s="31">
        <f>[2]Emissions!H3294</f>
        <v>0</v>
      </c>
      <c r="I2739" s="31">
        <f>[2]Emissions!I3294</f>
        <v>0</v>
      </c>
      <c r="J2739" s="31">
        <f>[2]Emissions!J3294</f>
        <v>0</v>
      </c>
      <c r="K2739" s="31">
        <f>[2]Emissions!K3294</f>
        <v>0</v>
      </c>
      <c r="L2739" s="31">
        <f>[2]Emissions!L3294</f>
        <v>0</v>
      </c>
      <c r="M2739" s="31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1">
        <f>[2]Emissions!E3288</f>
        <v>0</v>
      </c>
      <c r="F2740" s="31">
        <f>[2]Emissions!F3288</f>
        <v>0</v>
      </c>
      <c r="G2740" s="31">
        <f>[2]Emissions!G3288</f>
        <v>0</v>
      </c>
      <c r="H2740" s="31">
        <f>[2]Emissions!H3288</f>
        <v>0</v>
      </c>
      <c r="I2740" s="31">
        <f>[2]Emissions!I3288</f>
        <v>0</v>
      </c>
      <c r="J2740" s="31">
        <f>[2]Emissions!J3288</f>
        <v>0</v>
      </c>
      <c r="K2740" s="31">
        <f>[2]Emissions!K3288</f>
        <v>0</v>
      </c>
      <c r="L2740" s="31">
        <f>[2]Emissions!L3288</f>
        <v>0</v>
      </c>
      <c r="M2740" s="31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1">
        <f>[2]Emissions!E3281</f>
        <v>0</v>
      </c>
      <c r="F2741" s="31">
        <f>[2]Emissions!F3281</f>
        <v>0</v>
      </c>
      <c r="G2741" s="31">
        <f>[2]Emissions!G3281</f>
        <v>0</v>
      </c>
      <c r="H2741" s="31">
        <f>[2]Emissions!H3281</f>
        <v>0</v>
      </c>
      <c r="I2741" s="31">
        <f>[2]Emissions!I3281</f>
        <v>0</v>
      </c>
      <c r="J2741" s="31">
        <f>[2]Emissions!J3281</f>
        <v>0</v>
      </c>
      <c r="K2741" s="31">
        <f>[2]Emissions!K3281</f>
        <v>0</v>
      </c>
      <c r="L2741" s="31">
        <f>[2]Emissions!L3281</f>
        <v>0</v>
      </c>
      <c r="M2741" s="31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1">
        <f>[2]Emissions!E3274</f>
        <v>0</v>
      </c>
      <c r="F2742" s="31">
        <f>[2]Emissions!F3274</f>
        <v>0</v>
      </c>
      <c r="G2742" s="31">
        <f>[2]Emissions!G3274</f>
        <v>0</v>
      </c>
      <c r="H2742" s="31">
        <f>[2]Emissions!H3274</f>
        <v>0</v>
      </c>
      <c r="I2742" s="31">
        <f>[2]Emissions!I3274</f>
        <v>0</v>
      </c>
      <c r="J2742" s="31">
        <f>[2]Emissions!J3274</f>
        <v>0</v>
      </c>
      <c r="K2742" s="31">
        <f>[2]Emissions!K3274</f>
        <v>0</v>
      </c>
      <c r="L2742" s="31">
        <f>[2]Emissions!L3274</f>
        <v>0</v>
      </c>
      <c r="M2742" s="31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1">
        <f>[2]Emissions!E3267</f>
        <v>0</v>
      </c>
      <c r="F2743" s="31">
        <f>[2]Emissions!F3267</f>
        <v>0</v>
      </c>
      <c r="G2743" s="31">
        <f>[2]Emissions!G3267</f>
        <v>0</v>
      </c>
      <c r="H2743" s="31">
        <f>[2]Emissions!H3267</f>
        <v>0</v>
      </c>
      <c r="I2743" s="31">
        <f>[2]Emissions!I3267</f>
        <v>0</v>
      </c>
      <c r="J2743" s="31">
        <f>[2]Emissions!J3267</f>
        <v>0</v>
      </c>
      <c r="K2743" s="31">
        <f>[2]Emissions!K3267</f>
        <v>0</v>
      </c>
      <c r="L2743" s="31">
        <f>[2]Emissions!L3267</f>
        <v>0</v>
      </c>
      <c r="M2743" s="31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1">
        <f>[2]Emissions!E3260</f>
        <v>0</v>
      </c>
      <c r="F2744" s="31">
        <f>[2]Emissions!F3260</f>
        <v>0</v>
      </c>
      <c r="G2744" s="31">
        <f>[2]Emissions!G3260</f>
        <v>0</v>
      </c>
      <c r="H2744" s="31">
        <f>[2]Emissions!H3260</f>
        <v>0</v>
      </c>
      <c r="I2744" s="31">
        <f>[2]Emissions!I3260</f>
        <v>0</v>
      </c>
      <c r="J2744" s="31">
        <f>[2]Emissions!J3260</f>
        <v>0</v>
      </c>
      <c r="K2744" s="31">
        <f>[2]Emissions!K3260</f>
        <v>0</v>
      </c>
      <c r="L2744" s="31">
        <f>[2]Emissions!L3260</f>
        <v>0</v>
      </c>
      <c r="M2744" s="31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1">
        <f>[2]Emissions!E3253</f>
        <v>0</v>
      </c>
      <c r="F2745" s="31">
        <f>[2]Emissions!F3253</f>
        <v>0</v>
      </c>
      <c r="G2745" s="31">
        <f>[2]Emissions!G3253</f>
        <v>0</v>
      </c>
      <c r="H2745" s="31">
        <f>[2]Emissions!H3253</f>
        <v>0</v>
      </c>
      <c r="I2745" s="31">
        <f>[2]Emissions!I3253</f>
        <v>0</v>
      </c>
      <c r="J2745" s="31">
        <f>[2]Emissions!J3253</f>
        <v>0</v>
      </c>
      <c r="K2745" s="31">
        <f>[2]Emissions!K3253</f>
        <v>0</v>
      </c>
      <c r="L2745" s="31">
        <f>[2]Emissions!L3253</f>
        <v>0</v>
      </c>
      <c r="M2745" s="31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1">
        <f>[2]Emissions!E3246</f>
        <v>0</v>
      </c>
      <c r="F2746" s="31">
        <f>[2]Emissions!F3246</f>
        <v>0</v>
      </c>
      <c r="G2746" s="31">
        <f>[2]Emissions!G3246</f>
        <v>0</v>
      </c>
      <c r="H2746" s="31">
        <f>[2]Emissions!H3246</f>
        <v>0</v>
      </c>
      <c r="I2746" s="31">
        <f>[2]Emissions!I3246</f>
        <v>0</v>
      </c>
      <c r="J2746" s="31">
        <f>[2]Emissions!J3246</f>
        <v>0</v>
      </c>
      <c r="K2746" s="31">
        <f>[2]Emissions!K3246</f>
        <v>0</v>
      </c>
      <c r="L2746" s="31">
        <f>[2]Emissions!L3246</f>
        <v>0</v>
      </c>
      <c r="M2746" s="31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1">
        <f>[2]Emissions!E3239</f>
        <v>0</v>
      </c>
      <c r="F2747" s="31">
        <f>[2]Emissions!F3239</f>
        <v>0</v>
      </c>
      <c r="G2747" s="31">
        <f>[2]Emissions!G3239</f>
        <v>0</v>
      </c>
      <c r="H2747" s="31">
        <f>[2]Emissions!H3239</f>
        <v>0</v>
      </c>
      <c r="I2747" s="31">
        <f>[2]Emissions!I3239</f>
        <v>0</v>
      </c>
      <c r="J2747" s="31">
        <f>[2]Emissions!J3239</f>
        <v>0</v>
      </c>
      <c r="K2747" s="31">
        <f>[2]Emissions!K3239</f>
        <v>0</v>
      </c>
      <c r="L2747" s="31">
        <f>[2]Emissions!L3239</f>
        <v>0</v>
      </c>
      <c r="M2747" s="31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1">
        <f>[2]Emissions!E3234</f>
        <v>0</v>
      </c>
      <c r="F2748" s="31">
        <f>[2]Emissions!F3234</f>
        <v>0</v>
      </c>
      <c r="G2748" s="31">
        <f>[2]Emissions!G3234</f>
        <v>0</v>
      </c>
      <c r="H2748" s="31">
        <f>[2]Emissions!H3234</f>
        <v>0</v>
      </c>
      <c r="I2748" s="31">
        <f>[2]Emissions!I3234</f>
        <v>0</v>
      </c>
      <c r="J2748" s="31">
        <f>[2]Emissions!J3234</f>
        <v>0</v>
      </c>
      <c r="K2748" s="31">
        <f>[2]Emissions!K3234</f>
        <v>0</v>
      </c>
      <c r="L2748" s="31">
        <f>[2]Emissions!L3234</f>
        <v>0</v>
      </c>
      <c r="M2748" s="31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1">
        <f>[2]Emissions!E3227</f>
        <v>0</v>
      </c>
      <c r="F2749" s="31">
        <f>[2]Emissions!F3227</f>
        <v>0</v>
      </c>
      <c r="G2749" s="31">
        <f>[2]Emissions!G3227</f>
        <v>0</v>
      </c>
      <c r="H2749" s="31">
        <f>[2]Emissions!H3227</f>
        <v>0</v>
      </c>
      <c r="I2749" s="31">
        <f>[2]Emissions!I3227</f>
        <v>0</v>
      </c>
      <c r="J2749" s="31">
        <f>[2]Emissions!J3227</f>
        <v>0</v>
      </c>
      <c r="K2749" s="31">
        <f>[2]Emissions!K3227</f>
        <v>0</v>
      </c>
      <c r="L2749" s="31">
        <f>[2]Emissions!L3227</f>
        <v>0</v>
      </c>
      <c r="M2749" s="31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1">
        <f>[2]Emissions!E3220</f>
        <v>0</v>
      </c>
      <c r="F2750" s="31">
        <f>[2]Emissions!F3220</f>
        <v>0</v>
      </c>
      <c r="G2750" s="31">
        <f>[2]Emissions!G3220</f>
        <v>0</v>
      </c>
      <c r="H2750" s="31">
        <f>[2]Emissions!H3220</f>
        <v>0</v>
      </c>
      <c r="I2750" s="31">
        <f>[2]Emissions!I3220</f>
        <v>0</v>
      </c>
      <c r="J2750" s="31">
        <f>[2]Emissions!J3220</f>
        <v>0</v>
      </c>
      <c r="K2750" s="31">
        <f>[2]Emissions!K3220</f>
        <v>0</v>
      </c>
      <c r="L2750" s="31">
        <f>[2]Emissions!L3220</f>
        <v>0</v>
      </c>
      <c r="M2750" s="31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1">
        <f>[2]Emissions!E3213</f>
        <v>0</v>
      </c>
      <c r="F2751" s="31">
        <f>[2]Emissions!F3213</f>
        <v>0</v>
      </c>
      <c r="G2751" s="31">
        <f>[2]Emissions!G3213</f>
        <v>0</v>
      </c>
      <c r="H2751" s="31">
        <f>[2]Emissions!H3213</f>
        <v>0</v>
      </c>
      <c r="I2751" s="31">
        <f>[2]Emissions!I3213</f>
        <v>0</v>
      </c>
      <c r="J2751" s="31">
        <f>[2]Emissions!J3213</f>
        <v>0</v>
      </c>
      <c r="K2751" s="31">
        <f>[2]Emissions!K3213</f>
        <v>0</v>
      </c>
      <c r="L2751" s="31">
        <f>[2]Emissions!L3213</f>
        <v>0</v>
      </c>
      <c r="M2751" s="31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1">
        <f>[2]Emissions!E3206</f>
        <v>0</v>
      </c>
      <c r="F2752" s="31">
        <f>[2]Emissions!F3206</f>
        <v>0</v>
      </c>
      <c r="G2752" s="31">
        <f>[2]Emissions!G3206</f>
        <v>0</v>
      </c>
      <c r="H2752" s="31">
        <f>[2]Emissions!H3206</f>
        <v>0</v>
      </c>
      <c r="I2752" s="31">
        <f>[2]Emissions!I3206</f>
        <v>0</v>
      </c>
      <c r="J2752" s="31">
        <f>[2]Emissions!J3206</f>
        <v>0</v>
      </c>
      <c r="K2752" s="31">
        <f>[2]Emissions!K3206</f>
        <v>0</v>
      </c>
      <c r="L2752" s="31">
        <f>[2]Emissions!L3206</f>
        <v>0</v>
      </c>
      <c r="M2752" s="31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1">
        <f>[2]Emissions!E3199</f>
        <v>0</v>
      </c>
      <c r="F2753" s="31">
        <f>[2]Emissions!F3199</f>
        <v>0</v>
      </c>
      <c r="G2753" s="31">
        <f>[2]Emissions!G3199</f>
        <v>0</v>
      </c>
      <c r="H2753" s="31">
        <f>[2]Emissions!H3199</f>
        <v>0</v>
      </c>
      <c r="I2753" s="31">
        <f>[2]Emissions!I3199</f>
        <v>0</v>
      </c>
      <c r="J2753" s="31">
        <f>[2]Emissions!J3199</f>
        <v>0</v>
      </c>
      <c r="K2753" s="31">
        <f>[2]Emissions!K3199</f>
        <v>0</v>
      </c>
      <c r="L2753" s="31">
        <f>[2]Emissions!L3199</f>
        <v>0</v>
      </c>
      <c r="M2753" s="31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1">
        <f>[2]Emissions!E3192</f>
        <v>0</v>
      </c>
      <c r="F2754" s="31">
        <f>[2]Emissions!F3192</f>
        <v>0</v>
      </c>
      <c r="G2754" s="31">
        <f>[2]Emissions!G3192</f>
        <v>0</v>
      </c>
      <c r="H2754" s="31">
        <f>[2]Emissions!H3192</f>
        <v>0</v>
      </c>
      <c r="I2754" s="31">
        <f>[2]Emissions!I3192</f>
        <v>0</v>
      </c>
      <c r="J2754" s="31">
        <f>[2]Emissions!J3192</f>
        <v>0</v>
      </c>
      <c r="K2754" s="31">
        <f>[2]Emissions!K3192</f>
        <v>0</v>
      </c>
      <c r="L2754" s="31">
        <f>[2]Emissions!L3192</f>
        <v>0</v>
      </c>
      <c r="M2754" s="31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1">
        <f>[2]Emissions!E3185</f>
        <v>0</v>
      </c>
      <c r="F2755" s="31">
        <f>[2]Emissions!F3185</f>
        <v>0</v>
      </c>
      <c r="G2755" s="31">
        <f>[2]Emissions!G3185</f>
        <v>0</v>
      </c>
      <c r="H2755" s="31">
        <f>[2]Emissions!H3185</f>
        <v>0</v>
      </c>
      <c r="I2755" s="31">
        <f>[2]Emissions!I3185</f>
        <v>0</v>
      </c>
      <c r="J2755" s="31">
        <f>[2]Emissions!J3185</f>
        <v>0</v>
      </c>
      <c r="K2755" s="31">
        <f>[2]Emissions!K3185</f>
        <v>0</v>
      </c>
      <c r="L2755" s="31">
        <f>[2]Emissions!L3185</f>
        <v>0</v>
      </c>
      <c r="M2755" s="31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1">
        <f>[2]Emissions!E3178</f>
        <v>0</v>
      </c>
      <c r="F2756" s="31">
        <f>[2]Emissions!F3178</f>
        <v>0</v>
      </c>
      <c r="G2756" s="31">
        <f>[2]Emissions!G3178</f>
        <v>0</v>
      </c>
      <c r="H2756" s="31">
        <f>[2]Emissions!H3178</f>
        <v>0</v>
      </c>
      <c r="I2756" s="31">
        <f>[2]Emissions!I3178</f>
        <v>0</v>
      </c>
      <c r="J2756" s="31">
        <f>[2]Emissions!J3178</f>
        <v>0</v>
      </c>
      <c r="K2756" s="31">
        <f>[2]Emissions!K3178</f>
        <v>0</v>
      </c>
      <c r="L2756" s="31">
        <f>[2]Emissions!L3178</f>
        <v>0</v>
      </c>
      <c r="M2756" s="31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1">
        <f>[2]Emissions!E3171</f>
        <v>0</v>
      </c>
      <c r="F2757" s="31">
        <f>[2]Emissions!F3171</f>
        <v>0</v>
      </c>
      <c r="G2757" s="31">
        <f>[2]Emissions!G3171</f>
        <v>0</v>
      </c>
      <c r="H2757" s="31">
        <f>[2]Emissions!H3171</f>
        <v>0</v>
      </c>
      <c r="I2757" s="31">
        <f>[2]Emissions!I3171</f>
        <v>0</v>
      </c>
      <c r="J2757" s="31">
        <f>[2]Emissions!J3171</f>
        <v>0</v>
      </c>
      <c r="K2757" s="31">
        <f>[2]Emissions!K3171</f>
        <v>0</v>
      </c>
      <c r="L2757" s="31">
        <f>[2]Emissions!L3171</f>
        <v>0</v>
      </c>
      <c r="M2757" s="31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1">
        <f>[2]Emissions!E3164</f>
        <v>0</v>
      </c>
      <c r="F2758" s="31">
        <f>[2]Emissions!F3164</f>
        <v>0</v>
      </c>
      <c r="G2758" s="31">
        <f>[2]Emissions!G3164</f>
        <v>0</v>
      </c>
      <c r="H2758" s="31">
        <f>[2]Emissions!H3164</f>
        <v>0</v>
      </c>
      <c r="I2758" s="31">
        <f>[2]Emissions!I3164</f>
        <v>0</v>
      </c>
      <c r="J2758" s="31">
        <f>[2]Emissions!J3164</f>
        <v>0</v>
      </c>
      <c r="K2758" s="31">
        <f>[2]Emissions!K3164</f>
        <v>0</v>
      </c>
      <c r="L2758" s="31">
        <f>[2]Emissions!L3164</f>
        <v>0</v>
      </c>
      <c r="M2758" s="31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1">
        <f>[2]Emissions!E3157</f>
        <v>0</v>
      </c>
      <c r="F2759" s="31">
        <f>[2]Emissions!F3157</f>
        <v>0</v>
      </c>
      <c r="G2759" s="31">
        <f>[2]Emissions!G3157</f>
        <v>0</v>
      </c>
      <c r="H2759" s="31">
        <f>[2]Emissions!H3157</f>
        <v>0</v>
      </c>
      <c r="I2759" s="31">
        <f>[2]Emissions!I3157</f>
        <v>0</v>
      </c>
      <c r="J2759" s="31">
        <f>[2]Emissions!J3157</f>
        <v>0</v>
      </c>
      <c r="K2759" s="31">
        <f>[2]Emissions!K3157</f>
        <v>0</v>
      </c>
      <c r="L2759" s="31">
        <f>[2]Emissions!L3157</f>
        <v>0</v>
      </c>
      <c r="M2759" s="31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1">
        <f>[2]Emissions!E3150</f>
        <v>0</v>
      </c>
      <c r="F2760" s="31">
        <f>[2]Emissions!F3150</f>
        <v>0</v>
      </c>
      <c r="G2760" s="31">
        <f>[2]Emissions!G3150</f>
        <v>0</v>
      </c>
      <c r="H2760" s="31">
        <f>[2]Emissions!H3150</f>
        <v>0</v>
      </c>
      <c r="I2760" s="31">
        <f>[2]Emissions!I3150</f>
        <v>0</v>
      </c>
      <c r="J2760" s="31">
        <f>[2]Emissions!J3150</f>
        <v>0</v>
      </c>
      <c r="K2760" s="31">
        <f>[2]Emissions!K3150</f>
        <v>0</v>
      </c>
      <c r="L2760" s="31">
        <f>[2]Emissions!L3150</f>
        <v>0</v>
      </c>
      <c r="M2760" s="31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1">
        <f>[2]Emissions!E3143</f>
        <v>0</v>
      </c>
      <c r="F2761" s="31">
        <f>[2]Emissions!F3143</f>
        <v>0</v>
      </c>
      <c r="G2761" s="31">
        <f>[2]Emissions!G3143</f>
        <v>0</v>
      </c>
      <c r="H2761" s="31">
        <f>[2]Emissions!H3143</f>
        <v>0</v>
      </c>
      <c r="I2761" s="31">
        <f>[2]Emissions!I3143</f>
        <v>0</v>
      </c>
      <c r="J2761" s="31">
        <f>[2]Emissions!J3143</f>
        <v>0</v>
      </c>
      <c r="K2761" s="31">
        <f>[2]Emissions!K3143</f>
        <v>0</v>
      </c>
      <c r="L2761" s="31">
        <f>[2]Emissions!L3143</f>
        <v>0</v>
      </c>
      <c r="M2761" s="31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1">
        <f>[2]Emissions!E3136</f>
        <v>0</v>
      </c>
      <c r="F2762" s="31">
        <f>[2]Emissions!F3136</f>
        <v>0</v>
      </c>
      <c r="G2762" s="31">
        <f>[2]Emissions!G3136</f>
        <v>0</v>
      </c>
      <c r="H2762" s="31">
        <f>[2]Emissions!H3136</f>
        <v>0</v>
      </c>
      <c r="I2762" s="31">
        <f>[2]Emissions!I3136</f>
        <v>0</v>
      </c>
      <c r="J2762" s="31">
        <f>[2]Emissions!J3136</f>
        <v>0</v>
      </c>
      <c r="K2762" s="31">
        <f>[2]Emissions!K3136</f>
        <v>0</v>
      </c>
      <c r="L2762" s="31">
        <f>[2]Emissions!L3136</f>
        <v>0</v>
      </c>
      <c r="M2762" s="31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1">
        <f>[2]Emissions!E3129</f>
        <v>0</v>
      </c>
      <c r="F2763" s="31">
        <f>[2]Emissions!F3129</f>
        <v>0</v>
      </c>
      <c r="G2763" s="31">
        <f>[2]Emissions!G3129</f>
        <v>0</v>
      </c>
      <c r="H2763" s="31">
        <f>[2]Emissions!H3129</f>
        <v>0</v>
      </c>
      <c r="I2763" s="31">
        <f>[2]Emissions!I3129</f>
        <v>0</v>
      </c>
      <c r="J2763" s="31">
        <f>[2]Emissions!J3129</f>
        <v>0</v>
      </c>
      <c r="K2763" s="31">
        <f>[2]Emissions!K3129</f>
        <v>0</v>
      </c>
      <c r="L2763" s="31">
        <f>[2]Emissions!L3129</f>
        <v>0</v>
      </c>
      <c r="M2763" s="31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1">
        <f>[2]Emissions!E3122</f>
        <v>0</v>
      </c>
      <c r="F2764" s="31">
        <f>[2]Emissions!F3122</f>
        <v>0</v>
      </c>
      <c r="G2764" s="31">
        <f>[2]Emissions!G3122</f>
        <v>0</v>
      </c>
      <c r="H2764" s="31">
        <f>[2]Emissions!H3122</f>
        <v>0</v>
      </c>
      <c r="I2764" s="31">
        <f>[2]Emissions!I3122</f>
        <v>0</v>
      </c>
      <c r="J2764" s="31">
        <f>[2]Emissions!J3122</f>
        <v>0</v>
      </c>
      <c r="K2764" s="31">
        <f>[2]Emissions!K3122</f>
        <v>0</v>
      </c>
      <c r="L2764" s="31">
        <f>[2]Emissions!L3122</f>
        <v>0</v>
      </c>
      <c r="M2764" s="31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1">
        <f>[2]Emissions!E3115</f>
        <v>0</v>
      </c>
      <c r="F2765" s="31">
        <f>[2]Emissions!F3115</f>
        <v>0</v>
      </c>
      <c r="G2765" s="31">
        <f>[2]Emissions!G3115</f>
        <v>0</v>
      </c>
      <c r="H2765" s="31">
        <f>[2]Emissions!H3115</f>
        <v>0</v>
      </c>
      <c r="I2765" s="31">
        <f>[2]Emissions!I3115</f>
        <v>0</v>
      </c>
      <c r="J2765" s="31">
        <f>[2]Emissions!J3115</f>
        <v>0</v>
      </c>
      <c r="K2765" s="31">
        <f>[2]Emissions!K3115</f>
        <v>0</v>
      </c>
      <c r="L2765" s="31">
        <f>[2]Emissions!L3115</f>
        <v>0</v>
      </c>
      <c r="M2765" s="31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1">
        <f>[2]Emissions!E3108</f>
        <v>0</v>
      </c>
      <c r="F2766" s="31">
        <f>[2]Emissions!F3108</f>
        <v>0</v>
      </c>
      <c r="G2766" s="31">
        <f>[2]Emissions!G3108</f>
        <v>0</v>
      </c>
      <c r="H2766" s="31">
        <f>[2]Emissions!H3108</f>
        <v>0</v>
      </c>
      <c r="I2766" s="31">
        <f>[2]Emissions!I3108</f>
        <v>0</v>
      </c>
      <c r="J2766" s="31">
        <f>[2]Emissions!J3108</f>
        <v>0</v>
      </c>
      <c r="K2766" s="31">
        <f>[2]Emissions!K3108</f>
        <v>0</v>
      </c>
      <c r="L2766" s="31">
        <f>[2]Emissions!L3108</f>
        <v>0</v>
      </c>
      <c r="M2766" s="31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1">
        <f>[2]Emissions!E3101</f>
        <v>0</v>
      </c>
      <c r="F2767" s="31">
        <f>[2]Emissions!F3101</f>
        <v>0</v>
      </c>
      <c r="G2767" s="31">
        <f>[2]Emissions!G3101</f>
        <v>0</v>
      </c>
      <c r="H2767" s="31">
        <f>[2]Emissions!H3101</f>
        <v>0</v>
      </c>
      <c r="I2767" s="31">
        <f>[2]Emissions!I3101</f>
        <v>0</v>
      </c>
      <c r="J2767" s="31">
        <f>[2]Emissions!J3101</f>
        <v>0</v>
      </c>
      <c r="K2767" s="31">
        <f>[2]Emissions!K3101</f>
        <v>0</v>
      </c>
      <c r="L2767" s="31">
        <f>[2]Emissions!L3101</f>
        <v>0</v>
      </c>
      <c r="M2767" s="31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1">
        <f>[2]Emissions!E3094</f>
        <v>0</v>
      </c>
      <c r="F2768" s="31">
        <f>[2]Emissions!F3094</f>
        <v>0</v>
      </c>
      <c r="G2768" s="31">
        <f>[2]Emissions!G3094</f>
        <v>0</v>
      </c>
      <c r="H2768" s="31">
        <f>[2]Emissions!H3094</f>
        <v>0</v>
      </c>
      <c r="I2768" s="31">
        <f>[2]Emissions!I3094</f>
        <v>0</v>
      </c>
      <c r="J2768" s="31">
        <f>[2]Emissions!J3094</f>
        <v>0</v>
      </c>
      <c r="K2768" s="31">
        <f>[2]Emissions!K3094</f>
        <v>0</v>
      </c>
      <c r="L2768" s="31">
        <f>[2]Emissions!L3094</f>
        <v>0</v>
      </c>
      <c r="M2768" s="31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1">
        <f>[2]Emissions!E3087</f>
        <v>0</v>
      </c>
      <c r="F2769" s="31">
        <f>[2]Emissions!F3087</f>
        <v>0</v>
      </c>
      <c r="G2769" s="31">
        <f>[2]Emissions!G3087</f>
        <v>0</v>
      </c>
      <c r="H2769" s="31">
        <f>[2]Emissions!H3087</f>
        <v>0</v>
      </c>
      <c r="I2769" s="31">
        <f>[2]Emissions!I3087</f>
        <v>0</v>
      </c>
      <c r="J2769" s="31">
        <f>[2]Emissions!J3087</f>
        <v>0</v>
      </c>
      <c r="K2769" s="31">
        <f>[2]Emissions!K3087</f>
        <v>0</v>
      </c>
      <c r="L2769" s="31">
        <f>[2]Emissions!L3087</f>
        <v>0</v>
      </c>
      <c r="M2769" s="31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1">
        <f>[2]Emissions!E3080</f>
        <v>0</v>
      </c>
      <c r="F2770" s="31">
        <f>[2]Emissions!F3080</f>
        <v>0</v>
      </c>
      <c r="G2770" s="31">
        <f>[2]Emissions!G3080</f>
        <v>0</v>
      </c>
      <c r="H2770" s="31">
        <f>[2]Emissions!H3080</f>
        <v>0</v>
      </c>
      <c r="I2770" s="31">
        <f>[2]Emissions!I3080</f>
        <v>0</v>
      </c>
      <c r="J2770" s="31">
        <f>[2]Emissions!J3080</f>
        <v>0</v>
      </c>
      <c r="K2770" s="31">
        <f>[2]Emissions!K3080</f>
        <v>0</v>
      </c>
      <c r="L2770" s="31">
        <f>[2]Emissions!L3080</f>
        <v>0</v>
      </c>
      <c r="M2770" s="31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1">
        <f>[2]Emissions!E3073</f>
        <v>0</v>
      </c>
      <c r="F2771" s="31">
        <f>[2]Emissions!F3073</f>
        <v>0</v>
      </c>
      <c r="G2771" s="31">
        <f>[2]Emissions!G3073</f>
        <v>0</v>
      </c>
      <c r="H2771" s="31">
        <f>[2]Emissions!H3073</f>
        <v>0</v>
      </c>
      <c r="I2771" s="31">
        <f>[2]Emissions!I3073</f>
        <v>0</v>
      </c>
      <c r="J2771" s="31">
        <f>[2]Emissions!J3073</f>
        <v>0</v>
      </c>
      <c r="K2771" s="31">
        <f>[2]Emissions!K3073</f>
        <v>0</v>
      </c>
      <c r="L2771" s="31">
        <f>[2]Emissions!L3073</f>
        <v>0</v>
      </c>
      <c r="M2771" s="31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1">
        <f>[2]Emissions!E3066</f>
        <v>0</v>
      </c>
      <c r="F2772" s="31">
        <f>[2]Emissions!F3066</f>
        <v>0</v>
      </c>
      <c r="G2772" s="31">
        <f>[2]Emissions!G3066</f>
        <v>0</v>
      </c>
      <c r="H2772" s="31">
        <f>[2]Emissions!H3066</f>
        <v>0</v>
      </c>
      <c r="I2772" s="31">
        <f>[2]Emissions!I3066</f>
        <v>0</v>
      </c>
      <c r="J2772" s="31">
        <f>[2]Emissions!J3066</f>
        <v>0</v>
      </c>
      <c r="K2772" s="31">
        <f>[2]Emissions!K3066</f>
        <v>0</v>
      </c>
      <c r="L2772" s="31">
        <f>[2]Emissions!L3066</f>
        <v>0</v>
      </c>
      <c r="M2772" s="31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1">
        <f>[2]Emissions!E3059</f>
        <v>0</v>
      </c>
      <c r="F2773" s="31">
        <f>[2]Emissions!F3059</f>
        <v>0</v>
      </c>
      <c r="G2773" s="31">
        <f>[2]Emissions!G3059</f>
        <v>0</v>
      </c>
      <c r="H2773" s="31">
        <f>[2]Emissions!H3059</f>
        <v>0</v>
      </c>
      <c r="I2773" s="31">
        <f>[2]Emissions!I3059</f>
        <v>0</v>
      </c>
      <c r="J2773" s="31">
        <f>[2]Emissions!J3059</f>
        <v>0</v>
      </c>
      <c r="K2773" s="31">
        <f>[2]Emissions!K3059</f>
        <v>0</v>
      </c>
      <c r="L2773" s="31">
        <f>[2]Emissions!L3059</f>
        <v>0</v>
      </c>
      <c r="M2773" s="31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1">
        <f>[2]Emissions!E3052</f>
        <v>0</v>
      </c>
      <c r="F2774" s="31">
        <f>[2]Emissions!F3052</f>
        <v>0</v>
      </c>
      <c r="G2774" s="31">
        <f>[2]Emissions!G3052</f>
        <v>0</v>
      </c>
      <c r="H2774" s="31">
        <f>[2]Emissions!H3052</f>
        <v>0</v>
      </c>
      <c r="I2774" s="31">
        <f>[2]Emissions!I3052</f>
        <v>0</v>
      </c>
      <c r="J2774" s="31">
        <f>[2]Emissions!J3052</f>
        <v>0</v>
      </c>
      <c r="K2774" s="31">
        <f>[2]Emissions!K3052</f>
        <v>0</v>
      </c>
      <c r="L2774" s="31">
        <f>[2]Emissions!L3052</f>
        <v>0</v>
      </c>
      <c r="M2774" s="31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1">
        <f>[2]Emissions!E3047</f>
        <v>0</v>
      </c>
      <c r="F2775" s="31">
        <f>[2]Emissions!F3047</f>
        <v>0</v>
      </c>
      <c r="G2775" s="31">
        <f>[2]Emissions!G3047</f>
        <v>0</v>
      </c>
      <c r="H2775" s="31">
        <f>[2]Emissions!H3047</f>
        <v>0</v>
      </c>
      <c r="I2775" s="31">
        <f>[2]Emissions!I3047</f>
        <v>0</v>
      </c>
      <c r="J2775" s="31">
        <f>[2]Emissions!J3047</f>
        <v>0</v>
      </c>
      <c r="K2775" s="31">
        <f>[2]Emissions!K3047</f>
        <v>0</v>
      </c>
      <c r="L2775" s="31">
        <f>[2]Emissions!L3047</f>
        <v>0</v>
      </c>
      <c r="M2775" s="31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1">
        <f>[2]Emissions!E3040</f>
        <v>0</v>
      </c>
      <c r="F2776" s="31">
        <f>[2]Emissions!F3040</f>
        <v>0</v>
      </c>
      <c r="G2776" s="31">
        <f>[2]Emissions!G3040</f>
        <v>0</v>
      </c>
      <c r="H2776" s="31">
        <f>[2]Emissions!H3040</f>
        <v>0</v>
      </c>
      <c r="I2776" s="31">
        <f>[2]Emissions!I3040</f>
        <v>0</v>
      </c>
      <c r="J2776" s="31">
        <f>[2]Emissions!J3040</f>
        <v>0</v>
      </c>
      <c r="K2776" s="31">
        <f>[2]Emissions!K3040</f>
        <v>0</v>
      </c>
      <c r="L2776" s="31">
        <f>[2]Emissions!L3040</f>
        <v>0</v>
      </c>
      <c r="M2776" s="31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1">
        <f>[2]Emissions!E3033</f>
        <v>0</v>
      </c>
      <c r="F2777" s="31">
        <f>[2]Emissions!F3033</f>
        <v>0</v>
      </c>
      <c r="G2777" s="31">
        <f>[2]Emissions!G3033</f>
        <v>0</v>
      </c>
      <c r="H2777" s="31">
        <f>[2]Emissions!H3033</f>
        <v>0</v>
      </c>
      <c r="I2777" s="31">
        <f>[2]Emissions!I3033</f>
        <v>0</v>
      </c>
      <c r="J2777" s="31">
        <f>[2]Emissions!J3033</f>
        <v>0</v>
      </c>
      <c r="K2777" s="31">
        <f>[2]Emissions!K3033</f>
        <v>0</v>
      </c>
      <c r="L2777" s="31">
        <f>[2]Emissions!L3033</f>
        <v>0</v>
      </c>
      <c r="M2777" s="31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1">
        <f>[2]Emissions!E3026</f>
        <v>0</v>
      </c>
      <c r="F2778" s="31">
        <f>[2]Emissions!F3026</f>
        <v>0</v>
      </c>
      <c r="G2778" s="31">
        <f>[2]Emissions!G3026</f>
        <v>0</v>
      </c>
      <c r="H2778" s="31">
        <f>[2]Emissions!H3026</f>
        <v>0</v>
      </c>
      <c r="I2778" s="31">
        <f>[2]Emissions!I3026</f>
        <v>0</v>
      </c>
      <c r="J2778" s="31">
        <f>[2]Emissions!J3026</f>
        <v>0</v>
      </c>
      <c r="K2778" s="31">
        <f>[2]Emissions!K3026</f>
        <v>0</v>
      </c>
      <c r="L2778" s="31">
        <f>[2]Emissions!L3026</f>
        <v>0</v>
      </c>
      <c r="M2778" s="31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1">
        <f>[2]Emissions!E3019</f>
        <v>0</v>
      </c>
      <c r="F2779" s="31">
        <f>[2]Emissions!F3019</f>
        <v>0</v>
      </c>
      <c r="G2779" s="31">
        <f>[2]Emissions!G3019</f>
        <v>0</v>
      </c>
      <c r="H2779" s="31">
        <f>[2]Emissions!H3019</f>
        <v>0</v>
      </c>
      <c r="I2779" s="31">
        <f>[2]Emissions!I3019</f>
        <v>0</v>
      </c>
      <c r="J2779" s="31">
        <f>[2]Emissions!J3019</f>
        <v>0</v>
      </c>
      <c r="K2779" s="31">
        <f>[2]Emissions!K3019</f>
        <v>0</v>
      </c>
      <c r="L2779" s="31">
        <f>[2]Emissions!L3019</f>
        <v>0</v>
      </c>
      <c r="M2779" s="31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1">
        <f>[2]Emissions!E3012</f>
        <v>0</v>
      </c>
      <c r="F2780" s="31">
        <f>[2]Emissions!F3012</f>
        <v>0</v>
      </c>
      <c r="G2780" s="31">
        <f>[2]Emissions!G3012</f>
        <v>0</v>
      </c>
      <c r="H2780" s="31">
        <f>[2]Emissions!H3012</f>
        <v>0</v>
      </c>
      <c r="I2780" s="31">
        <f>[2]Emissions!I3012</f>
        <v>0</v>
      </c>
      <c r="J2780" s="31">
        <f>[2]Emissions!J3012</f>
        <v>0</v>
      </c>
      <c r="K2780" s="31">
        <f>[2]Emissions!K3012</f>
        <v>0</v>
      </c>
      <c r="L2780" s="31">
        <f>[2]Emissions!L3012</f>
        <v>0</v>
      </c>
      <c r="M2780" s="31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1">
        <f>[2]Emissions!E3005</f>
        <v>0</v>
      </c>
      <c r="F2781" s="31">
        <f>[2]Emissions!F3005</f>
        <v>0</v>
      </c>
      <c r="G2781" s="31">
        <f>[2]Emissions!G3005</f>
        <v>0</v>
      </c>
      <c r="H2781" s="31">
        <f>[2]Emissions!H3005</f>
        <v>0</v>
      </c>
      <c r="I2781" s="31">
        <f>[2]Emissions!I3005</f>
        <v>0</v>
      </c>
      <c r="J2781" s="31">
        <f>[2]Emissions!J3005</f>
        <v>0</v>
      </c>
      <c r="K2781" s="31">
        <f>[2]Emissions!K3005</f>
        <v>0</v>
      </c>
      <c r="L2781" s="31">
        <f>[2]Emissions!L3005</f>
        <v>0</v>
      </c>
      <c r="M2781" s="31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1">
        <f>[2]Emissions!E2998</f>
        <v>0</v>
      </c>
      <c r="F2782" s="31">
        <f>[2]Emissions!F2998</f>
        <v>0</v>
      </c>
      <c r="G2782" s="31">
        <f>[2]Emissions!G2998</f>
        <v>0</v>
      </c>
      <c r="H2782" s="31">
        <f>[2]Emissions!H2998</f>
        <v>0</v>
      </c>
      <c r="I2782" s="31">
        <f>[2]Emissions!I2998</f>
        <v>0</v>
      </c>
      <c r="J2782" s="31">
        <f>[2]Emissions!J2998</f>
        <v>0</v>
      </c>
      <c r="K2782" s="31">
        <f>[2]Emissions!K2998</f>
        <v>0</v>
      </c>
      <c r="L2782" s="31">
        <f>[2]Emissions!L2998</f>
        <v>0</v>
      </c>
      <c r="M2782" s="31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1">
        <f>[2]Emissions!E2991</f>
        <v>0</v>
      </c>
      <c r="F2783" s="31">
        <f>[2]Emissions!F2991</f>
        <v>0</v>
      </c>
      <c r="G2783" s="31">
        <f>[2]Emissions!G2991</f>
        <v>0</v>
      </c>
      <c r="H2783" s="31">
        <f>[2]Emissions!H2991</f>
        <v>0</v>
      </c>
      <c r="I2783" s="31">
        <f>[2]Emissions!I2991</f>
        <v>0</v>
      </c>
      <c r="J2783" s="31">
        <f>[2]Emissions!J2991</f>
        <v>0</v>
      </c>
      <c r="K2783" s="31">
        <f>[2]Emissions!K2991</f>
        <v>0</v>
      </c>
      <c r="L2783" s="31">
        <f>[2]Emissions!L2991</f>
        <v>0</v>
      </c>
      <c r="M2783" s="31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1">
        <f>[2]Emissions!E2984</f>
        <v>0</v>
      </c>
      <c r="F2784" s="31">
        <f>[2]Emissions!F2984</f>
        <v>0</v>
      </c>
      <c r="G2784" s="31">
        <f>[2]Emissions!G2984</f>
        <v>0</v>
      </c>
      <c r="H2784" s="31">
        <f>[2]Emissions!H2984</f>
        <v>0</v>
      </c>
      <c r="I2784" s="31">
        <f>[2]Emissions!I2984</f>
        <v>0</v>
      </c>
      <c r="J2784" s="31">
        <f>[2]Emissions!J2984</f>
        <v>0</v>
      </c>
      <c r="K2784" s="31">
        <f>[2]Emissions!K2984</f>
        <v>0</v>
      </c>
      <c r="L2784" s="31">
        <f>[2]Emissions!L2984</f>
        <v>0</v>
      </c>
      <c r="M2784" s="31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1">
        <f>[2]Emissions!E2977</f>
        <v>0</v>
      </c>
      <c r="F2785" s="31">
        <f>[2]Emissions!F2977</f>
        <v>0</v>
      </c>
      <c r="G2785" s="31">
        <f>[2]Emissions!G2977</f>
        <v>0</v>
      </c>
      <c r="H2785" s="31">
        <f>[2]Emissions!H2977</f>
        <v>0</v>
      </c>
      <c r="I2785" s="31">
        <f>[2]Emissions!I2977</f>
        <v>0</v>
      </c>
      <c r="J2785" s="31">
        <f>[2]Emissions!J2977</f>
        <v>0</v>
      </c>
      <c r="K2785" s="31">
        <f>[2]Emissions!K2977</f>
        <v>0</v>
      </c>
      <c r="L2785" s="31">
        <f>[2]Emissions!L2977</f>
        <v>0</v>
      </c>
      <c r="M2785" s="31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1">
        <f>[2]Emissions!E2970</f>
        <v>0</v>
      </c>
      <c r="F2786" s="31">
        <f>[2]Emissions!F2970</f>
        <v>0</v>
      </c>
      <c r="G2786" s="31">
        <f>[2]Emissions!G2970</f>
        <v>0</v>
      </c>
      <c r="H2786" s="31">
        <f>[2]Emissions!H2970</f>
        <v>0</v>
      </c>
      <c r="I2786" s="31">
        <f>[2]Emissions!I2970</f>
        <v>0</v>
      </c>
      <c r="J2786" s="31">
        <f>[2]Emissions!J2970</f>
        <v>0</v>
      </c>
      <c r="K2786" s="31">
        <f>[2]Emissions!K2970</f>
        <v>0</v>
      </c>
      <c r="L2786" s="31">
        <f>[2]Emissions!L2970</f>
        <v>0</v>
      </c>
      <c r="M2786" s="31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1">
        <f>[2]Emissions!E2963</f>
        <v>0</v>
      </c>
      <c r="F2787" s="31">
        <f>[2]Emissions!F2963</f>
        <v>0</v>
      </c>
      <c r="G2787" s="31">
        <f>[2]Emissions!G2963</f>
        <v>0</v>
      </c>
      <c r="H2787" s="31">
        <f>[2]Emissions!H2963</f>
        <v>0</v>
      </c>
      <c r="I2787" s="31">
        <f>[2]Emissions!I2963</f>
        <v>0</v>
      </c>
      <c r="J2787" s="31">
        <f>[2]Emissions!J2963</f>
        <v>0</v>
      </c>
      <c r="K2787" s="31">
        <f>[2]Emissions!K2963</f>
        <v>0</v>
      </c>
      <c r="L2787" s="31">
        <f>[2]Emissions!L2963</f>
        <v>0</v>
      </c>
      <c r="M2787" s="31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1">
        <f>[2]Emissions!E2956</f>
        <v>0</v>
      </c>
      <c r="F2788" s="31">
        <f>[2]Emissions!F2956</f>
        <v>0</v>
      </c>
      <c r="G2788" s="31">
        <f>[2]Emissions!G2956</f>
        <v>0</v>
      </c>
      <c r="H2788" s="31">
        <f>[2]Emissions!H2956</f>
        <v>0</v>
      </c>
      <c r="I2788" s="31">
        <f>[2]Emissions!I2956</f>
        <v>0</v>
      </c>
      <c r="J2788" s="31">
        <f>[2]Emissions!J2956</f>
        <v>0</v>
      </c>
      <c r="K2788" s="31">
        <f>[2]Emissions!K2956</f>
        <v>0</v>
      </c>
      <c r="L2788" s="31">
        <f>[2]Emissions!L2956</f>
        <v>0</v>
      </c>
      <c r="M2788" s="31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1">
        <f>[2]Emissions!E2949</f>
        <v>0</v>
      </c>
      <c r="F2789" s="31">
        <f>[2]Emissions!F2949</f>
        <v>0</v>
      </c>
      <c r="G2789" s="31">
        <f>[2]Emissions!G2949</f>
        <v>0</v>
      </c>
      <c r="H2789" s="31">
        <f>[2]Emissions!H2949</f>
        <v>0</v>
      </c>
      <c r="I2789" s="31">
        <f>[2]Emissions!I2949</f>
        <v>0</v>
      </c>
      <c r="J2789" s="31">
        <f>[2]Emissions!J2949</f>
        <v>0</v>
      </c>
      <c r="K2789" s="31">
        <f>[2]Emissions!K2949</f>
        <v>0</v>
      </c>
      <c r="L2789" s="31">
        <f>[2]Emissions!L2949</f>
        <v>0</v>
      </c>
      <c r="M2789" s="31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1">
        <f>[2]Emissions!E2942</f>
        <v>0</v>
      </c>
      <c r="F2790" s="31">
        <f>[2]Emissions!F2942</f>
        <v>0</v>
      </c>
      <c r="G2790" s="31">
        <f>[2]Emissions!G2942</f>
        <v>0</v>
      </c>
      <c r="H2790" s="31">
        <f>[2]Emissions!H2942</f>
        <v>0</v>
      </c>
      <c r="I2790" s="31">
        <f>[2]Emissions!I2942</f>
        <v>0</v>
      </c>
      <c r="J2790" s="31">
        <f>[2]Emissions!J2942</f>
        <v>0</v>
      </c>
      <c r="K2790" s="31">
        <f>[2]Emissions!K2942</f>
        <v>0</v>
      </c>
      <c r="L2790" s="31">
        <f>[2]Emissions!L2942</f>
        <v>0</v>
      </c>
      <c r="M2790" s="31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1">
        <f>[2]Emissions!E2935</f>
        <v>0</v>
      </c>
      <c r="F2791" s="31">
        <f>[2]Emissions!F2935</f>
        <v>0</v>
      </c>
      <c r="G2791" s="31">
        <f>[2]Emissions!G2935</f>
        <v>0</v>
      </c>
      <c r="H2791" s="31">
        <f>[2]Emissions!H2935</f>
        <v>0</v>
      </c>
      <c r="I2791" s="31">
        <f>[2]Emissions!I2935</f>
        <v>0</v>
      </c>
      <c r="J2791" s="31">
        <f>[2]Emissions!J2935</f>
        <v>0</v>
      </c>
      <c r="K2791" s="31">
        <f>[2]Emissions!K2935</f>
        <v>0</v>
      </c>
      <c r="L2791" s="31">
        <f>[2]Emissions!L2935</f>
        <v>0</v>
      </c>
      <c r="M2791" s="31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1">
        <f>[2]Emissions!E2928</f>
        <v>0</v>
      </c>
      <c r="F2792" s="31">
        <f>[2]Emissions!F2928</f>
        <v>0</v>
      </c>
      <c r="G2792" s="31">
        <f>[2]Emissions!G2928</f>
        <v>0</v>
      </c>
      <c r="H2792" s="31">
        <f>[2]Emissions!H2928</f>
        <v>0</v>
      </c>
      <c r="I2792" s="31">
        <f>[2]Emissions!I2928</f>
        <v>0</v>
      </c>
      <c r="J2792" s="31">
        <f>[2]Emissions!J2928</f>
        <v>0</v>
      </c>
      <c r="K2792" s="31">
        <f>[2]Emissions!K2928</f>
        <v>0</v>
      </c>
      <c r="L2792" s="31">
        <f>[2]Emissions!L2928</f>
        <v>0</v>
      </c>
      <c r="M2792" s="31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1">
        <f>[2]Emissions!E2923</f>
        <v>0</v>
      </c>
      <c r="F2793" s="31">
        <f>[2]Emissions!F2923</f>
        <v>0</v>
      </c>
      <c r="G2793" s="31">
        <f>[2]Emissions!G2923</f>
        <v>0</v>
      </c>
      <c r="H2793" s="31">
        <f>[2]Emissions!H2923</f>
        <v>0</v>
      </c>
      <c r="I2793" s="31">
        <f>[2]Emissions!I2923</f>
        <v>0</v>
      </c>
      <c r="J2793" s="31">
        <f>[2]Emissions!J2923</f>
        <v>0</v>
      </c>
      <c r="K2793" s="31">
        <f>[2]Emissions!K2923</f>
        <v>0</v>
      </c>
      <c r="L2793" s="31">
        <f>[2]Emissions!L2923</f>
        <v>0</v>
      </c>
      <c r="M2793" s="31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1">
        <f>[2]Emissions!E2916</f>
        <v>0</v>
      </c>
      <c r="F2794" s="31">
        <f>[2]Emissions!F2916</f>
        <v>0</v>
      </c>
      <c r="G2794" s="31">
        <f>[2]Emissions!G2916</f>
        <v>0</v>
      </c>
      <c r="H2794" s="31">
        <f>[2]Emissions!H2916</f>
        <v>0</v>
      </c>
      <c r="I2794" s="31">
        <f>[2]Emissions!I2916</f>
        <v>0</v>
      </c>
      <c r="J2794" s="31">
        <f>[2]Emissions!J2916</f>
        <v>0</v>
      </c>
      <c r="K2794" s="31">
        <f>[2]Emissions!K2916</f>
        <v>0</v>
      </c>
      <c r="L2794" s="31">
        <f>[2]Emissions!L2916</f>
        <v>0</v>
      </c>
      <c r="M2794" s="31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1">
        <f>[2]Emissions!E2909</f>
        <v>0</v>
      </c>
      <c r="F2795" s="31">
        <f>[2]Emissions!F2909</f>
        <v>0</v>
      </c>
      <c r="G2795" s="31">
        <f>[2]Emissions!G2909</f>
        <v>0</v>
      </c>
      <c r="H2795" s="31">
        <f>[2]Emissions!H2909</f>
        <v>0</v>
      </c>
      <c r="I2795" s="31">
        <f>[2]Emissions!I2909</f>
        <v>0</v>
      </c>
      <c r="J2795" s="31">
        <f>[2]Emissions!J2909</f>
        <v>0</v>
      </c>
      <c r="K2795" s="31">
        <f>[2]Emissions!K2909</f>
        <v>0</v>
      </c>
      <c r="L2795" s="31">
        <f>[2]Emissions!L2909</f>
        <v>0</v>
      </c>
      <c r="M2795" s="31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1">
        <f>[2]Emissions!E2902</f>
        <v>0</v>
      </c>
      <c r="F2796" s="31">
        <f>[2]Emissions!F2902</f>
        <v>0</v>
      </c>
      <c r="G2796" s="31">
        <f>[2]Emissions!G2902</f>
        <v>0</v>
      </c>
      <c r="H2796" s="31">
        <f>[2]Emissions!H2902</f>
        <v>0</v>
      </c>
      <c r="I2796" s="31">
        <f>[2]Emissions!I2902</f>
        <v>0</v>
      </c>
      <c r="J2796" s="31">
        <f>[2]Emissions!J2902</f>
        <v>0</v>
      </c>
      <c r="K2796" s="31">
        <f>[2]Emissions!K2902</f>
        <v>0</v>
      </c>
      <c r="L2796" s="31">
        <f>[2]Emissions!L2902</f>
        <v>0</v>
      </c>
      <c r="M2796" s="31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1">
        <f>[2]Emissions!E2895</f>
        <v>0</v>
      </c>
      <c r="F2797" s="31">
        <f>[2]Emissions!F2895</f>
        <v>0</v>
      </c>
      <c r="G2797" s="31">
        <f>[2]Emissions!G2895</f>
        <v>0</v>
      </c>
      <c r="H2797" s="31">
        <f>[2]Emissions!H2895</f>
        <v>0</v>
      </c>
      <c r="I2797" s="31">
        <f>[2]Emissions!I2895</f>
        <v>0</v>
      </c>
      <c r="J2797" s="31">
        <f>[2]Emissions!J2895</f>
        <v>0</v>
      </c>
      <c r="K2797" s="31">
        <f>[2]Emissions!K2895</f>
        <v>0</v>
      </c>
      <c r="L2797" s="31">
        <f>[2]Emissions!L2895</f>
        <v>0</v>
      </c>
      <c r="M2797" s="31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1">
        <f>[2]Emissions!E2888</f>
        <v>0</v>
      </c>
      <c r="F2798" s="31">
        <f>[2]Emissions!F2888</f>
        <v>0</v>
      </c>
      <c r="G2798" s="31">
        <f>[2]Emissions!G2888</f>
        <v>0</v>
      </c>
      <c r="H2798" s="31">
        <f>[2]Emissions!H2888</f>
        <v>0</v>
      </c>
      <c r="I2798" s="31">
        <f>[2]Emissions!I2888</f>
        <v>0</v>
      </c>
      <c r="J2798" s="31">
        <f>[2]Emissions!J2888</f>
        <v>0</v>
      </c>
      <c r="K2798" s="31">
        <f>[2]Emissions!K2888</f>
        <v>0</v>
      </c>
      <c r="L2798" s="31">
        <f>[2]Emissions!L2888</f>
        <v>0</v>
      </c>
      <c r="M2798" s="31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1">
        <f>[2]Emissions!E2881</f>
        <v>0</v>
      </c>
      <c r="F2799" s="31">
        <f>[2]Emissions!F2881</f>
        <v>0</v>
      </c>
      <c r="G2799" s="31">
        <f>[2]Emissions!G2881</f>
        <v>0</v>
      </c>
      <c r="H2799" s="31">
        <f>[2]Emissions!H2881</f>
        <v>0</v>
      </c>
      <c r="I2799" s="31">
        <f>[2]Emissions!I2881</f>
        <v>0</v>
      </c>
      <c r="J2799" s="31">
        <f>[2]Emissions!J2881</f>
        <v>0</v>
      </c>
      <c r="K2799" s="31">
        <f>[2]Emissions!K2881</f>
        <v>0</v>
      </c>
      <c r="L2799" s="31">
        <f>[2]Emissions!L2881</f>
        <v>0</v>
      </c>
      <c r="M2799" s="31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1">
        <f>[2]Emissions!E2874</f>
        <v>0</v>
      </c>
      <c r="F2800" s="31">
        <f>[2]Emissions!F2874</f>
        <v>0</v>
      </c>
      <c r="G2800" s="31">
        <f>[2]Emissions!G2874</f>
        <v>0</v>
      </c>
      <c r="H2800" s="31">
        <f>[2]Emissions!H2874</f>
        <v>0</v>
      </c>
      <c r="I2800" s="31">
        <f>[2]Emissions!I2874</f>
        <v>0</v>
      </c>
      <c r="J2800" s="31">
        <f>[2]Emissions!J2874</f>
        <v>0</v>
      </c>
      <c r="K2800" s="31">
        <f>[2]Emissions!K2874</f>
        <v>0</v>
      </c>
      <c r="L2800" s="31">
        <f>[2]Emissions!L2874</f>
        <v>0</v>
      </c>
      <c r="M2800" s="31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1">
        <f>[2]Emissions!E2867</f>
        <v>0</v>
      </c>
      <c r="F2801" s="31">
        <f>[2]Emissions!F2867</f>
        <v>0</v>
      </c>
      <c r="G2801" s="31">
        <f>[2]Emissions!G2867</f>
        <v>0</v>
      </c>
      <c r="H2801" s="31">
        <f>[2]Emissions!H2867</f>
        <v>0</v>
      </c>
      <c r="I2801" s="31">
        <f>[2]Emissions!I2867</f>
        <v>0</v>
      </c>
      <c r="J2801" s="31">
        <f>[2]Emissions!J2867</f>
        <v>0</v>
      </c>
      <c r="K2801" s="31">
        <f>[2]Emissions!K2867</f>
        <v>0</v>
      </c>
      <c r="L2801" s="31">
        <f>[2]Emissions!L2867</f>
        <v>0</v>
      </c>
      <c r="M2801" s="31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1">
        <f>[2]Emissions!E2860</f>
        <v>0</v>
      </c>
      <c r="F2802" s="31">
        <f>[2]Emissions!F2860</f>
        <v>0</v>
      </c>
      <c r="G2802" s="31">
        <f>[2]Emissions!G2860</f>
        <v>0</v>
      </c>
      <c r="H2802" s="31">
        <f>[2]Emissions!H2860</f>
        <v>0</v>
      </c>
      <c r="I2802" s="31">
        <f>[2]Emissions!I2860</f>
        <v>0</v>
      </c>
      <c r="J2802" s="31">
        <f>[2]Emissions!J2860</f>
        <v>0</v>
      </c>
      <c r="K2802" s="31">
        <f>[2]Emissions!K2860</f>
        <v>0</v>
      </c>
      <c r="L2802" s="31">
        <f>[2]Emissions!L2860</f>
        <v>0</v>
      </c>
      <c r="M2802" s="31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1">
        <f>[2]Emissions!E2853</f>
        <v>0</v>
      </c>
      <c r="F2803" s="31">
        <f>[2]Emissions!F2853</f>
        <v>0</v>
      </c>
      <c r="G2803" s="31">
        <f>[2]Emissions!G2853</f>
        <v>0</v>
      </c>
      <c r="H2803" s="31">
        <f>[2]Emissions!H2853</f>
        <v>0</v>
      </c>
      <c r="I2803" s="31">
        <f>[2]Emissions!I2853</f>
        <v>0</v>
      </c>
      <c r="J2803" s="31">
        <f>[2]Emissions!J2853</f>
        <v>0</v>
      </c>
      <c r="K2803" s="31">
        <f>[2]Emissions!K2853</f>
        <v>0</v>
      </c>
      <c r="L2803" s="31">
        <f>[2]Emissions!L2853</f>
        <v>0</v>
      </c>
      <c r="M2803" s="31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1">
        <f>[2]Emissions!E2846</f>
        <v>0</v>
      </c>
      <c r="F2804" s="31">
        <f>[2]Emissions!F2846</f>
        <v>0</v>
      </c>
      <c r="G2804" s="31">
        <f>[2]Emissions!G2846</f>
        <v>0</v>
      </c>
      <c r="H2804" s="31">
        <f>[2]Emissions!H2846</f>
        <v>0</v>
      </c>
      <c r="I2804" s="31">
        <f>[2]Emissions!I2846</f>
        <v>0</v>
      </c>
      <c r="J2804" s="31">
        <f>[2]Emissions!J2846</f>
        <v>0</v>
      </c>
      <c r="K2804" s="31">
        <f>[2]Emissions!K2846</f>
        <v>0</v>
      </c>
      <c r="L2804" s="31">
        <f>[2]Emissions!L2846</f>
        <v>0</v>
      </c>
      <c r="M2804" s="31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1">
        <f>[2]Emissions!E2839</f>
        <v>0</v>
      </c>
      <c r="F2805" s="31">
        <f>[2]Emissions!F2839</f>
        <v>0</v>
      </c>
      <c r="G2805" s="31">
        <f>[2]Emissions!G2839</f>
        <v>0</v>
      </c>
      <c r="H2805" s="31">
        <f>[2]Emissions!H2839</f>
        <v>0</v>
      </c>
      <c r="I2805" s="31">
        <f>[2]Emissions!I2839</f>
        <v>0</v>
      </c>
      <c r="J2805" s="31">
        <f>[2]Emissions!J2839</f>
        <v>0</v>
      </c>
      <c r="K2805" s="31">
        <f>[2]Emissions!K2839</f>
        <v>0</v>
      </c>
      <c r="L2805" s="31">
        <f>[2]Emissions!L2839</f>
        <v>0</v>
      </c>
      <c r="M2805" s="31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1">
        <f>[2]Emissions!E2832</f>
        <v>0</v>
      </c>
      <c r="F2806" s="31">
        <f>[2]Emissions!F2832</f>
        <v>0</v>
      </c>
      <c r="G2806" s="31">
        <f>[2]Emissions!G2832</f>
        <v>0</v>
      </c>
      <c r="H2806" s="31">
        <f>[2]Emissions!H2832</f>
        <v>0</v>
      </c>
      <c r="I2806" s="31">
        <f>[2]Emissions!I2832</f>
        <v>0</v>
      </c>
      <c r="J2806" s="31">
        <f>[2]Emissions!J2832</f>
        <v>0</v>
      </c>
      <c r="K2806" s="31">
        <f>[2]Emissions!K2832</f>
        <v>0</v>
      </c>
      <c r="L2806" s="31">
        <f>[2]Emissions!L2832</f>
        <v>0</v>
      </c>
      <c r="M2806" s="31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1">
        <f>[2]Emissions!E2825</f>
        <v>0</v>
      </c>
      <c r="F2807" s="31">
        <f>[2]Emissions!F2825</f>
        <v>0</v>
      </c>
      <c r="G2807" s="31">
        <f>[2]Emissions!G2825</f>
        <v>0</v>
      </c>
      <c r="H2807" s="31">
        <f>[2]Emissions!H2825</f>
        <v>0</v>
      </c>
      <c r="I2807" s="31">
        <f>[2]Emissions!I2825</f>
        <v>0</v>
      </c>
      <c r="J2807" s="31">
        <f>[2]Emissions!J2825</f>
        <v>0</v>
      </c>
      <c r="K2807" s="31">
        <f>[2]Emissions!K2825</f>
        <v>0</v>
      </c>
      <c r="L2807" s="31">
        <f>[2]Emissions!L2825</f>
        <v>0</v>
      </c>
      <c r="M2807" s="31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1">
        <f>[2]Emissions!E2818</f>
        <v>0</v>
      </c>
      <c r="F2808" s="31">
        <f>[2]Emissions!F2818</f>
        <v>0</v>
      </c>
      <c r="G2808" s="31">
        <f>[2]Emissions!G2818</f>
        <v>0</v>
      </c>
      <c r="H2808" s="31">
        <f>[2]Emissions!H2818</f>
        <v>0</v>
      </c>
      <c r="I2808" s="31">
        <f>[2]Emissions!I2818</f>
        <v>0</v>
      </c>
      <c r="J2808" s="31">
        <f>[2]Emissions!J2818</f>
        <v>0</v>
      </c>
      <c r="K2808" s="31">
        <f>[2]Emissions!K2818</f>
        <v>0</v>
      </c>
      <c r="L2808" s="31">
        <f>[2]Emissions!L2818</f>
        <v>0</v>
      </c>
      <c r="M2808" s="31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1">
        <f>[2]Emissions!E2811</f>
        <v>0</v>
      </c>
      <c r="F2809" s="31">
        <f>[2]Emissions!F2811</f>
        <v>0</v>
      </c>
      <c r="G2809" s="31">
        <f>[2]Emissions!G2811</f>
        <v>0</v>
      </c>
      <c r="H2809" s="31">
        <f>[2]Emissions!H2811</f>
        <v>0</v>
      </c>
      <c r="I2809" s="31">
        <f>[2]Emissions!I2811</f>
        <v>0</v>
      </c>
      <c r="J2809" s="31">
        <f>[2]Emissions!J2811</f>
        <v>0</v>
      </c>
      <c r="K2809" s="31">
        <f>[2]Emissions!K2811</f>
        <v>0</v>
      </c>
      <c r="L2809" s="31">
        <f>[2]Emissions!L2811</f>
        <v>0</v>
      </c>
      <c r="M2809" s="31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1">
        <f>[2]Emissions!E2799</f>
        <v>0</v>
      </c>
      <c r="F2810" s="31">
        <f>[2]Emissions!F2799</f>
        <v>0</v>
      </c>
      <c r="G2810" s="31">
        <f>[2]Emissions!G2799</f>
        <v>0</v>
      </c>
      <c r="H2810" s="31">
        <f>[2]Emissions!H2799</f>
        <v>0</v>
      </c>
      <c r="I2810" s="31">
        <f>[2]Emissions!I2799</f>
        <v>0</v>
      </c>
      <c r="J2810" s="31">
        <f>[2]Emissions!J2799</f>
        <v>0</v>
      </c>
      <c r="K2810" s="31">
        <f>[2]Emissions!K2799</f>
        <v>0</v>
      </c>
      <c r="L2810" s="31">
        <f>[2]Emissions!L2799</f>
        <v>0</v>
      </c>
      <c r="M2810" s="31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1">
        <f>[2]Emissions!E2804</f>
        <v>0</v>
      </c>
      <c r="F2811" s="31">
        <f>[2]Emissions!F2804</f>
        <v>0</v>
      </c>
      <c r="G2811" s="31">
        <f>[2]Emissions!G2804</f>
        <v>0</v>
      </c>
      <c r="H2811" s="31">
        <f>[2]Emissions!H2804</f>
        <v>0</v>
      </c>
      <c r="I2811" s="31">
        <f>[2]Emissions!I2804</f>
        <v>0</v>
      </c>
      <c r="J2811" s="31">
        <f>[2]Emissions!J2804</f>
        <v>0</v>
      </c>
      <c r="K2811" s="31">
        <f>[2]Emissions!K2804</f>
        <v>0</v>
      </c>
      <c r="L2811" s="31">
        <f>[2]Emissions!L2804</f>
        <v>0</v>
      </c>
      <c r="M2811" s="31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1">
        <f>[2]Emissions!E2792</f>
        <v>0</v>
      </c>
      <c r="F2812" s="31">
        <f>[2]Emissions!F2792</f>
        <v>0</v>
      </c>
      <c r="G2812" s="31">
        <f>[2]Emissions!G2792</f>
        <v>0</v>
      </c>
      <c r="H2812" s="31">
        <f>[2]Emissions!H2792</f>
        <v>0</v>
      </c>
      <c r="I2812" s="31">
        <f>[2]Emissions!I2792</f>
        <v>0</v>
      </c>
      <c r="J2812" s="31">
        <f>[2]Emissions!J2792</f>
        <v>0</v>
      </c>
      <c r="K2812" s="31">
        <f>[2]Emissions!K2792</f>
        <v>0</v>
      </c>
      <c r="L2812" s="31">
        <f>[2]Emissions!L2792</f>
        <v>0</v>
      </c>
      <c r="M2812" s="31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1">
        <f>[2]Emissions!E2785</f>
        <v>0</v>
      </c>
      <c r="F2813" s="31">
        <f>[2]Emissions!F2785</f>
        <v>0</v>
      </c>
      <c r="G2813" s="31">
        <f>[2]Emissions!G2785</f>
        <v>0</v>
      </c>
      <c r="H2813" s="31">
        <f>[2]Emissions!H2785</f>
        <v>0</v>
      </c>
      <c r="I2813" s="31">
        <f>[2]Emissions!I2785</f>
        <v>0</v>
      </c>
      <c r="J2813" s="31">
        <f>[2]Emissions!J2785</f>
        <v>0</v>
      </c>
      <c r="K2813" s="31">
        <f>[2]Emissions!K2785</f>
        <v>0</v>
      </c>
      <c r="L2813" s="31">
        <f>[2]Emissions!L2785</f>
        <v>0</v>
      </c>
      <c r="M2813" s="31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1">
        <f>[2]Emissions!E2778</f>
        <v>0</v>
      </c>
      <c r="F2814" s="31">
        <f>[2]Emissions!F2778</f>
        <v>0</v>
      </c>
      <c r="G2814" s="31">
        <f>[2]Emissions!G2778</f>
        <v>0</v>
      </c>
      <c r="H2814" s="31">
        <f>[2]Emissions!H2778</f>
        <v>0</v>
      </c>
      <c r="I2814" s="31">
        <f>[2]Emissions!I2778</f>
        <v>0</v>
      </c>
      <c r="J2814" s="31">
        <f>[2]Emissions!J2778</f>
        <v>0</v>
      </c>
      <c r="K2814" s="31">
        <f>[2]Emissions!K2778</f>
        <v>0</v>
      </c>
      <c r="L2814" s="31">
        <f>[2]Emissions!L2778</f>
        <v>0</v>
      </c>
      <c r="M2814" s="31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1">
        <f>[2]Emissions!E2771</f>
        <v>0</v>
      </c>
      <c r="F2815" s="31">
        <f>[2]Emissions!F2771</f>
        <v>0</v>
      </c>
      <c r="G2815" s="31">
        <f>[2]Emissions!G2771</f>
        <v>0</v>
      </c>
      <c r="H2815" s="31">
        <f>[2]Emissions!H2771</f>
        <v>0</v>
      </c>
      <c r="I2815" s="31">
        <f>[2]Emissions!I2771</f>
        <v>0</v>
      </c>
      <c r="J2815" s="31">
        <f>[2]Emissions!J2771</f>
        <v>0</v>
      </c>
      <c r="K2815" s="31">
        <f>[2]Emissions!K2771</f>
        <v>0</v>
      </c>
      <c r="L2815" s="31">
        <f>[2]Emissions!L2771</f>
        <v>0</v>
      </c>
      <c r="M2815" s="31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1">
        <f>[2]Emissions!E2764</f>
        <v>0</v>
      </c>
      <c r="F2816" s="31">
        <f>[2]Emissions!F2764</f>
        <v>0</v>
      </c>
      <c r="G2816" s="31">
        <f>[2]Emissions!G2764</f>
        <v>0</v>
      </c>
      <c r="H2816" s="31">
        <f>[2]Emissions!H2764</f>
        <v>0</v>
      </c>
      <c r="I2816" s="31">
        <f>[2]Emissions!I2764</f>
        <v>0</v>
      </c>
      <c r="J2816" s="31">
        <f>[2]Emissions!J2764</f>
        <v>0</v>
      </c>
      <c r="K2816" s="31">
        <f>[2]Emissions!K2764</f>
        <v>0</v>
      </c>
      <c r="L2816" s="31">
        <f>[2]Emissions!L2764</f>
        <v>0</v>
      </c>
      <c r="M2816" s="31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1">
        <f>[2]Emissions!E2757</f>
        <v>0</v>
      </c>
      <c r="F2817" s="31">
        <f>[2]Emissions!F2757</f>
        <v>0</v>
      </c>
      <c r="G2817" s="31">
        <f>[2]Emissions!G2757</f>
        <v>0</v>
      </c>
      <c r="H2817" s="31">
        <f>[2]Emissions!H2757</f>
        <v>0</v>
      </c>
      <c r="I2817" s="31">
        <f>[2]Emissions!I2757</f>
        <v>0</v>
      </c>
      <c r="J2817" s="31">
        <f>[2]Emissions!J2757</f>
        <v>0</v>
      </c>
      <c r="K2817" s="31">
        <f>[2]Emissions!K2757</f>
        <v>0</v>
      </c>
      <c r="L2817" s="31">
        <f>[2]Emissions!L2757</f>
        <v>0</v>
      </c>
      <c r="M2817" s="31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1">
        <f>[2]Emissions!E2752</f>
        <v>0</v>
      </c>
      <c r="F2818" s="31">
        <f>[2]Emissions!F2752</f>
        <v>0</v>
      </c>
      <c r="G2818" s="31">
        <f>[2]Emissions!G2752</f>
        <v>0</v>
      </c>
      <c r="H2818" s="31">
        <f>[2]Emissions!H2752</f>
        <v>0</v>
      </c>
      <c r="I2818" s="31">
        <f>[2]Emissions!I2752</f>
        <v>0</v>
      </c>
      <c r="J2818" s="31">
        <f>[2]Emissions!J2752</f>
        <v>0</v>
      </c>
      <c r="K2818" s="31">
        <f>[2]Emissions!K2752</f>
        <v>0</v>
      </c>
      <c r="L2818" s="31">
        <f>[2]Emissions!L2752</f>
        <v>0</v>
      </c>
      <c r="M2818" s="31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1">
        <f>[2]Emissions!E2745</f>
        <v>0</v>
      </c>
      <c r="F2819" s="31">
        <f>[2]Emissions!F2745</f>
        <v>0</v>
      </c>
      <c r="G2819" s="31">
        <f>[2]Emissions!G2745</f>
        <v>0</v>
      </c>
      <c r="H2819" s="31">
        <f>[2]Emissions!H2745</f>
        <v>0</v>
      </c>
      <c r="I2819" s="31">
        <f>[2]Emissions!I2745</f>
        <v>0</v>
      </c>
      <c r="J2819" s="31">
        <f>[2]Emissions!J2745</f>
        <v>0</v>
      </c>
      <c r="K2819" s="31">
        <f>[2]Emissions!K2745</f>
        <v>0</v>
      </c>
      <c r="L2819" s="31">
        <f>[2]Emissions!L2745</f>
        <v>0</v>
      </c>
      <c r="M2819" s="31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1">
        <f>[2]Emissions!E2738</f>
        <v>0</v>
      </c>
      <c r="F2820" s="31">
        <f>[2]Emissions!F2738</f>
        <v>0</v>
      </c>
      <c r="G2820" s="31">
        <f>[2]Emissions!G2738</f>
        <v>0</v>
      </c>
      <c r="H2820" s="31">
        <f>[2]Emissions!H2738</f>
        <v>0</v>
      </c>
      <c r="I2820" s="31">
        <f>[2]Emissions!I2738</f>
        <v>0</v>
      </c>
      <c r="J2820" s="31">
        <f>[2]Emissions!J2738</f>
        <v>0</v>
      </c>
      <c r="K2820" s="31">
        <f>[2]Emissions!K2738</f>
        <v>0</v>
      </c>
      <c r="L2820" s="31">
        <f>[2]Emissions!L2738</f>
        <v>0</v>
      </c>
      <c r="M2820" s="31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1">
        <f>[2]Emissions!E2731</f>
        <v>0</v>
      </c>
      <c r="F2821" s="31">
        <f>[2]Emissions!F2731</f>
        <v>0</v>
      </c>
      <c r="G2821" s="31">
        <f>[2]Emissions!G2731</f>
        <v>0</v>
      </c>
      <c r="H2821" s="31">
        <f>[2]Emissions!H2731</f>
        <v>0</v>
      </c>
      <c r="I2821" s="31">
        <f>[2]Emissions!I2731</f>
        <v>0</v>
      </c>
      <c r="J2821" s="31">
        <f>[2]Emissions!J2731</f>
        <v>0</v>
      </c>
      <c r="K2821" s="31">
        <f>[2]Emissions!K2731</f>
        <v>0</v>
      </c>
      <c r="L2821" s="31">
        <f>[2]Emissions!L2731</f>
        <v>0</v>
      </c>
      <c r="M2821" s="31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1">
        <f>[2]Emissions!E2724</f>
        <v>0</v>
      </c>
      <c r="F2822" s="31">
        <f>[2]Emissions!F2724</f>
        <v>0</v>
      </c>
      <c r="G2822" s="31">
        <f>[2]Emissions!G2724</f>
        <v>0</v>
      </c>
      <c r="H2822" s="31">
        <f>[2]Emissions!H2724</f>
        <v>0</v>
      </c>
      <c r="I2822" s="31">
        <f>[2]Emissions!I2724</f>
        <v>0</v>
      </c>
      <c r="J2822" s="31">
        <f>[2]Emissions!J2724</f>
        <v>0</v>
      </c>
      <c r="K2822" s="31">
        <f>[2]Emissions!K2724</f>
        <v>0</v>
      </c>
      <c r="L2822" s="31">
        <f>[2]Emissions!L2724</f>
        <v>0</v>
      </c>
      <c r="M2822" s="31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1">
        <f>[2]Emissions!E2717</f>
        <v>0</v>
      </c>
      <c r="F2823" s="31">
        <f>[2]Emissions!F2717</f>
        <v>0</v>
      </c>
      <c r="G2823" s="31">
        <f>[2]Emissions!G2717</f>
        <v>0</v>
      </c>
      <c r="H2823" s="31">
        <f>[2]Emissions!H2717</f>
        <v>0</v>
      </c>
      <c r="I2823" s="31">
        <f>[2]Emissions!I2717</f>
        <v>0</v>
      </c>
      <c r="J2823" s="31">
        <f>[2]Emissions!J2717</f>
        <v>0</v>
      </c>
      <c r="K2823" s="31">
        <f>[2]Emissions!K2717</f>
        <v>0</v>
      </c>
      <c r="L2823" s="31">
        <f>[2]Emissions!L2717</f>
        <v>0</v>
      </c>
      <c r="M2823" s="31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1">
        <f>[2]Emissions!E2710</f>
        <v>0</v>
      </c>
      <c r="F2824" s="31">
        <f>[2]Emissions!F2710</f>
        <v>0</v>
      </c>
      <c r="G2824" s="31">
        <f>[2]Emissions!G2710</f>
        <v>0</v>
      </c>
      <c r="H2824" s="31">
        <f>[2]Emissions!H2710</f>
        <v>0</v>
      </c>
      <c r="I2824" s="31">
        <f>[2]Emissions!I2710</f>
        <v>0</v>
      </c>
      <c r="J2824" s="31">
        <f>[2]Emissions!J2710</f>
        <v>0</v>
      </c>
      <c r="K2824" s="31">
        <f>[2]Emissions!K2710</f>
        <v>0</v>
      </c>
      <c r="L2824" s="31">
        <f>[2]Emissions!L2710</f>
        <v>0</v>
      </c>
      <c r="M2824" s="31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1">
        <f>[2]Emissions!E2703</f>
        <v>0</v>
      </c>
      <c r="F2825" s="31">
        <f>[2]Emissions!F2703</f>
        <v>0</v>
      </c>
      <c r="G2825" s="31">
        <f>[2]Emissions!G2703</f>
        <v>0</v>
      </c>
      <c r="H2825" s="31">
        <f>[2]Emissions!H2703</f>
        <v>0</v>
      </c>
      <c r="I2825" s="31">
        <f>[2]Emissions!I2703</f>
        <v>0</v>
      </c>
      <c r="J2825" s="31">
        <f>[2]Emissions!J2703</f>
        <v>0</v>
      </c>
      <c r="K2825" s="31">
        <f>[2]Emissions!K2703</f>
        <v>0</v>
      </c>
      <c r="L2825" s="31">
        <f>[2]Emissions!L2703</f>
        <v>0</v>
      </c>
      <c r="M2825" s="31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1">
        <f>[2]Emissions!E2696</f>
        <v>0</v>
      </c>
      <c r="F2826" s="31">
        <f>[2]Emissions!F2696</f>
        <v>0</v>
      </c>
      <c r="G2826" s="31">
        <f>[2]Emissions!G2696</f>
        <v>0</v>
      </c>
      <c r="H2826" s="31">
        <f>[2]Emissions!H2696</f>
        <v>0</v>
      </c>
      <c r="I2826" s="31">
        <f>[2]Emissions!I2696</f>
        <v>0</v>
      </c>
      <c r="J2826" s="31">
        <f>[2]Emissions!J2696</f>
        <v>0</v>
      </c>
      <c r="K2826" s="31">
        <f>[2]Emissions!K2696</f>
        <v>0</v>
      </c>
      <c r="L2826" s="31">
        <f>[2]Emissions!L2696</f>
        <v>0</v>
      </c>
      <c r="M2826" s="31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1">
        <f>[2]Emissions!E2689</f>
        <v>0</v>
      </c>
      <c r="F2827" s="31">
        <f>[2]Emissions!F2689</f>
        <v>0</v>
      </c>
      <c r="G2827" s="31">
        <f>[2]Emissions!G2689</f>
        <v>0</v>
      </c>
      <c r="H2827" s="31">
        <f>[2]Emissions!H2689</f>
        <v>0</v>
      </c>
      <c r="I2827" s="31">
        <f>[2]Emissions!I2689</f>
        <v>0</v>
      </c>
      <c r="J2827" s="31">
        <f>[2]Emissions!J2689</f>
        <v>0</v>
      </c>
      <c r="K2827" s="31">
        <f>[2]Emissions!K2689</f>
        <v>0</v>
      </c>
      <c r="L2827" s="31">
        <f>[2]Emissions!L2689</f>
        <v>0</v>
      </c>
      <c r="M2827" s="31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1">
        <f>[2]Emissions!E2682</f>
        <v>0</v>
      </c>
      <c r="F2828" s="31">
        <f>[2]Emissions!F2682</f>
        <v>0</v>
      </c>
      <c r="G2828" s="31">
        <f>[2]Emissions!G2682</f>
        <v>0</v>
      </c>
      <c r="H2828" s="31">
        <f>[2]Emissions!H2682</f>
        <v>0</v>
      </c>
      <c r="I2828" s="31">
        <f>[2]Emissions!I2682</f>
        <v>0</v>
      </c>
      <c r="J2828" s="31">
        <f>[2]Emissions!J2682</f>
        <v>0</v>
      </c>
      <c r="K2828" s="31">
        <f>[2]Emissions!K2682</f>
        <v>0</v>
      </c>
      <c r="L2828" s="31">
        <f>[2]Emissions!L2682</f>
        <v>0</v>
      </c>
      <c r="M2828" s="31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1">
        <f>[2]Emissions!E2675</f>
        <v>0</v>
      </c>
      <c r="F2829" s="31">
        <f>[2]Emissions!F2675</f>
        <v>0</v>
      </c>
      <c r="G2829" s="31">
        <f>[2]Emissions!G2675</f>
        <v>0</v>
      </c>
      <c r="H2829" s="31">
        <f>[2]Emissions!H2675</f>
        <v>0</v>
      </c>
      <c r="I2829" s="31">
        <f>[2]Emissions!I2675</f>
        <v>0</v>
      </c>
      <c r="J2829" s="31">
        <f>[2]Emissions!J2675</f>
        <v>0</v>
      </c>
      <c r="K2829" s="31">
        <f>[2]Emissions!K2675</f>
        <v>0</v>
      </c>
      <c r="L2829" s="31">
        <f>[2]Emissions!L2675</f>
        <v>0</v>
      </c>
      <c r="M2829" s="31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1">
        <f>[2]Emissions!E2668</f>
        <v>0</v>
      </c>
      <c r="F2830" s="31">
        <f>[2]Emissions!F2668</f>
        <v>0</v>
      </c>
      <c r="G2830" s="31">
        <f>[2]Emissions!G2668</f>
        <v>0</v>
      </c>
      <c r="H2830" s="31">
        <f>[2]Emissions!H2668</f>
        <v>0</v>
      </c>
      <c r="I2830" s="31">
        <f>[2]Emissions!I2668</f>
        <v>0</v>
      </c>
      <c r="J2830" s="31">
        <f>[2]Emissions!J2668</f>
        <v>0</v>
      </c>
      <c r="K2830" s="31">
        <f>[2]Emissions!K2668</f>
        <v>0</v>
      </c>
      <c r="L2830" s="31">
        <f>[2]Emissions!L2668</f>
        <v>0</v>
      </c>
      <c r="M2830" s="31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1">
        <f>[2]Emissions!E2661</f>
        <v>0</v>
      </c>
      <c r="F2831" s="31">
        <f>[2]Emissions!F2661</f>
        <v>0</v>
      </c>
      <c r="G2831" s="31">
        <f>[2]Emissions!G2661</f>
        <v>0</v>
      </c>
      <c r="H2831" s="31">
        <f>[2]Emissions!H2661</f>
        <v>0</v>
      </c>
      <c r="I2831" s="31">
        <f>[2]Emissions!I2661</f>
        <v>0</v>
      </c>
      <c r="J2831" s="31">
        <f>[2]Emissions!J2661</f>
        <v>0</v>
      </c>
      <c r="K2831" s="31">
        <f>[2]Emissions!K2661</f>
        <v>0</v>
      </c>
      <c r="L2831" s="31">
        <f>[2]Emissions!L2661</f>
        <v>0</v>
      </c>
      <c r="M2831" s="31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1">
        <f>[2]Emissions!E2654</f>
        <v>0</v>
      </c>
      <c r="F2832" s="31">
        <f>[2]Emissions!F2654</f>
        <v>0</v>
      </c>
      <c r="G2832" s="31">
        <f>[2]Emissions!G2654</f>
        <v>0</v>
      </c>
      <c r="H2832" s="31">
        <f>[2]Emissions!H2654</f>
        <v>0</v>
      </c>
      <c r="I2832" s="31">
        <f>[2]Emissions!I2654</f>
        <v>0</v>
      </c>
      <c r="J2832" s="31">
        <f>[2]Emissions!J2654</f>
        <v>0</v>
      </c>
      <c r="K2832" s="31">
        <f>[2]Emissions!K2654</f>
        <v>0</v>
      </c>
      <c r="L2832" s="31">
        <f>[2]Emissions!L2654</f>
        <v>0</v>
      </c>
      <c r="M2832" s="31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1">
        <f>[2]Emissions!E2647</f>
        <v>0</v>
      </c>
      <c r="F2833" s="31">
        <f>[2]Emissions!F2647</f>
        <v>0</v>
      </c>
      <c r="G2833" s="31">
        <f>[2]Emissions!G2647</f>
        <v>0</v>
      </c>
      <c r="H2833" s="31">
        <f>[2]Emissions!H2647</f>
        <v>0</v>
      </c>
      <c r="I2833" s="31">
        <f>[2]Emissions!I2647</f>
        <v>0</v>
      </c>
      <c r="J2833" s="31">
        <f>[2]Emissions!J2647</f>
        <v>0</v>
      </c>
      <c r="K2833" s="31">
        <f>[2]Emissions!K2647</f>
        <v>0</v>
      </c>
      <c r="L2833" s="31">
        <f>[2]Emissions!L2647</f>
        <v>0</v>
      </c>
      <c r="M2833" s="31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1">
        <f>[2]Emissions!E2635</f>
        <v>0</v>
      </c>
      <c r="F2834" s="31">
        <f>[2]Emissions!F2635</f>
        <v>0</v>
      </c>
      <c r="G2834" s="31">
        <f>[2]Emissions!G2635</f>
        <v>0</v>
      </c>
      <c r="H2834" s="31">
        <f>[2]Emissions!H2635</f>
        <v>0</v>
      </c>
      <c r="I2834" s="31">
        <f>[2]Emissions!I2635</f>
        <v>0</v>
      </c>
      <c r="J2834" s="31">
        <f>[2]Emissions!J2635</f>
        <v>0</v>
      </c>
      <c r="K2834" s="31">
        <f>[2]Emissions!K2635</f>
        <v>0</v>
      </c>
      <c r="L2834" s="31">
        <f>[2]Emissions!L2635</f>
        <v>0</v>
      </c>
      <c r="M2834" s="31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1">
        <f>[2]Emissions!E2637</f>
        <v>0</v>
      </c>
      <c r="F2835" s="31">
        <f>[2]Emissions!F2637</f>
        <v>0</v>
      </c>
      <c r="G2835" s="31">
        <f>[2]Emissions!G2637</f>
        <v>0</v>
      </c>
      <c r="H2835" s="31">
        <f>[2]Emissions!H2637</f>
        <v>0</v>
      </c>
      <c r="I2835" s="31">
        <f>[2]Emissions!I2637</f>
        <v>0</v>
      </c>
      <c r="J2835" s="31">
        <f>[2]Emissions!J2637</f>
        <v>0</v>
      </c>
      <c r="K2835" s="31">
        <f>[2]Emissions!K2637</f>
        <v>0</v>
      </c>
      <c r="L2835" s="31">
        <f>[2]Emissions!L2637</f>
        <v>0</v>
      </c>
      <c r="M2835" s="31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1">
        <f>[2]Emissions!E2640</f>
        <v>0</v>
      </c>
      <c r="F2836" s="31">
        <f>[2]Emissions!F2640</f>
        <v>0</v>
      </c>
      <c r="G2836" s="31">
        <f>[2]Emissions!G2640</f>
        <v>0</v>
      </c>
      <c r="H2836" s="31">
        <f>[2]Emissions!H2640</f>
        <v>0</v>
      </c>
      <c r="I2836" s="31">
        <f>[2]Emissions!I2640</f>
        <v>0</v>
      </c>
      <c r="J2836" s="31">
        <f>[2]Emissions!J2640</f>
        <v>0</v>
      </c>
      <c r="K2836" s="31">
        <f>[2]Emissions!K2640</f>
        <v>0</v>
      </c>
      <c r="L2836" s="31">
        <f>[2]Emissions!L2640</f>
        <v>0</v>
      </c>
      <c r="M2836" s="31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1">
        <f>[2]Emissions!E2631</f>
        <v>0</v>
      </c>
      <c r="F2837" s="31">
        <f>[2]Emissions!F2631</f>
        <v>0</v>
      </c>
      <c r="G2837" s="31">
        <f>[2]Emissions!G2631</f>
        <v>0</v>
      </c>
      <c r="H2837" s="31">
        <f>[2]Emissions!H2631</f>
        <v>0</v>
      </c>
      <c r="I2837" s="31">
        <f>[2]Emissions!I2631</f>
        <v>0</v>
      </c>
      <c r="J2837" s="31">
        <f>[2]Emissions!J2631</f>
        <v>0</v>
      </c>
      <c r="K2837" s="31">
        <f>[2]Emissions!K2631</f>
        <v>0</v>
      </c>
      <c r="L2837" s="31">
        <f>[2]Emissions!L2631</f>
        <v>0</v>
      </c>
      <c r="M2837" s="31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1">
        <f>[2]Emissions!E2632</f>
        <v>0</v>
      </c>
      <c r="F2838" s="31">
        <f>[2]Emissions!F2632</f>
        <v>0</v>
      </c>
      <c r="G2838" s="31">
        <f>[2]Emissions!G2632</f>
        <v>0</v>
      </c>
      <c r="H2838" s="31">
        <f>[2]Emissions!H2632</f>
        <v>0</v>
      </c>
      <c r="I2838" s="31">
        <f>[2]Emissions!I2632</f>
        <v>0</v>
      </c>
      <c r="J2838" s="31">
        <f>[2]Emissions!J2632</f>
        <v>0</v>
      </c>
      <c r="K2838" s="31">
        <f>[2]Emissions!K2632</f>
        <v>0</v>
      </c>
      <c r="L2838" s="31">
        <f>[2]Emissions!L2632</f>
        <v>0</v>
      </c>
      <c r="M2838" s="31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1">
        <f>[2]Emissions!E2633</f>
        <v>0</v>
      </c>
      <c r="F2839" s="31">
        <f>[2]Emissions!F2633</f>
        <v>0</v>
      </c>
      <c r="G2839" s="31">
        <f>[2]Emissions!G2633</f>
        <v>0</v>
      </c>
      <c r="H2839" s="31">
        <f>[2]Emissions!H2633</f>
        <v>0</v>
      </c>
      <c r="I2839" s="31">
        <f>[2]Emissions!I2633</f>
        <v>0</v>
      </c>
      <c r="J2839" s="31">
        <f>[2]Emissions!J2633</f>
        <v>0</v>
      </c>
      <c r="K2839" s="31">
        <f>[2]Emissions!K2633</f>
        <v>0</v>
      </c>
      <c r="L2839" s="31">
        <f>[2]Emissions!L2633</f>
        <v>0</v>
      </c>
      <c r="M2839" s="31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1">
        <f>[2]Emissions!E2634</f>
        <v>0</v>
      </c>
      <c r="F2840" s="31">
        <f>[2]Emissions!F2634</f>
        <v>0</v>
      </c>
      <c r="G2840" s="31">
        <f>[2]Emissions!G2634</f>
        <v>0</v>
      </c>
      <c r="H2840" s="31">
        <f>[2]Emissions!H2634</f>
        <v>0</v>
      </c>
      <c r="I2840" s="31">
        <f>[2]Emissions!I2634</f>
        <v>0</v>
      </c>
      <c r="J2840" s="31">
        <f>[2]Emissions!J2634</f>
        <v>0</v>
      </c>
      <c r="K2840" s="31">
        <f>[2]Emissions!K2634</f>
        <v>0</v>
      </c>
      <c r="L2840" s="31">
        <f>[2]Emissions!L2634</f>
        <v>0</v>
      </c>
      <c r="M2840" s="31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1">
        <f>[2]Emissions!E2628</f>
        <v>0</v>
      </c>
      <c r="F2841" s="31">
        <f>[2]Emissions!F2628</f>
        <v>0</v>
      </c>
      <c r="G2841" s="31">
        <f>[2]Emissions!G2628</f>
        <v>0</v>
      </c>
      <c r="H2841" s="31">
        <f>[2]Emissions!H2628</f>
        <v>0</v>
      </c>
      <c r="I2841" s="31">
        <f>[2]Emissions!I2628</f>
        <v>0</v>
      </c>
      <c r="J2841" s="31">
        <f>[2]Emissions!J2628</f>
        <v>0</v>
      </c>
      <c r="K2841" s="31">
        <f>[2]Emissions!K2628</f>
        <v>0</v>
      </c>
      <c r="L2841" s="31">
        <f>[2]Emissions!L2628</f>
        <v>0</v>
      </c>
      <c r="M2841" s="31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1">
        <f>[2]Emissions!E2621</f>
        <v>0</v>
      </c>
      <c r="F2842" s="31">
        <f>[2]Emissions!F2621</f>
        <v>0</v>
      </c>
      <c r="G2842" s="31">
        <f>[2]Emissions!G2621</f>
        <v>0</v>
      </c>
      <c r="H2842" s="31">
        <f>[2]Emissions!H2621</f>
        <v>0</v>
      </c>
      <c r="I2842" s="31">
        <f>[2]Emissions!I2621</f>
        <v>0</v>
      </c>
      <c r="J2842" s="31">
        <f>[2]Emissions!J2621</f>
        <v>0</v>
      </c>
      <c r="K2842" s="31">
        <f>[2]Emissions!K2621</f>
        <v>0</v>
      </c>
      <c r="L2842" s="31">
        <f>[2]Emissions!L2621</f>
        <v>0</v>
      </c>
      <c r="M2842" s="31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1">
        <f>[2]Emissions!E2614</f>
        <v>0</v>
      </c>
      <c r="F2843" s="31">
        <f>[2]Emissions!F2614</f>
        <v>0</v>
      </c>
      <c r="G2843" s="31">
        <f>[2]Emissions!G2614</f>
        <v>0</v>
      </c>
      <c r="H2843" s="31">
        <f>[2]Emissions!H2614</f>
        <v>0</v>
      </c>
      <c r="I2843" s="31">
        <f>[2]Emissions!I2614</f>
        <v>0</v>
      </c>
      <c r="J2843" s="31">
        <f>[2]Emissions!J2614</f>
        <v>0</v>
      </c>
      <c r="K2843" s="31">
        <f>[2]Emissions!K2614</f>
        <v>0</v>
      </c>
      <c r="L2843" s="31">
        <f>[2]Emissions!L2614</f>
        <v>0</v>
      </c>
      <c r="M2843" s="31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1">
        <f>[2]Emissions!E2607</f>
        <v>0</v>
      </c>
      <c r="F2844" s="31">
        <f>[2]Emissions!F2607</f>
        <v>0</v>
      </c>
      <c r="G2844" s="31">
        <f>[2]Emissions!G2607</f>
        <v>0</v>
      </c>
      <c r="H2844" s="31">
        <f>[2]Emissions!H2607</f>
        <v>0</v>
      </c>
      <c r="I2844" s="31">
        <f>[2]Emissions!I2607</f>
        <v>0</v>
      </c>
      <c r="J2844" s="31">
        <f>[2]Emissions!J2607</f>
        <v>0</v>
      </c>
      <c r="K2844" s="31">
        <f>[2]Emissions!K2607</f>
        <v>0</v>
      </c>
      <c r="L2844" s="31">
        <f>[2]Emissions!L2607</f>
        <v>0</v>
      </c>
      <c r="M2844" s="31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1">
        <f>[2]Emissions!E2600</f>
        <v>0</v>
      </c>
      <c r="F2845" s="31">
        <f>[2]Emissions!F2600</f>
        <v>0</v>
      </c>
      <c r="G2845" s="31">
        <f>[2]Emissions!G2600</f>
        <v>0</v>
      </c>
      <c r="H2845" s="31">
        <f>[2]Emissions!H2600</f>
        <v>0</v>
      </c>
      <c r="I2845" s="31">
        <f>[2]Emissions!I2600</f>
        <v>0</v>
      </c>
      <c r="J2845" s="31">
        <f>[2]Emissions!J2600</f>
        <v>0</v>
      </c>
      <c r="K2845" s="31">
        <f>[2]Emissions!K2600</f>
        <v>0</v>
      </c>
      <c r="L2845" s="31">
        <f>[2]Emissions!L2600</f>
        <v>0</v>
      </c>
      <c r="M2845" s="31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1">
        <f>[2]Emissions!E2593</f>
        <v>0</v>
      </c>
      <c r="F2846" s="31">
        <f>[2]Emissions!F2593</f>
        <v>0</v>
      </c>
      <c r="G2846" s="31">
        <f>[2]Emissions!G2593</f>
        <v>0</v>
      </c>
      <c r="H2846" s="31">
        <f>[2]Emissions!H2593</f>
        <v>0</v>
      </c>
      <c r="I2846" s="31">
        <f>[2]Emissions!I2593</f>
        <v>0</v>
      </c>
      <c r="J2846" s="31">
        <f>[2]Emissions!J2593</f>
        <v>0</v>
      </c>
      <c r="K2846" s="31">
        <f>[2]Emissions!K2593</f>
        <v>0</v>
      </c>
      <c r="L2846" s="31">
        <f>[2]Emissions!L2593</f>
        <v>0</v>
      </c>
      <c r="M2846" s="31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1">
        <f>[2]Emissions!E2586</f>
        <v>0</v>
      </c>
      <c r="F2847" s="31">
        <f>[2]Emissions!F2586</f>
        <v>0</v>
      </c>
      <c r="G2847" s="31">
        <f>[2]Emissions!G2586</f>
        <v>0</v>
      </c>
      <c r="H2847" s="31">
        <f>[2]Emissions!H2586</f>
        <v>0</v>
      </c>
      <c r="I2847" s="31">
        <f>[2]Emissions!I2586</f>
        <v>0</v>
      </c>
      <c r="J2847" s="31">
        <f>[2]Emissions!J2586</f>
        <v>0</v>
      </c>
      <c r="K2847" s="31">
        <f>[2]Emissions!K2586</f>
        <v>0</v>
      </c>
      <c r="L2847" s="31">
        <f>[2]Emissions!L2586</f>
        <v>0</v>
      </c>
      <c r="M2847" s="31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1">
        <f>[2]Emissions!E2579</f>
        <v>0</v>
      </c>
      <c r="F2848" s="31">
        <f>[2]Emissions!F2579</f>
        <v>0</v>
      </c>
      <c r="G2848" s="31">
        <f>[2]Emissions!G2579</f>
        <v>0</v>
      </c>
      <c r="H2848" s="31">
        <f>[2]Emissions!H2579</f>
        <v>0</v>
      </c>
      <c r="I2848" s="31">
        <f>[2]Emissions!I2579</f>
        <v>0</v>
      </c>
      <c r="J2848" s="31">
        <f>[2]Emissions!J2579</f>
        <v>0</v>
      </c>
      <c r="K2848" s="31">
        <f>[2]Emissions!K2579</f>
        <v>0</v>
      </c>
      <c r="L2848" s="31">
        <f>[2]Emissions!L2579</f>
        <v>0</v>
      </c>
      <c r="M2848" s="31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1">
        <f>[2]Emissions!E2572</f>
        <v>0</v>
      </c>
      <c r="F2849" s="31">
        <f>[2]Emissions!F2572</f>
        <v>0</v>
      </c>
      <c r="G2849" s="31">
        <f>[2]Emissions!G2572</f>
        <v>0</v>
      </c>
      <c r="H2849" s="31">
        <f>[2]Emissions!H2572</f>
        <v>0</v>
      </c>
      <c r="I2849" s="31">
        <f>[2]Emissions!I2572</f>
        <v>0</v>
      </c>
      <c r="J2849" s="31">
        <f>[2]Emissions!J2572</f>
        <v>0</v>
      </c>
      <c r="K2849" s="31">
        <f>[2]Emissions!K2572</f>
        <v>0</v>
      </c>
      <c r="L2849" s="31">
        <f>[2]Emissions!L2572</f>
        <v>0</v>
      </c>
      <c r="M2849" s="31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1">
        <f>[2]Emissions!E3429</f>
        <v>0</v>
      </c>
      <c r="F2850" s="31">
        <f>[2]Emissions!F3429</f>
        <v>0</v>
      </c>
      <c r="G2850" s="31">
        <f>[2]Emissions!G3429</f>
        <v>0</v>
      </c>
      <c r="H2850" s="31">
        <f>[2]Emissions!H3429</f>
        <v>0</v>
      </c>
      <c r="I2850" s="31">
        <f>[2]Emissions!I3429</f>
        <v>0</v>
      </c>
      <c r="J2850" s="31">
        <f>[2]Emissions!J3429</f>
        <v>0</v>
      </c>
      <c r="K2850" s="31">
        <f>[2]Emissions!K3429</f>
        <v>0</v>
      </c>
      <c r="L2850" s="31">
        <f>[2]Emissions!L3429</f>
        <v>0</v>
      </c>
      <c r="M2850" s="31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1">
        <f>[2]Emissions!E3418</f>
        <v>0</v>
      </c>
      <c r="F2851" s="31">
        <f>[2]Emissions!F3418</f>
        <v>0</v>
      </c>
      <c r="G2851" s="31">
        <f>[2]Emissions!G3418</f>
        <v>0</v>
      </c>
      <c r="H2851" s="31">
        <f>[2]Emissions!H3418</f>
        <v>0</v>
      </c>
      <c r="I2851" s="31">
        <f>[2]Emissions!I3418</f>
        <v>0</v>
      </c>
      <c r="J2851" s="31">
        <f>[2]Emissions!J3418</f>
        <v>0</v>
      </c>
      <c r="K2851" s="31">
        <f>[2]Emissions!K3418</f>
        <v>0</v>
      </c>
      <c r="L2851" s="31">
        <f>[2]Emissions!L3418</f>
        <v>0</v>
      </c>
      <c r="M2851" s="31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1">
        <f>[2]Emissions!E3422</f>
        <v>0</v>
      </c>
      <c r="F2852" s="31">
        <f>[2]Emissions!F3422</f>
        <v>0</v>
      </c>
      <c r="G2852" s="31">
        <f>[2]Emissions!G3422</f>
        <v>0</v>
      </c>
      <c r="H2852" s="31">
        <f>[2]Emissions!H3422</f>
        <v>0</v>
      </c>
      <c r="I2852" s="31">
        <f>[2]Emissions!I3422</f>
        <v>0</v>
      </c>
      <c r="J2852" s="31">
        <f>[2]Emissions!J3422</f>
        <v>0</v>
      </c>
      <c r="K2852" s="31">
        <f>[2]Emissions!K3422</f>
        <v>0</v>
      </c>
      <c r="L2852" s="31">
        <f>[2]Emissions!L3422</f>
        <v>0</v>
      </c>
      <c r="M2852" s="31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1">
        <f>[2]Emissions!E3411</f>
        <v>0</v>
      </c>
      <c r="F2853" s="31">
        <f>[2]Emissions!F3411</f>
        <v>0</v>
      </c>
      <c r="G2853" s="31">
        <f>[2]Emissions!G3411</f>
        <v>0</v>
      </c>
      <c r="H2853" s="31">
        <f>[2]Emissions!H3411</f>
        <v>0</v>
      </c>
      <c r="I2853" s="31">
        <f>[2]Emissions!I3411</f>
        <v>0</v>
      </c>
      <c r="J2853" s="31">
        <f>[2]Emissions!J3411</f>
        <v>0</v>
      </c>
      <c r="K2853" s="31">
        <f>[2]Emissions!K3411</f>
        <v>0</v>
      </c>
      <c r="L2853" s="31">
        <f>[2]Emissions!L3411</f>
        <v>0</v>
      </c>
      <c r="M2853" s="31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1">
        <f>[2]Emissions!E3404</f>
        <v>0</v>
      </c>
      <c r="F2854" s="31">
        <f>[2]Emissions!F3404</f>
        <v>0</v>
      </c>
      <c r="G2854" s="31">
        <f>[2]Emissions!G3404</f>
        <v>0</v>
      </c>
      <c r="H2854" s="31">
        <f>[2]Emissions!H3404</f>
        <v>0</v>
      </c>
      <c r="I2854" s="31">
        <f>[2]Emissions!I3404</f>
        <v>0</v>
      </c>
      <c r="J2854" s="31">
        <f>[2]Emissions!J3404</f>
        <v>0</v>
      </c>
      <c r="K2854" s="31">
        <f>[2]Emissions!K3404</f>
        <v>0</v>
      </c>
      <c r="L2854" s="31">
        <f>[2]Emissions!L3404</f>
        <v>0</v>
      </c>
      <c r="M2854" s="31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1">
        <f>[2]Emissions!E3397</f>
        <v>0</v>
      </c>
      <c r="F2855" s="31">
        <f>[2]Emissions!F3397</f>
        <v>0</v>
      </c>
      <c r="G2855" s="31">
        <f>[2]Emissions!G3397</f>
        <v>0</v>
      </c>
      <c r="H2855" s="31">
        <f>[2]Emissions!H3397</f>
        <v>0</v>
      </c>
      <c r="I2855" s="31">
        <f>[2]Emissions!I3397</f>
        <v>0</v>
      </c>
      <c r="J2855" s="31">
        <f>[2]Emissions!J3397</f>
        <v>0</v>
      </c>
      <c r="K2855" s="31">
        <f>[2]Emissions!K3397</f>
        <v>0</v>
      </c>
      <c r="L2855" s="31">
        <f>[2]Emissions!L3397</f>
        <v>0</v>
      </c>
      <c r="M2855" s="31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1">
        <f>[2]Emissions!E3390</f>
        <v>0</v>
      </c>
      <c r="F2856" s="31">
        <f>[2]Emissions!F3390</f>
        <v>0</v>
      </c>
      <c r="G2856" s="31">
        <f>[2]Emissions!G3390</f>
        <v>0</v>
      </c>
      <c r="H2856" s="31">
        <f>[2]Emissions!H3390</f>
        <v>0</v>
      </c>
      <c r="I2856" s="31">
        <f>[2]Emissions!I3390</f>
        <v>0</v>
      </c>
      <c r="J2856" s="31">
        <f>[2]Emissions!J3390</f>
        <v>0</v>
      </c>
      <c r="K2856" s="31">
        <f>[2]Emissions!K3390</f>
        <v>0</v>
      </c>
      <c r="L2856" s="31">
        <f>[2]Emissions!L3390</f>
        <v>0</v>
      </c>
      <c r="M2856" s="31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1">
        <f>[2]Emissions!E3383</f>
        <v>0</v>
      </c>
      <c r="F2857" s="31">
        <f>[2]Emissions!F3383</f>
        <v>0</v>
      </c>
      <c r="G2857" s="31">
        <f>[2]Emissions!G3383</f>
        <v>0</v>
      </c>
      <c r="H2857" s="31">
        <f>[2]Emissions!H3383</f>
        <v>0</v>
      </c>
      <c r="I2857" s="31">
        <f>[2]Emissions!I3383</f>
        <v>0</v>
      </c>
      <c r="J2857" s="31">
        <f>[2]Emissions!J3383</f>
        <v>0</v>
      </c>
      <c r="K2857" s="31">
        <f>[2]Emissions!K3383</f>
        <v>0</v>
      </c>
      <c r="L2857" s="31">
        <f>[2]Emissions!L3383</f>
        <v>0</v>
      </c>
      <c r="M2857" s="31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1">
        <f>[2]Emissions!E3376</f>
        <v>0</v>
      </c>
      <c r="F2858" s="31">
        <f>[2]Emissions!F3376</f>
        <v>0</v>
      </c>
      <c r="G2858" s="31">
        <f>[2]Emissions!G3376</f>
        <v>0</v>
      </c>
      <c r="H2858" s="31">
        <f>[2]Emissions!H3376</f>
        <v>0</v>
      </c>
      <c r="I2858" s="31">
        <f>[2]Emissions!I3376</f>
        <v>0</v>
      </c>
      <c r="J2858" s="31">
        <f>[2]Emissions!J3376</f>
        <v>0</v>
      </c>
      <c r="K2858" s="31">
        <f>[2]Emissions!K3376</f>
        <v>0</v>
      </c>
      <c r="L2858" s="31">
        <f>[2]Emissions!L3376</f>
        <v>0</v>
      </c>
      <c r="M2858" s="31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1">
        <f>[2]Emissions!E3369</f>
        <v>0</v>
      </c>
      <c r="F2859" s="31">
        <f>[2]Emissions!F3369</f>
        <v>0</v>
      </c>
      <c r="G2859" s="31">
        <f>[2]Emissions!G3369</f>
        <v>0</v>
      </c>
      <c r="H2859" s="31">
        <f>[2]Emissions!H3369</f>
        <v>0</v>
      </c>
      <c r="I2859" s="31">
        <f>[2]Emissions!I3369</f>
        <v>0</v>
      </c>
      <c r="J2859" s="31">
        <f>[2]Emissions!J3369</f>
        <v>0</v>
      </c>
      <c r="K2859" s="31">
        <f>[2]Emissions!K3369</f>
        <v>0</v>
      </c>
      <c r="L2859" s="31">
        <f>[2]Emissions!L3369</f>
        <v>0</v>
      </c>
      <c r="M2859" s="31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1">
        <f>[2]Emissions!E3362</f>
        <v>0</v>
      </c>
      <c r="F2860" s="31">
        <f>[2]Emissions!F3362</f>
        <v>0</v>
      </c>
      <c r="G2860" s="31">
        <f>[2]Emissions!G3362</f>
        <v>0</v>
      </c>
      <c r="H2860" s="31">
        <f>[2]Emissions!H3362</f>
        <v>0</v>
      </c>
      <c r="I2860" s="31">
        <f>[2]Emissions!I3362</f>
        <v>0</v>
      </c>
      <c r="J2860" s="31">
        <f>[2]Emissions!J3362</f>
        <v>0</v>
      </c>
      <c r="K2860" s="31">
        <f>[2]Emissions!K3362</f>
        <v>0</v>
      </c>
      <c r="L2860" s="31">
        <f>[2]Emissions!L3362</f>
        <v>0</v>
      </c>
      <c r="M2860" s="31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1">
        <f>[2]Emissions!E3355</f>
        <v>0</v>
      </c>
      <c r="F2861" s="31">
        <f>[2]Emissions!F3355</f>
        <v>0</v>
      </c>
      <c r="G2861" s="31">
        <f>[2]Emissions!G3355</f>
        <v>0</v>
      </c>
      <c r="H2861" s="31">
        <f>[2]Emissions!H3355</f>
        <v>0</v>
      </c>
      <c r="I2861" s="31">
        <f>[2]Emissions!I3355</f>
        <v>0</v>
      </c>
      <c r="J2861" s="31">
        <f>[2]Emissions!J3355</f>
        <v>0</v>
      </c>
      <c r="K2861" s="31">
        <f>[2]Emissions!K3355</f>
        <v>0</v>
      </c>
      <c r="L2861" s="31">
        <f>[2]Emissions!L3355</f>
        <v>0</v>
      </c>
      <c r="M2861" s="31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1">
        <f>[2]Emissions!E3348</f>
        <v>0</v>
      </c>
      <c r="F2862" s="31">
        <f>[2]Emissions!F3348</f>
        <v>0</v>
      </c>
      <c r="G2862" s="31">
        <f>[2]Emissions!G3348</f>
        <v>0</v>
      </c>
      <c r="H2862" s="31">
        <f>[2]Emissions!H3348</f>
        <v>0</v>
      </c>
      <c r="I2862" s="31">
        <f>[2]Emissions!I3348</f>
        <v>0</v>
      </c>
      <c r="J2862" s="31">
        <f>[2]Emissions!J3348</f>
        <v>0</v>
      </c>
      <c r="K2862" s="31">
        <f>[2]Emissions!K3348</f>
        <v>0</v>
      </c>
      <c r="L2862" s="31">
        <f>[2]Emissions!L3348</f>
        <v>0</v>
      </c>
      <c r="M2862" s="31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1">
        <f>[2]Emissions!E3341</f>
        <v>0</v>
      </c>
      <c r="F2863" s="31">
        <f>[2]Emissions!F3341</f>
        <v>0</v>
      </c>
      <c r="G2863" s="31">
        <f>[2]Emissions!G3341</f>
        <v>0</v>
      </c>
      <c r="H2863" s="31">
        <f>[2]Emissions!H3341</f>
        <v>0</v>
      </c>
      <c r="I2863" s="31">
        <f>[2]Emissions!I3341</f>
        <v>0</v>
      </c>
      <c r="J2863" s="31">
        <f>[2]Emissions!J3341</f>
        <v>0</v>
      </c>
      <c r="K2863" s="31">
        <f>[2]Emissions!K3341</f>
        <v>0</v>
      </c>
      <c r="L2863" s="31">
        <f>[2]Emissions!L3341</f>
        <v>0</v>
      </c>
      <c r="M2863" s="31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1">
        <f>[2]Emissions!E3334</f>
        <v>0</v>
      </c>
      <c r="F2864" s="31">
        <f>[2]Emissions!F3334</f>
        <v>0</v>
      </c>
      <c r="G2864" s="31">
        <f>[2]Emissions!G3334</f>
        <v>0</v>
      </c>
      <c r="H2864" s="31">
        <f>[2]Emissions!H3334</f>
        <v>0</v>
      </c>
      <c r="I2864" s="31">
        <f>[2]Emissions!I3334</f>
        <v>0</v>
      </c>
      <c r="J2864" s="31">
        <f>[2]Emissions!J3334</f>
        <v>0</v>
      </c>
      <c r="K2864" s="31">
        <f>[2]Emissions!K3334</f>
        <v>0</v>
      </c>
      <c r="L2864" s="31">
        <f>[2]Emissions!L3334</f>
        <v>0</v>
      </c>
      <c r="M2864" s="31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1">
        <f>[2]Emissions!E3327</f>
        <v>0</v>
      </c>
      <c r="F2865" s="31">
        <f>[2]Emissions!F3327</f>
        <v>0</v>
      </c>
      <c r="G2865" s="31">
        <f>[2]Emissions!G3327</f>
        <v>0</v>
      </c>
      <c r="H2865" s="31">
        <f>[2]Emissions!H3327</f>
        <v>0</v>
      </c>
      <c r="I2865" s="31">
        <f>[2]Emissions!I3327</f>
        <v>0</v>
      </c>
      <c r="J2865" s="31">
        <f>[2]Emissions!J3327</f>
        <v>0</v>
      </c>
      <c r="K2865" s="31">
        <f>[2]Emissions!K3327</f>
        <v>0</v>
      </c>
      <c r="L2865" s="31">
        <f>[2]Emissions!L3327</f>
        <v>0</v>
      </c>
      <c r="M2865" s="31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1">
        <f>[2]Emissions!E3320</f>
        <v>0</v>
      </c>
      <c r="F2866" s="31">
        <f>[2]Emissions!F3320</f>
        <v>0</v>
      </c>
      <c r="G2866" s="31">
        <f>[2]Emissions!G3320</f>
        <v>0</v>
      </c>
      <c r="H2866" s="31">
        <f>[2]Emissions!H3320</f>
        <v>0</v>
      </c>
      <c r="I2866" s="31">
        <f>[2]Emissions!I3320</f>
        <v>0</v>
      </c>
      <c r="J2866" s="31">
        <f>[2]Emissions!J3320</f>
        <v>0</v>
      </c>
      <c r="K2866" s="31">
        <f>[2]Emissions!K3320</f>
        <v>0</v>
      </c>
      <c r="L2866" s="31">
        <f>[2]Emissions!L3320</f>
        <v>0</v>
      </c>
      <c r="M2866" s="31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1">
        <f>[2]Emissions!E3313</f>
        <v>0</v>
      </c>
      <c r="F2867" s="31">
        <f>[2]Emissions!F3313</f>
        <v>0</v>
      </c>
      <c r="G2867" s="31">
        <f>[2]Emissions!G3313</f>
        <v>0</v>
      </c>
      <c r="H2867" s="31">
        <f>[2]Emissions!H3313</f>
        <v>0</v>
      </c>
      <c r="I2867" s="31">
        <f>[2]Emissions!I3313</f>
        <v>0</v>
      </c>
      <c r="J2867" s="31">
        <f>[2]Emissions!J3313</f>
        <v>0</v>
      </c>
      <c r="K2867" s="31">
        <f>[2]Emissions!K3313</f>
        <v>0</v>
      </c>
      <c r="L2867" s="31">
        <f>[2]Emissions!L3313</f>
        <v>0</v>
      </c>
      <c r="M2867" s="31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1">
        <f>[2]Emissions!E3306</f>
        <v>0</v>
      </c>
      <c r="F2868" s="31">
        <f>[2]Emissions!F3306</f>
        <v>0</v>
      </c>
      <c r="G2868" s="31">
        <f>[2]Emissions!G3306</f>
        <v>0</v>
      </c>
      <c r="H2868" s="31">
        <f>[2]Emissions!H3306</f>
        <v>0</v>
      </c>
      <c r="I2868" s="31">
        <f>[2]Emissions!I3306</f>
        <v>0</v>
      </c>
      <c r="J2868" s="31">
        <f>[2]Emissions!J3306</f>
        <v>0</v>
      </c>
      <c r="K2868" s="31">
        <f>[2]Emissions!K3306</f>
        <v>0</v>
      </c>
      <c r="L2868" s="31">
        <f>[2]Emissions!L3306</f>
        <v>0</v>
      </c>
      <c r="M2868" s="31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1">
        <f>[2]Emissions!E3299</f>
        <v>0</v>
      </c>
      <c r="F2869" s="31">
        <f>[2]Emissions!F3299</f>
        <v>0</v>
      </c>
      <c r="G2869" s="31">
        <f>[2]Emissions!G3299</f>
        <v>0</v>
      </c>
      <c r="H2869" s="31">
        <f>[2]Emissions!H3299</f>
        <v>0</v>
      </c>
      <c r="I2869" s="31">
        <f>[2]Emissions!I3299</f>
        <v>0</v>
      </c>
      <c r="J2869" s="31">
        <f>[2]Emissions!J3299</f>
        <v>0</v>
      </c>
      <c r="K2869" s="31">
        <f>[2]Emissions!K3299</f>
        <v>0</v>
      </c>
      <c r="L2869" s="31">
        <f>[2]Emissions!L3299</f>
        <v>0</v>
      </c>
      <c r="M2869" s="31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1">
        <f>[2]Emissions!E3295</f>
        <v>0</v>
      </c>
      <c r="F2870" s="31">
        <f>[2]Emissions!F3295</f>
        <v>0</v>
      </c>
      <c r="G2870" s="31">
        <f>[2]Emissions!G3295</f>
        <v>0</v>
      </c>
      <c r="H2870" s="31">
        <f>[2]Emissions!H3295</f>
        <v>0</v>
      </c>
      <c r="I2870" s="31">
        <f>[2]Emissions!I3295</f>
        <v>0</v>
      </c>
      <c r="J2870" s="31">
        <f>[2]Emissions!J3295</f>
        <v>0</v>
      </c>
      <c r="K2870" s="31">
        <f>[2]Emissions!K3295</f>
        <v>0</v>
      </c>
      <c r="L2870" s="31">
        <f>[2]Emissions!L3295</f>
        <v>0</v>
      </c>
      <c r="M2870" s="31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1">
        <f>[2]Emissions!E3289</f>
        <v>0</v>
      </c>
      <c r="F2871" s="31">
        <f>[2]Emissions!F3289</f>
        <v>0</v>
      </c>
      <c r="G2871" s="31">
        <f>[2]Emissions!G3289</f>
        <v>0</v>
      </c>
      <c r="H2871" s="31">
        <f>[2]Emissions!H3289</f>
        <v>0</v>
      </c>
      <c r="I2871" s="31">
        <f>[2]Emissions!I3289</f>
        <v>0</v>
      </c>
      <c r="J2871" s="31">
        <f>[2]Emissions!J3289</f>
        <v>0</v>
      </c>
      <c r="K2871" s="31">
        <f>[2]Emissions!K3289</f>
        <v>0</v>
      </c>
      <c r="L2871" s="31">
        <f>[2]Emissions!L3289</f>
        <v>0</v>
      </c>
      <c r="M2871" s="31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1">
        <f>[2]Emissions!E3282</f>
        <v>0</v>
      </c>
      <c r="F2872" s="31">
        <f>[2]Emissions!F3282</f>
        <v>0</v>
      </c>
      <c r="G2872" s="31">
        <f>[2]Emissions!G3282</f>
        <v>0</v>
      </c>
      <c r="H2872" s="31">
        <f>[2]Emissions!H3282</f>
        <v>0</v>
      </c>
      <c r="I2872" s="31">
        <f>[2]Emissions!I3282</f>
        <v>0</v>
      </c>
      <c r="J2872" s="31">
        <f>[2]Emissions!J3282</f>
        <v>0</v>
      </c>
      <c r="K2872" s="31">
        <f>[2]Emissions!K3282</f>
        <v>0</v>
      </c>
      <c r="L2872" s="31">
        <f>[2]Emissions!L3282</f>
        <v>0</v>
      </c>
      <c r="M2872" s="31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1">
        <f>[2]Emissions!E3275</f>
        <v>0</v>
      </c>
      <c r="F2873" s="31">
        <f>[2]Emissions!F3275</f>
        <v>0</v>
      </c>
      <c r="G2873" s="31">
        <f>[2]Emissions!G3275</f>
        <v>0</v>
      </c>
      <c r="H2873" s="31">
        <f>[2]Emissions!H3275</f>
        <v>0</v>
      </c>
      <c r="I2873" s="31">
        <f>[2]Emissions!I3275</f>
        <v>0</v>
      </c>
      <c r="J2873" s="31">
        <f>[2]Emissions!J3275</f>
        <v>0</v>
      </c>
      <c r="K2873" s="31">
        <f>[2]Emissions!K3275</f>
        <v>0</v>
      </c>
      <c r="L2873" s="31">
        <f>[2]Emissions!L3275</f>
        <v>0</v>
      </c>
      <c r="M2873" s="31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1">
        <f>[2]Emissions!E3268</f>
        <v>0</v>
      </c>
      <c r="F2874" s="31">
        <f>[2]Emissions!F3268</f>
        <v>0</v>
      </c>
      <c r="G2874" s="31">
        <f>[2]Emissions!G3268</f>
        <v>0</v>
      </c>
      <c r="H2874" s="31">
        <f>[2]Emissions!H3268</f>
        <v>0</v>
      </c>
      <c r="I2874" s="31">
        <f>[2]Emissions!I3268</f>
        <v>0</v>
      </c>
      <c r="J2874" s="31">
        <f>[2]Emissions!J3268</f>
        <v>0</v>
      </c>
      <c r="K2874" s="31">
        <f>[2]Emissions!K3268</f>
        <v>0</v>
      </c>
      <c r="L2874" s="31">
        <f>[2]Emissions!L3268</f>
        <v>0</v>
      </c>
      <c r="M2874" s="31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1">
        <f>[2]Emissions!E3261</f>
        <v>0</v>
      </c>
      <c r="F2875" s="31">
        <f>[2]Emissions!F3261</f>
        <v>0</v>
      </c>
      <c r="G2875" s="31">
        <f>[2]Emissions!G3261</f>
        <v>0</v>
      </c>
      <c r="H2875" s="31">
        <f>[2]Emissions!H3261</f>
        <v>0</v>
      </c>
      <c r="I2875" s="31">
        <f>[2]Emissions!I3261</f>
        <v>0</v>
      </c>
      <c r="J2875" s="31">
        <f>[2]Emissions!J3261</f>
        <v>0</v>
      </c>
      <c r="K2875" s="31">
        <f>[2]Emissions!K3261</f>
        <v>0</v>
      </c>
      <c r="L2875" s="31">
        <f>[2]Emissions!L3261</f>
        <v>0</v>
      </c>
      <c r="M2875" s="31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1">
        <f>[2]Emissions!E3254</f>
        <v>0</v>
      </c>
      <c r="F2876" s="31">
        <f>[2]Emissions!F3254</f>
        <v>0</v>
      </c>
      <c r="G2876" s="31">
        <f>[2]Emissions!G3254</f>
        <v>0</v>
      </c>
      <c r="H2876" s="31">
        <f>[2]Emissions!H3254</f>
        <v>0</v>
      </c>
      <c r="I2876" s="31">
        <f>[2]Emissions!I3254</f>
        <v>0</v>
      </c>
      <c r="J2876" s="31">
        <f>[2]Emissions!J3254</f>
        <v>0</v>
      </c>
      <c r="K2876" s="31">
        <f>[2]Emissions!K3254</f>
        <v>0</v>
      </c>
      <c r="L2876" s="31">
        <f>[2]Emissions!L3254</f>
        <v>0</v>
      </c>
      <c r="M2876" s="31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1">
        <f>[2]Emissions!E3247</f>
        <v>0</v>
      </c>
      <c r="F2877" s="31">
        <f>[2]Emissions!F3247</f>
        <v>0</v>
      </c>
      <c r="G2877" s="31">
        <f>[2]Emissions!G3247</f>
        <v>0</v>
      </c>
      <c r="H2877" s="31">
        <f>[2]Emissions!H3247</f>
        <v>0</v>
      </c>
      <c r="I2877" s="31">
        <f>[2]Emissions!I3247</f>
        <v>0</v>
      </c>
      <c r="J2877" s="31">
        <f>[2]Emissions!J3247</f>
        <v>0</v>
      </c>
      <c r="K2877" s="31">
        <f>[2]Emissions!K3247</f>
        <v>0</v>
      </c>
      <c r="L2877" s="31">
        <f>[2]Emissions!L3247</f>
        <v>0</v>
      </c>
      <c r="M2877" s="31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1">
        <f>[2]Emissions!E3240</f>
        <v>0</v>
      </c>
      <c r="F2878" s="31">
        <f>[2]Emissions!F3240</f>
        <v>0</v>
      </c>
      <c r="G2878" s="31">
        <f>[2]Emissions!G3240</f>
        <v>0</v>
      </c>
      <c r="H2878" s="31">
        <f>[2]Emissions!H3240</f>
        <v>0</v>
      </c>
      <c r="I2878" s="31">
        <f>[2]Emissions!I3240</f>
        <v>0</v>
      </c>
      <c r="J2878" s="31">
        <f>[2]Emissions!J3240</f>
        <v>0</v>
      </c>
      <c r="K2878" s="31">
        <f>[2]Emissions!K3240</f>
        <v>0</v>
      </c>
      <c r="L2878" s="31">
        <f>[2]Emissions!L3240</f>
        <v>0</v>
      </c>
      <c r="M2878" s="31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1">
        <f>[2]Emissions!E3235</f>
        <v>0</v>
      </c>
      <c r="F2879" s="31">
        <f>[2]Emissions!F3235</f>
        <v>0</v>
      </c>
      <c r="G2879" s="31">
        <f>[2]Emissions!G3235</f>
        <v>0</v>
      </c>
      <c r="H2879" s="31">
        <f>[2]Emissions!H3235</f>
        <v>0</v>
      </c>
      <c r="I2879" s="31">
        <f>[2]Emissions!I3235</f>
        <v>0</v>
      </c>
      <c r="J2879" s="31">
        <f>[2]Emissions!J3235</f>
        <v>0</v>
      </c>
      <c r="K2879" s="31">
        <f>[2]Emissions!K3235</f>
        <v>0</v>
      </c>
      <c r="L2879" s="31">
        <f>[2]Emissions!L3235</f>
        <v>0</v>
      </c>
      <c r="M2879" s="31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1">
        <f>[2]Emissions!E3228</f>
        <v>0</v>
      </c>
      <c r="F2880" s="31">
        <f>[2]Emissions!F3228</f>
        <v>0</v>
      </c>
      <c r="G2880" s="31">
        <f>[2]Emissions!G3228</f>
        <v>0</v>
      </c>
      <c r="H2880" s="31">
        <f>[2]Emissions!H3228</f>
        <v>0</v>
      </c>
      <c r="I2880" s="31">
        <f>[2]Emissions!I3228</f>
        <v>0</v>
      </c>
      <c r="J2880" s="31">
        <f>[2]Emissions!J3228</f>
        <v>0</v>
      </c>
      <c r="K2880" s="31">
        <f>[2]Emissions!K3228</f>
        <v>0</v>
      </c>
      <c r="L2880" s="31">
        <f>[2]Emissions!L3228</f>
        <v>0</v>
      </c>
      <c r="M2880" s="31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1">
        <f>[2]Emissions!E3221</f>
        <v>0</v>
      </c>
      <c r="F2881" s="31">
        <f>[2]Emissions!F3221</f>
        <v>0</v>
      </c>
      <c r="G2881" s="31">
        <f>[2]Emissions!G3221</f>
        <v>0</v>
      </c>
      <c r="H2881" s="31">
        <f>[2]Emissions!H3221</f>
        <v>0</v>
      </c>
      <c r="I2881" s="31">
        <f>[2]Emissions!I3221</f>
        <v>0</v>
      </c>
      <c r="J2881" s="31">
        <f>[2]Emissions!J3221</f>
        <v>0</v>
      </c>
      <c r="K2881" s="31">
        <f>[2]Emissions!K3221</f>
        <v>0</v>
      </c>
      <c r="L2881" s="31">
        <f>[2]Emissions!L3221</f>
        <v>0</v>
      </c>
      <c r="M2881" s="31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1">
        <f>[2]Emissions!E3214</f>
        <v>0</v>
      </c>
      <c r="F2882" s="31">
        <f>[2]Emissions!F3214</f>
        <v>0</v>
      </c>
      <c r="G2882" s="31">
        <f>[2]Emissions!G3214</f>
        <v>0</v>
      </c>
      <c r="H2882" s="31">
        <f>[2]Emissions!H3214</f>
        <v>0</v>
      </c>
      <c r="I2882" s="31">
        <f>[2]Emissions!I3214</f>
        <v>0</v>
      </c>
      <c r="J2882" s="31">
        <f>[2]Emissions!J3214</f>
        <v>0</v>
      </c>
      <c r="K2882" s="31">
        <f>[2]Emissions!K3214</f>
        <v>0</v>
      </c>
      <c r="L2882" s="31">
        <f>[2]Emissions!L3214</f>
        <v>0</v>
      </c>
      <c r="M2882" s="31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1">
        <f>[2]Emissions!E3207</f>
        <v>0</v>
      </c>
      <c r="F2883" s="31">
        <f>[2]Emissions!F3207</f>
        <v>0</v>
      </c>
      <c r="G2883" s="31">
        <f>[2]Emissions!G3207</f>
        <v>0</v>
      </c>
      <c r="H2883" s="31">
        <f>[2]Emissions!H3207</f>
        <v>0</v>
      </c>
      <c r="I2883" s="31">
        <f>[2]Emissions!I3207</f>
        <v>0</v>
      </c>
      <c r="J2883" s="31">
        <f>[2]Emissions!J3207</f>
        <v>0</v>
      </c>
      <c r="K2883" s="31">
        <f>[2]Emissions!K3207</f>
        <v>0</v>
      </c>
      <c r="L2883" s="31">
        <f>[2]Emissions!L3207</f>
        <v>0</v>
      </c>
      <c r="M2883" s="31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1">
        <f>[2]Emissions!E3200</f>
        <v>0</v>
      </c>
      <c r="F2884" s="31">
        <f>[2]Emissions!F3200</f>
        <v>0</v>
      </c>
      <c r="G2884" s="31">
        <f>[2]Emissions!G3200</f>
        <v>0</v>
      </c>
      <c r="H2884" s="31">
        <f>[2]Emissions!H3200</f>
        <v>0</v>
      </c>
      <c r="I2884" s="31">
        <f>[2]Emissions!I3200</f>
        <v>0</v>
      </c>
      <c r="J2884" s="31">
        <f>[2]Emissions!J3200</f>
        <v>0</v>
      </c>
      <c r="K2884" s="31">
        <f>[2]Emissions!K3200</f>
        <v>0</v>
      </c>
      <c r="L2884" s="31">
        <f>[2]Emissions!L3200</f>
        <v>0</v>
      </c>
      <c r="M2884" s="31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1">
        <f>[2]Emissions!E3193</f>
        <v>0</v>
      </c>
      <c r="F2885" s="31">
        <f>[2]Emissions!F3193</f>
        <v>0</v>
      </c>
      <c r="G2885" s="31">
        <f>[2]Emissions!G3193</f>
        <v>0</v>
      </c>
      <c r="H2885" s="31">
        <f>[2]Emissions!H3193</f>
        <v>0</v>
      </c>
      <c r="I2885" s="31">
        <f>[2]Emissions!I3193</f>
        <v>0</v>
      </c>
      <c r="J2885" s="31">
        <f>[2]Emissions!J3193</f>
        <v>0</v>
      </c>
      <c r="K2885" s="31">
        <f>[2]Emissions!K3193</f>
        <v>0</v>
      </c>
      <c r="L2885" s="31">
        <f>[2]Emissions!L3193</f>
        <v>0</v>
      </c>
      <c r="M2885" s="31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1">
        <f>[2]Emissions!E3186</f>
        <v>0</v>
      </c>
      <c r="F2886" s="31">
        <f>[2]Emissions!F3186</f>
        <v>0</v>
      </c>
      <c r="G2886" s="31">
        <f>[2]Emissions!G3186</f>
        <v>0</v>
      </c>
      <c r="H2886" s="31">
        <f>[2]Emissions!H3186</f>
        <v>0</v>
      </c>
      <c r="I2886" s="31">
        <f>[2]Emissions!I3186</f>
        <v>0</v>
      </c>
      <c r="J2886" s="31">
        <f>[2]Emissions!J3186</f>
        <v>0</v>
      </c>
      <c r="K2886" s="31">
        <f>[2]Emissions!K3186</f>
        <v>0</v>
      </c>
      <c r="L2886" s="31">
        <f>[2]Emissions!L3186</f>
        <v>0</v>
      </c>
      <c r="M2886" s="31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1">
        <f>[2]Emissions!E3179</f>
        <v>0</v>
      </c>
      <c r="F2887" s="31">
        <f>[2]Emissions!F3179</f>
        <v>0</v>
      </c>
      <c r="G2887" s="31">
        <f>[2]Emissions!G3179</f>
        <v>0</v>
      </c>
      <c r="H2887" s="31">
        <f>[2]Emissions!H3179</f>
        <v>0</v>
      </c>
      <c r="I2887" s="31">
        <f>[2]Emissions!I3179</f>
        <v>0</v>
      </c>
      <c r="J2887" s="31">
        <f>[2]Emissions!J3179</f>
        <v>0</v>
      </c>
      <c r="K2887" s="31">
        <f>[2]Emissions!K3179</f>
        <v>0</v>
      </c>
      <c r="L2887" s="31">
        <f>[2]Emissions!L3179</f>
        <v>0</v>
      </c>
      <c r="M2887" s="31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1">
        <f>[2]Emissions!E3172</f>
        <v>0</v>
      </c>
      <c r="F2888" s="31">
        <f>[2]Emissions!F3172</f>
        <v>0</v>
      </c>
      <c r="G2888" s="31">
        <f>[2]Emissions!G3172</f>
        <v>0</v>
      </c>
      <c r="H2888" s="31">
        <f>[2]Emissions!H3172</f>
        <v>0</v>
      </c>
      <c r="I2888" s="31">
        <f>[2]Emissions!I3172</f>
        <v>0</v>
      </c>
      <c r="J2888" s="31">
        <f>[2]Emissions!J3172</f>
        <v>0</v>
      </c>
      <c r="K2888" s="31">
        <f>[2]Emissions!K3172</f>
        <v>0</v>
      </c>
      <c r="L2888" s="31">
        <f>[2]Emissions!L3172</f>
        <v>0</v>
      </c>
      <c r="M2888" s="31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1">
        <f>[2]Emissions!E3165</f>
        <v>0</v>
      </c>
      <c r="F2889" s="31">
        <f>[2]Emissions!F3165</f>
        <v>0</v>
      </c>
      <c r="G2889" s="31">
        <f>[2]Emissions!G3165</f>
        <v>0</v>
      </c>
      <c r="H2889" s="31">
        <f>[2]Emissions!H3165</f>
        <v>0</v>
      </c>
      <c r="I2889" s="31">
        <f>[2]Emissions!I3165</f>
        <v>0</v>
      </c>
      <c r="J2889" s="31">
        <f>[2]Emissions!J3165</f>
        <v>0</v>
      </c>
      <c r="K2889" s="31">
        <f>[2]Emissions!K3165</f>
        <v>0</v>
      </c>
      <c r="L2889" s="31">
        <f>[2]Emissions!L3165</f>
        <v>0</v>
      </c>
      <c r="M2889" s="31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1">
        <f>[2]Emissions!E3158</f>
        <v>0</v>
      </c>
      <c r="F2890" s="31">
        <f>[2]Emissions!F3158</f>
        <v>0</v>
      </c>
      <c r="G2890" s="31">
        <f>[2]Emissions!G3158</f>
        <v>0</v>
      </c>
      <c r="H2890" s="31">
        <f>[2]Emissions!H3158</f>
        <v>0</v>
      </c>
      <c r="I2890" s="31">
        <f>[2]Emissions!I3158</f>
        <v>0</v>
      </c>
      <c r="J2890" s="31">
        <f>[2]Emissions!J3158</f>
        <v>0</v>
      </c>
      <c r="K2890" s="31">
        <f>[2]Emissions!K3158</f>
        <v>0</v>
      </c>
      <c r="L2890" s="31">
        <f>[2]Emissions!L3158</f>
        <v>0</v>
      </c>
      <c r="M2890" s="31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1">
        <f>[2]Emissions!E3151</f>
        <v>0</v>
      </c>
      <c r="F2891" s="31">
        <f>[2]Emissions!F3151</f>
        <v>0</v>
      </c>
      <c r="G2891" s="31">
        <f>[2]Emissions!G3151</f>
        <v>0</v>
      </c>
      <c r="H2891" s="31">
        <f>[2]Emissions!H3151</f>
        <v>0</v>
      </c>
      <c r="I2891" s="31">
        <f>[2]Emissions!I3151</f>
        <v>0</v>
      </c>
      <c r="J2891" s="31">
        <f>[2]Emissions!J3151</f>
        <v>0</v>
      </c>
      <c r="K2891" s="31">
        <f>[2]Emissions!K3151</f>
        <v>0</v>
      </c>
      <c r="L2891" s="31">
        <f>[2]Emissions!L3151</f>
        <v>0</v>
      </c>
      <c r="M2891" s="31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1">
        <f>[2]Emissions!E3144</f>
        <v>0</v>
      </c>
      <c r="F2892" s="31">
        <f>[2]Emissions!F3144</f>
        <v>0</v>
      </c>
      <c r="G2892" s="31">
        <f>[2]Emissions!G3144</f>
        <v>0</v>
      </c>
      <c r="H2892" s="31">
        <f>[2]Emissions!H3144</f>
        <v>0</v>
      </c>
      <c r="I2892" s="31">
        <f>[2]Emissions!I3144</f>
        <v>0</v>
      </c>
      <c r="J2892" s="31">
        <f>[2]Emissions!J3144</f>
        <v>0</v>
      </c>
      <c r="K2892" s="31">
        <f>[2]Emissions!K3144</f>
        <v>0</v>
      </c>
      <c r="L2892" s="31">
        <f>[2]Emissions!L3144</f>
        <v>0</v>
      </c>
      <c r="M2892" s="31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1">
        <f>[2]Emissions!E3137</f>
        <v>0</v>
      </c>
      <c r="F2893" s="31">
        <f>[2]Emissions!F3137</f>
        <v>0</v>
      </c>
      <c r="G2893" s="31">
        <f>[2]Emissions!G3137</f>
        <v>0</v>
      </c>
      <c r="H2893" s="31">
        <f>[2]Emissions!H3137</f>
        <v>0</v>
      </c>
      <c r="I2893" s="31">
        <f>[2]Emissions!I3137</f>
        <v>0</v>
      </c>
      <c r="J2893" s="31">
        <f>[2]Emissions!J3137</f>
        <v>0</v>
      </c>
      <c r="K2893" s="31">
        <f>[2]Emissions!K3137</f>
        <v>0</v>
      </c>
      <c r="L2893" s="31">
        <f>[2]Emissions!L3137</f>
        <v>0</v>
      </c>
      <c r="M2893" s="31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1">
        <f>[2]Emissions!E3130</f>
        <v>0</v>
      </c>
      <c r="F2894" s="31">
        <f>[2]Emissions!F3130</f>
        <v>0</v>
      </c>
      <c r="G2894" s="31">
        <f>[2]Emissions!G3130</f>
        <v>0</v>
      </c>
      <c r="H2894" s="31">
        <f>[2]Emissions!H3130</f>
        <v>0</v>
      </c>
      <c r="I2894" s="31">
        <f>[2]Emissions!I3130</f>
        <v>0</v>
      </c>
      <c r="J2894" s="31">
        <f>[2]Emissions!J3130</f>
        <v>0</v>
      </c>
      <c r="K2894" s="31">
        <f>[2]Emissions!K3130</f>
        <v>0</v>
      </c>
      <c r="L2894" s="31">
        <f>[2]Emissions!L3130</f>
        <v>0</v>
      </c>
      <c r="M2894" s="31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1">
        <f>[2]Emissions!E3123</f>
        <v>0</v>
      </c>
      <c r="F2895" s="31">
        <f>[2]Emissions!F3123</f>
        <v>0</v>
      </c>
      <c r="G2895" s="31">
        <f>[2]Emissions!G3123</f>
        <v>0</v>
      </c>
      <c r="H2895" s="31">
        <f>[2]Emissions!H3123</f>
        <v>0</v>
      </c>
      <c r="I2895" s="31">
        <f>[2]Emissions!I3123</f>
        <v>0</v>
      </c>
      <c r="J2895" s="31">
        <f>[2]Emissions!J3123</f>
        <v>0</v>
      </c>
      <c r="K2895" s="31">
        <f>[2]Emissions!K3123</f>
        <v>0</v>
      </c>
      <c r="L2895" s="31">
        <f>[2]Emissions!L3123</f>
        <v>0</v>
      </c>
      <c r="M2895" s="31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1">
        <f>[2]Emissions!E3116</f>
        <v>0</v>
      </c>
      <c r="F2896" s="31">
        <f>[2]Emissions!F3116</f>
        <v>0</v>
      </c>
      <c r="G2896" s="31">
        <f>[2]Emissions!G3116</f>
        <v>0</v>
      </c>
      <c r="H2896" s="31">
        <f>[2]Emissions!H3116</f>
        <v>0</v>
      </c>
      <c r="I2896" s="31">
        <f>[2]Emissions!I3116</f>
        <v>0</v>
      </c>
      <c r="J2896" s="31">
        <f>[2]Emissions!J3116</f>
        <v>0</v>
      </c>
      <c r="K2896" s="31">
        <f>[2]Emissions!K3116</f>
        <v>0</v>
      </c>
      <c r="L2896" s="31">
        <f>[2]Emissions!L3116</f>
        <v>0</v>
      </c>
      <c r="M2896" s="31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1">
        <f>[2]Emissions!E3109</f>
        <v>0</v>
      </c>
      <c r="F2897" s="31">
        <f>[2]Emissions!F3109</f>
        <v>0</v>
      </c>
      <c r="G2897" s="31">
        <f>[2]Emissions!G3109</f>
        <v>0</v>
      </c>
      <c r="H2897" s="31">
        <f>[2]Emissions!H3109</f>
        <v>0</v>
      </c>
      <c r="I2897" s="31">
        <f>[2]Emissions!I3109</f>
        <v>0</v>
      </c>
      <c r="J2897" s="31">
        <f>[2]Emissions!J3109</f>
        <v>0</v>
      </c>
      <c r="K2897" s="31">
        <f>[2]Emissions!K3109</f>
        <v>0</v>
      </c>
      <c r="L2897" s="31">
        <f>[2]Emissions!L3109</f>
        <v>0</v>
      </c>
      <c r="M2897" s="31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1">
        <f>[2]Emissions!E3102</f>
        <v>0</v>
      </c>
      <c r="F2898" s="31">
        <f>[2]Emissions!F3102</f>
        <v>0</v>
      </c>
      <c r="G2898" s="31">
        <f>[2]Emissions!G3102</f>
        <v>0</v>
      </c>
      <c r="H2898" s="31">
        <f>[2]Emissions!H3102</f>
        <v>0</v>
      </c>
      <c r="I2898" s="31">
        <f>[2]Emissions!I3102</f>
        <v>0</v>
      </c>
      <c r="J2898" s="31">
        <f>[2]Emissions!J3102</f>
        <v>0</v>
      </c>
      <c r="K2898" s="31">
        <f>[2]Emissions!K3102</f>
        <v>0</v>
      </c>
      <c r="L2898" s="31">
        <f>[2]Emissions!L3102</f>
        <v>0</v>
      </c>
      <c r="M2898" s="31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1">
        <f>[2]Emissions!E3095</f>
        <v>0</v>
      </c>
      <c r="F2899" s="31">
        <f>[2]Emissions!F3095</f>
        <v>0</v>
      </c>
      <c r="G2899" s="31">
        <f>[2]Emissions!G3095</f>
        <v>0</v>
      </c>
      <c r="H2899" s="31">
        <f>[2]Emissions!H3095</f>
        <v>0</v>
      </c>
      <c r="I2899" s="31">
        <f>[2]Emissions!I3095</f>
        <v>0</v>
      </c>
      <c r="J2899" s="31">
        <f>[2]Emissions!J3095</f>
        <v>0</v>
      </c>
      <c r="K2899" s="31">
        <f>[2]Emissions!K3095</f>
        <v>0</v>
      </c>
      <c r="L2899" s="31">
        <f>[2]Emissions!L3095</f>
        <v>0</v>
      </c>
      <c r="M2899" s="31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1">
        <f>[2]Emissions!E3088</f>
        <v>0</v>
      </c>
      <c r="F2900" s="31">
        <f>[2]Emissions!F3088</f>
        <v>0</v>
      </c>
      <c r="G2900" s="31">
        <f>[2]Emissions!G3088</f>
        <v>0</v>
      </c>
      <c r="H2900" s="31">
        <f>[2]Emissions!H3088</f>
        <v>0</v>
      </c>
      <c r="I2900" s="31">
        <f>[2]Emissions!I3088</f>
        <v>0</v>
      </c>
      <c r="J2900" s="31">
        <f>[2]Emissions!J3088</f>
        <v>0</v>
      </c>
      <c r="K2900" s="31">
        <f>[2]Emissions!K3088</f>
        <v>0</v>
      </c>
      <c r="L2900" s="31">
        <f>[2]Emissions!L3088</f>
        <v>0</v>
      </c>
      <c r="M2900" s="31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1">
        <f>[2]Emissions!E3081</f>
        <v>0</v>
      </c>
      <c r="F2901" s="31">
        <f>[2]Emissions!F3081</f>
        <v>0</v>
      </c>
      <c r="G2901" s="31">
        <f>[2]Emissions!G3081</f>
        <v>0</v>
      </c>
      <c r="H2901" s="31">
        <f>[2]Emissions!H3081</f>
        <v>0</v>
      </c>
      <c r="I2901" s="31">
        <f>[2]Emissions!I3081</f>
        <v>0</v>
      </c>
      <c r="J2901" s="31">
        <f>[2]Emissions!J3081</f>
        <v>0</v>
      </c>
      <c r="K2901" s="31">
        <f>[2]Emissions!K3081</f>
        <v>0</v>
      </c>
      <c r="L2901" s="31">
        <f>[2]Emissions!L3081</f>
        <v>0</v>
      </c>
      <c r="M2901" s="31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1">
        <f>[2]Emissions!E3074</f>
        <v>0</v>
      </c>
      <c r="F2902" s="31">
        <f>[2]Emissions!F3074</f>
        <v>0</v>
      </c>
      <c r="G2902" s="31">
        <f>[2]Emissions!G3074</f>
        <v>0</v>
      </c>
      <c r="H2902" s="31">
        <f>[2]Emissions!H3074</f>
        <v>0</v>
      </c>
      <c r="I2902" s="31">
        <f>[2]Emissions!I3074</f>
        <v>0</v>
      </c>
      <c r="J2902" s="31">
        <f>[2]Emissions!J3074</f>
        <v>0</v>
      </c>
      <c r="K2902" s="31">
        <f>[2]Emissions!K3074</f>
        <v>0</v>
      </c>
      <c r="L2902" s="31">
        <f>[2]Emissions!L3074</f>
        <v>0</v>
      </c>
      <c r="M2902" s="31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1">
        <f>[2]Emissions!E3067</f>
        <v>0</v>
      </c>
      <c r="F2903" s="31">
        <f>[2]Emissions!F3067</f>
        <v>0</v>
      </c>
      <c r="G2903" s="31">
        <f>[2]Emissions!G3067</f>
        <v>0</v>
      </c>
      <c r="H2903" s="31">
        <f>[2]Emissions!H3067</f>
        <v>0</v>
      </c>
      <c r="I2903" s="31">
        <f>[2]Emissions!I3067</f>
        <v>0</v>
      </c>
      <c r="J2903" s="31">
        <f>[2]Emissions!J3067</f>
        <v>0</v>
      </c>
      <c r="K2903" s="31">
        <f>[2]Emissions!K3067</f>
        <v>0</v>
      </c>
      <c r="L2903" s="31">
        <f>[2]Emissions!L3067</f>
        <v>0</v>
      </c>
      <c r="M2903" s="31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1">
        <f>[2]Emissions!E3060</f>
        <v>0</v>
      </c>
      <c r="F2904" s="31">
        <f>[2]Emissions!F3060</f>
        <v>0</v>
      </c>
      <c r="G2904" s="31">
        <f>[2]Emissions!G3060</f>
        <v>0</v>
      </c>
      <c r="H2904" s="31">
        <f>[2]Emissions!H3060</f>
        <v>0</v>
      </c>
      <c r="I2904" s="31">
        <f>[2]Emissions!I3060</f>
        <v>0</v>
      </c>
      <c r="J2904" s="31">
        <f>[2]Emissions!J3060</f>
        <v>0</v>
      </c>
      <c r="K2904" s="31">
        <f>[2]Emissions!K3060</f>
        <v>0</v>
      </c>
      <c r="L2904" s="31">
        <f>[2]Emissions!L3060</f>
        <v>0</v>
      </c>
      <c r="M2904" s="31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1">
        <f>[2]Emissions!E3048</f>
        <v>0</v>
      </c>
      <c r="F2905" s="31">
        <f>[2]Emissions!F3048</f>
        <v>0</v>
      </c>
      <c r="G2905" s="31">
        <f>[2]Emissions!G3048</f>
        <v>0</v>
      </c>
      <c r="H2905" s="31">
        <f>[2]Emissions!H3048</f>
        <v>0</v>
      </c>
      <c r="I2905" s="31">
        <f>[2]Emissions!I3048</f>
        <v>0</v>
      </c>
      <c r="J2905" s="31">
        <f>[2]Emissions!J3048</f>
        <v>0</v>
      </c>
      <c r="K2905" s="31">
        <f>[2]Emissions!K3048</f>
        <v>0</v>
      </c>
      <c r="L2905" s="31">
        <f>[2]Emissions!L3048</f>
        <v>0</v>
      </c>
      <c r="M2905" s="31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1">
        <f>[2]Emissions!E3053</f>
        <v>0</v>
      </c>
      <c r="F2906" s="31">
        <f>[2]Emissions!F3053</f>
        <v>0</v>
      </c>
      <c r="G2906" s="31">
        <f>[2]Emissions!G3053</f>
        <v>0</v>
      </c>
      <c r="H2906" s="31">
        <f>[2]Emissions!H3053</f>
        <v>0</v>
      </c>
      <c r="I2906" s="31">
        <f>[2]Emissions!I3053</f>
        <v>0</v>
      </c>
      <c r="J2906" s="31">
        <f>[2]Emissions!J3053</f>
        <v>0</v>
      </c>
      <c r="K2906" s="31">
        <f>[2]Emissions!K3053</f>
        <v>0</v>
      </c>
      <c r="L2906" s="31">
        <f>[2]Emissions!L3053</f>
        <v>0</v>
      </c>
      <c r="M2906" s="31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1">
        <f>[2]Emissions!E3041</f>
        <v>0</v>
      </c>
      <c r="F2907" s="31">
        <f>[2]Emissions!F3041</f>
        <v>0</v>
      </c>
      <c r="G2907" s="31">
        <f>[2]Emissions!G3041</f>
        <v>0</v>
      </c>
      <c r="H2907" s="31">
        <f>[2]Emissions!H3041</f>
        <v>0</v>
      </c>
      <c r="I2907" s="31">
        <f>[2]Emissions!I3041</f>
        <v>0</v>
      </c>
      <c r="J2907" s="31">
        <f>[2]Emissions!J3041</f>
        <v>0</v>
      </c>
      <c r="K2907" s="31">
        <f>[2]Emissions!K3041</f>
        <v>0</v>
      </c>
      <c r="L2907" s="31">
        <f>[2]Emissions!L3041</f>
        <v>0</v>
      </c>
      <c r="M2907" s="31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1">
        <f>[2]Emissions!E3034</f>
        <v>0</v>
      </c>
      <c r="F2908" s="31">
        <f>[2]Emissions!F3034</f>
        <v>0</v>
      </c>
      <c r="G2908" s="31">
        <f>[2]Emissions!G3034</f>
        <v>0</v>
      </c>
      <c r="H2908" s="31">
        <f>[2]Emissions!H3034</f>
        <v>0</v>
      </c>
      <c r="I2908" s="31">
        <f>[2]Emissions!I3034</f>
        <v>0</v>
      </c>
      <c r="J2908" s="31">
        <f>[2]Emissions!J3034</f>
        <v>0</v>
      </c>
      <c r="K2908" s="31">
        <f>[2]Emissions!K3034</f>
        <v>0</v>
      </c>
      <c r="L2908" s="31">
        <f>[2]Emissions!L3034</f>
        <v>0</v>
      </c>
      <c r="M2908" s="31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1">
        <f>[2]Emissions!E3027</f>
        <v>0</v>
      </c>
      <c r="F2909" s="31">
        <f>[2]Emissions!F3027</f>
        <v>0</v>
      </c>
      <c r="G2909" s="31">
        <f>[2]Emissions!G3027</f>
        <v>0</v>
      </c>
      <c r="H2909" s="31">
        <f>[2]Emissions!H3027</f>
        <v>0</v>
      </c>
      <c r="I2909" s="31">
        <f>[2]Emissions!I3027</f>
        <v>0</v>
      </c>
      <c r="J2909" s="31">
        <f>[2]Emissions!J3027</f>
        <v>0</v>
      </c>
      <c r="K2909" s="31">
        <f>[2]Emissions!K3027</f>
        <v>0</v>
      </c>
      <c r="L2909" s="31">
        <f>[2]Emissions!L3027</f>
        <v>0</v>
      </c>
      <c r="M2909" s="31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1">
        <f>[2]Emissions!E3020</f>
        <v>0</v>
      </c>
      <c r="F2910" s="31">
        <f>[2]Emissions!F3020</f>
        <v>0</v>
      </c>
      <c r="G2910" s="31">
        <f>[2]Emissions!G3020</f>
        <v>0</v>
      </c>
      <c r="H2910" s="31">
        <f>[2]Emissions!H3020</f>
        <v>0</v>
      </c>
      <c r="I2910" s="31">
        <f>[2]Emissions!I3020</f>
        <v>0</v>
      </c>
      <c r="J2910" s="31">
        <f>[2]Emissions!J3020</f>
        <v>0</v>
      </c>
      <c r="K2910" s="31">
        <f>[2]Emissions!K3020</f>
        <v>0</v>
      </c>
      <c r="L2910" s="31">
        <f>[2]Emissions!L3020</f>
        <v>0</v>
      </c>
      <c r="M2910" s="31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1">
        <f>[2]Emissions!E3013</f>
        <v>0</v>
      </c>
      <c r="F2911" s="31">
        <f>[2]Emissions!F3013</f>
        <v>0</v>
      </c>
      <c r="G2911" s="31">
        <f>[2]Emissions!G3013</f>
        <v>0</v>
      </c>
      <c r="H2911" s="31">
        <f>[2]Emissions!H3013</f>
        <v>0</v>
      </c>
      <c r="I2911" s="31">
        <f>[2]Emissions!I3013</f>
        <v>0</v>
      </c>
      <c r="J2911" s="31">
        <f>[2]Emissions!J3013</f>
        <v>0</v>
      </c>
      <c r="K2911" s="31">
        <f>[2]Emissions!K3013</f>
        <v>0</v>
      </c>
      <c r="L2911" s="31">
        <f>[2]Emissions!L3013</f>
        <v>0</v>
      </c>
      <c r="M2911" s="31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1">
        <f>[2]Emissions!E3006</f>
        <v>0</v>
      </c>
      <c r="F2912" s="31">
        <f>[2]Emissions!F3006</f>
        <v>0</v>
      </c>
      <c r="G2912" s="31">
        <f>[2]Emissions!G3006</f>
        <v>0</v>
      </c>
      <c r="H2912" s="31">
        <f>[2]Emissions!H3006</f>
        <v>0</v>
      </c>
      <c r="I2912" s="31">
        <f>[2]Emissions!I3006</f>
        <v>0</v>
      </c>
      <c r="J2912" s="31">
        <f>[2]Emissions!J3006</f>
        <v>0</v>
      </c>
      <c r="K2912" s="31">
        <f>[2]Emissions!K3006</f>
        <v>0</v>
      </c>
      <c r="L2912" s="31">
        <f>[2]Emissions!L3006</f>
        <v>0</v>
      </c>
      <c r="M2912" s="31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1">
        <f>[2]Emissions!E2999</f>
        <v>0</v>
      </c>
      <c r="F2913" s="31">
        <f>[2]Emissions!F2999</f>
        <v>0</v>
      </c>
      <c r="G2913" s="31">
        <f>[2]Emissions!G2999</f>
        <v>0</v>
      </c>
      <c r="H2913" s="31">
        <f>[2]Emissions!H2999</f>
        <v>0</v>
      </c>
      <c r="I2913" s="31">
        <f>[2]Emissions!I2999</f>
        <v>0</v>
      </c>
      <c r="J2913" s="31">
        <f>[2]Emissions!J2999</f>
        <v>0</v>
      </c>
      <c r="K2913" s="31">
        <f>[2]Emissions!K2999</f>
        <v>0</v>
      </c>
      <c r="L2913" s="31">
        <f>[2]Emissions!L2999</f>
        <v>0</v>
      </c>
      <c r="M2913" s="31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1">
        <f>[2]Emissions!E2992</f>
        <v>0</v>
      </c>
      <c r="F2914" s="31">
        <f>[2]Emissions!F2992</f>
        <v>0</v>
      </c>
      <c r="G2914" s="31">
        <f>[2]Emissions!G2992</f>
        <v>0</v>
      </c>
      <c r="H2914" s="31">
        <f>[2]Emissions!H2992</f>
        <v>0</v>
      </c>
      <c r="I2914" s="31">
        <f>[2]Emissions!I2992</f>
        <v>0</v>
      </c>
      <c r="J2914" s="31">
        <f>[2]Emissions!J2992</f>
        <v>0</v>
      </c>
      <c r="K2914" s="31">
        <f>[2]Emissions!K2992</f>
        <v>0</v>
      </c>
      <c r="L2914" s="31">
        <f>[2]Emissions!L2992</f>
        <v>0</v>
      </c>
      <c r="M2914" s="31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1">
        <f>[2]Emissions!E2985</f>
        <v>0</v>
      </c>
      <c r="F2915" s="31">
        <f>[2]Emissions!F2985</f>
        <v>0</v>
      </c>
      <c r="G2915" s="31">
        <f>[2]Emissions!G2985</f>
        <v>0</v>
      </c>
      <c r="H2915" s="31">
        <f>[2]Emissions!H2985</f>
        <v>0</v>
      </c>
      <c r="I2915" s="31">
        <f>[2]Emissions!I2985</f>
        <v>0</v>
      </c>
      <c r="J2915" s="31">
        <f>[2]Emissions!J2985</f>
        <v>0</v>
      </c>
      <c r="K2915" s="31">
        <f>[2]Emissions!K2985</f>
        <v>0</v>
      </c>
      <c r="L2915" s="31">
        <f>[2]Emissions!L2985</f>
        <v>0</v>
      </c>
      <c r="M2915" s="31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1">
        <f>[2]Emissions!E2978</f>
        <v>0</v>
      </c>
      <c r="F2916" s="31">
        <f>[2]Emissions!F2978</f>
        <v>0</v>
      </c>
      <c r="G2916" s="31">
        <f>[2]Emissions!G2978</f>
        <v>0</v>
      </c>
      <c r="H2916" s="31">
        <f>[2]Emissions!H2978</f>
        <v>0</v>
      </c>
      <c r="I2916" s="31">
        <f>[2]Emissions!I2978</f>
        <v>0</v>
      </c>
      <c r="J2916" s="31">
        <f>[2]Emissions!J2978</f>
        <v>0</v>
      </c>
      <c r="K2916" s="31">
        <f>[2]Emissions!K2978</f>
        <v>0</v>
      </c>
      <c r="L2916" s="31">
        <f>[2]Emissions!L2978</f>
        <v>0</v>
      </c>
      <c r="M2916" s="31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1">
        <f>[2]Emissions!E2971</f>
        <v>0</v>
      </c>
      <c r="F2917" s="31">
        <f>[2]Emissions!F2971</f>
        <v>0</v>
      </c>
      <c r="G2917" s="31">
        <f>[2]Emissions!G2971</f>
        <v>0</v>
      </c>
      <c r="H2917" s="31">
        <f>[2]Emissions!H2971</f>
        <v>0</v>
      </c>
      <c r="I2917" s="31">
        <f>[2]Emissions!I2971</f>
        <v>0</v>
      </c>
      <c r="J2917" s="31">
        <f>[2]Emissions!J2971</f>
        <v>0</v>
      </c>
      <c r="K2917" s="31">
        <f>[2]Emissions!K2971</f>
        <v>0</v>
      </c>
      <c r="L2917" s="31">
        <f>[2]Emissions!L2971</f>
        <v>0</v>
      </c>
      <c r="M2917" s="31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1">
        <f>[2]Emissions!E2964</f>
        <v>0</v>
      </c>
      <c r="F2918" s="31">
        <f>[2]Emissions!F2964</f>
        <v>0</v>
      </c>
      <c r="G2918" s="31">
        <f>[2]Emissions!G2964</f>
        <v>0</v>
      </c>
      <c r="H2918" s="31">
        <f>[2]Emissions!H2964</f>
        <v>0</v>
      </c>
      <c r="I2918" s="31">
        <f>[2]Emissions!I2964</f>
        <v>0</v>
      </c>
      <c r="J2918" s="31">
        <f>[2]Emissions!J2964</f>
        <v>0</v>
      </c>
      <c r="K2918" s="31">
        <f>[2]Emissions!K2964</f>
        <v>0</v>
      </c>
      <c r="L2918" s="31">
        <f>[2]Emissions!L2964</f>
        <v>0</v>
      </c>
      <c r="M2918" s="31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1">
        <f>[2]Emissions!E2957</f>
        <v>0</v>
      </c>
      <c r="F2919" s="31">
        <f>[2]Emissions!F2957</f>
        <v>0</v>
      </c>
      <c r="G2919" s="31">
        <f>[2]Emissions!G2957</f>
        <v>0</v>
      </c>
      <c r="H2919" s="31">
        <f>[2]Emissions!H2957</f>
        <v>0</v>
      </c>
      <c r="I2919" s="31">
        <f>[2]Emissions!I2957</f>
        <v>0</v>
      </c>
      <c r="J2919" s="31">
        <f>[2]Emissions!J2957</f>
        <v>0</v>
      </c>
      <c r="K2919" s="31">
        <f>[2]Emissions!K2957</f>
        <v>0</v>
      </c>
      <c r="L2919" s="31">
        <f>[2]Emissions!L2957</f>
        <v>0</v>
      </c>
      <c r="M2919" s="31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1">
        <f>[2]Emissions!E2950</f>
        <v>0</v>
      </c>
      <c r="F2920" s="31">
        <f>[2]Emissions!F2950</f>
        <v>0</v>
      </c>
      <c r="G2920" s="31">
        <f>[2]Emissions!G2950</f>
        <v>0</v>
      </c>
      <c r="H2920" s="31">
        <f>[2]Emissions!H2950</f>
        <v>0</v>
      </c>
      <c r="I2920" s="31">
        <f>[2]Emissions!I2950</f>
        <v>0</v>
      </c>
      <c r="J2920" s="31">
        <f>[2]Emissions!J2950</f>
        <v>0</v>
      </c>
      <c r="K2920" s="31">
        <f>[2]Emissions!K2950</f>
        <v>0</v>
      </c>
      <c r="L2920" s="31">
        <f>[2]Emissions!L2950</f>
        <v>0</v>
      </c>
      <c r="M2920" s="31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1">
        <f>[2]Emissions!E2943</f>
        <v>0</v>
      </c>
      <c r="F2921" s="31">
        <f>[2]Emissions!F2943</f>
        <v>0</v>
      </c>
      <c r="G2921" s="31">
        <f>[2]Emissions!G2943</f>
        <v>0</v>
      </c>
      <c r="H2921" s="31">
        <f>[2]Emissions!H2943</f>
        <v>0</v>
      </c>
      <c r="I2921" s="31">
        <f>[2]Emissions!I2943</f>
        <v>0</v>
      </c>
      <c r="J2921" s="31">
        <f>[2]Emissions!J2943</f>
        <v>0</v>
      </c>
      <c r="K2921" s="31">
        <f>[2]Emissions!K2943</f>
        <v>0</v>
      </c>
      <c r="L2921" s="31">
        <f>[2]Emissions!L2943</f>
        <v>0</v>
      </c>
      <c r="M2921" s="31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1">
        <f>[2]Emissions!E2936</f>
        <v>0</v>
      </c>
      <c r="F2922" s="31">
        <f>[2]Emissions!F2936</f>
        <v>0</v>
      </c>
      <c r="G2922" s="31">
        <f>[2]Emissions!G2936</f>
        <v>0</v>
      </c>
      <c r="H2922" s="31">
        <f>[2]Emissions!H2936</f>
        <v>0</v>
      </c>
      <c r="I2922" s="31">
        <f>[2]Emissions!I2936</f>
        <v>0</v>
      </c>
      <c r="J2922" s="31">
        <f>[2]Emissions!J2936</f>
        <v>0</v>
      </c>
      <c r="K2922" s="31">
        <f>[2]Emissions!K2936</f>
        <v>0</v>
      </c>
      <c r="L2922" s="31">
        <f>[2]Emissions!L2936</f>
        <v>0</v>
      </c>
      <c r="M2922" s="31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1">
        <f>[2]Emissions!E2924</f>
        <v>0</v>
      </c>
      <c r="F2923" s="31">
        <f>[2]Emissions!F2924</f>
        <v>0</v>
      </c>
      <c r="G2923" s="31">
        <f>[2]Emissions!G2924</f>
        <v>0</v>
      </c>
      <c r="H2923" s="31">
        <f>[2]Emissions!H2924</f>
        <v>0</v>
      </c>
      <c r="I2923" s="31">
        <f>[2]Emissions!I2924</f>
        <v>0</v>
      </c>
      <c r="J2923" s="31">
        <f>[2]Emissions!J2924</f>
        <v>0</v>
      </c>
      <c r="K2923" s="31">
        <f>[2]Emissions!K2924</f>
        <v>0</v>
      </c>
      <c r="L2923" s="31">
        <f>[2]Emissions!L2924</f>
        <v>0</v>
      </c>
      <c r="M2923" s="31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1">
        <f>[2]Emissions!E2929</f>
        <v>0</v>
      </c>
      <c r="F2924" s="31">
        <f>[2]Emissions!F2929</f>
        <v>0</v>
      </c>
      <c r="G2924" s="31">
        <f>[2]Emissions!G2929</f>
        <v>0</v>
      </c>
      <c r="H2924" s="31">
        <f>[2]Emissions!H2929</f>
        <v>0</v>
      </c>
      <c r="I2924" s="31">
        <f>[2]Emissions!I2929</f>
        <v>0</v>
      </c>
      <c r="J2924" s="31">
        <f>[2]Emissions!J2929</f>
        <v>0</v>
      </c>
      <c r="K2924" s="31">
        <f>[2]Emissions!K2929</f>
        <v>0</v>
      </c>
      <c r="L2924" s="31">
        <f>[2]Emissions!L2929</f>
        <v>0</v>
      </c>
      <c r="M2924" s="31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1">
        <f>[2]Emissions!E2917</f>
        <v>0</v>
      </c>
      <c r="F2925" s="31">
        <f>[2]Emissions!F2917</f>
        <v>0</v>
      </c>
      <c r="G2925" s="31">
        <f>[2]Emissions!G2917</f>
        <v>0</v>
      </c>
      <c r="H2925" s="31">
        <f>[2]Emissions!H2917</f>
        <v>0</v>
      </c>
      <c r="I2925" s="31">
        <f>[2]Emissions!I2917</f>
        <v>0</v>
      </c>
      <c r="J2925" s="31">
        <f>[2]Emissions!J2917</f>
        <v>0</v>
      </c>
      <c r="K2925" s="31">
        <f>[2]Emissions!K2917</f>
        <v>0</v>
      </c>
      <c r="L2925" s="31">
        <f>[2]Emissions!L2917</f>
        <v>0</v>
      </c>
      <c r="M2925" s="31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1">
        <f>[2]Emissions!E2910</f>
        <v>0</v>
      </c>
      <c r="F2926" s="31">
        <f>[2]Emissions!F2910</f>
        <v>0</v>
      </c>
      <c r="G2926" s="31">
        <f>[2]Emissions!G2910</f>
        <v>0</v>
      </c>
      <c r="H2926" s="31">
        <f>[2]Emissions!H2910</f>
        <v>0</v>
      </c>
      <c r="I2926" s="31">
        <f>[2]Emissions!I2910</f>
        <v>0</v>
      </c>
      <c r="J2926" s="31">
        <f>[2]Emissions!J2910</f>
        <v>0</v>
      </c>
      <c r="K2926" s="31">
        <f>[2]Emissions!K2910</f>
        <v>0</v>
      </c>
      <c r="L2926" s="31">
        <f>[2]Emissions!L2910</f>
        <v>0</v>
      </c>
      <c r="M2926" s="31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1">
        <f>[2]Emissions!E2903</f>
        <v>0</v>
      </c>
      <c r="F2927" s="31">
        <f>[2]Emissions!F2903</f>
        <v>0</v>
      </c>
      <c r="G2927" s="31">
        <f>[2]Emissions!G2903</f>
        <v>0</v>
      </c>
      <c r="H2927" s="31">
        <f>[2]Emissions!H2903</f>
        <v>0</v>
      </c>
      <c r="I2927" s="31">
        <f>[2]Emissions!I2903</f>
        <v>0</v>
      </c>
      <c r="J2927" s="31">
        <f>[2]Emissions!J2903</f>
        <v>0</v>
      </c>
      <c r="K2927" s="31">
        <f>[2]Emissions!K2903</f>
        <v>0</v>
      </c>
      <c r="L2927" s="31">
        <f>[2]Emissions!L2903</f>
        <v>0</v>
      </c>
      <c r="M2927" s="31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1">
        <f>[2]Emissions!E2896</f>
        <v>0</v>
      </c>
      <c r="F2928" s="31">
        <f>[2]Emissions!F2896</f>
        <v>0</v>
      </c>
      <c r="G2928" s="31">
        <f>[2]Emissions!G2896</f>
        <v>0</v>
      </c>
      <c r="H2928" s="31">
        <f>[2]Emissions!H2896</f>
        <v>0</v>
      </c>
      <c r="I2928" s="31">
        <f>[2]Emissions!I2896</f>
        <v>0</v>
      </c>
      <c r="J2928" s="31">
        <f>[2]Emissions!J2896</f>
        <v>0</v>
      </c>
      <c r="K2928" s="31">
        <f>[2]Emissions!K2896</f>
        <v>0</v>
      </c>
      <c r="L2928" s="31">
        <f>[2]Emissions!L2896</f>
        <v>0</v>
      </c>
      <c r="M2928" s="31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1">
        <f>[2]Emissions!E2889</f>
        <v>0</v>
      </c>
      <c r="F2929" s="31">
        <f>[2]Emissions!F2889</f>
        <v>0</v>
      </c>
      <c r="G2929" s="31">
        <f>[2]Emissions!G2889</f>
        <v>0</v>
      </c>
      <c r="H2929" s="31">
        <f>[2]Emissions!H2889</f>
        <v>0</v>
      </c>
      <c r="I2929" s="31">
        <f>[2]Emissions!I2889</f>
        <v>0</v>
      </c>
      <c r="J2929" s="31">
        <f>[2]Emissions!J2889</f>
        <v>0</v>
      </c>
      <c r="K2929" s="31">
        <f>[2]Emissions!K2889</f>
        <v>0</v>
      </c>
      <c r="L2929" s="31">
        <f>[2]Emissions!L2889</f>
        <v>0</v>
      </c>
      <c r="M2929" s="31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1">
        <f>[2]Emissions!E2882</f>
        <v>0</v>
      </c>
      <c r="F2930" s="31">
        <f>[2]Emissions!F2882</f>
        <v>0</v>
      </c>
      <c r="G2930" s="31">
        <f>[2]Emissions!G2882</f>
        <v>0</v>
      </c>
      <c r="H2930" s="31">
        <f>[2]Emissions!H2882</f>
        <v>0</v>
      </c>
      <c r="I2930" s="31">
        <f>[2]Emissions!I2882</f>
        <v>0</v>
      </c>
      <c r="J2930" s="31">
        <f>[2]Emissions!J2882</f>
        <v>0</v>
      </c>
      <c r="K2930" s="31">
        <f>[2]Emissions!K2882</f>
        <v>0</v>
      </c>
      <c r="L2930" s="31">
        <f>[2]Emissions!L2882</f>
        <v>0</v>
      </c>
      <c r="M2930" s="31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1">
        <f>[2]Emissions!E2875</f>
        <v>0</v>
      </c>
      <c r="F2931" s="31">
        <f>[2]Emissions!F2875</f>
        <v>0</v>
      </c>
      <c r="G2931" s="31">
        <f>[2]Emissions!G2875</f>
        <v>0</v>
      </c>
      <c r="H2931" s="31">
        <f>[2]Emissions!H2875</f>
        <v>0</v>
      </c>
      <c r="I2931" s="31">
        <f>[2]Emissions!I2875</f>
        <v>0</v>
      </c>
      <c r="J2931" s="31">
        <f>[2]Emissions!J2875</f>
        <v>0</v>
      </c>
      <c r="K2931" s="31">
        <f>[2]Emissions!K2875</f>
        <v>0</v>
      </c>
      <c r="L2931" s="31">
        <f>[2]Emissions!L2875</f>
        <v>0</v>
      </c>
      <c r="M2931" s="31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1">
        <f>[2]Emissions!E2868</f>
        <v>0</v>
      </c>
      <c r="F2932" s="31">
        <f>[2]Emissions!F2868</f>
        <v>0</v>
      </c>
      <c r="G2932" s="31">
        <f>[2]Emissions!G2868</f>
        <v>0</v>
      </c>
      <c r="H2932" s="31">
        <f>[2]Emissions!H2868</f>
        <v>0</v>
      </c>
      <c r="I2932" s="31">
        <f>[2]Emissions!I2868</f>
        <v>0</v>
      </c>
      <c r="J2932" s="31">
        <f>[2]Emissions!J2868</f>
        <v>0</v>
      </c>
      <c r="K2932" s="31">
        <f>[2]Emissions!K2868</f>
        <v>0</v>
      </c>
      <c r="L2932" s="31">
        <f>[2]Emissions!L2868</f>
        <v>0</v>
      </c>
      <c r="M2932" s="31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1">
        <f>[2]Emissions!E2861</f>
        <v>0</v>
      </c>
      <c r="F2933" s="31">
        <f>[2]Emissions!F2861</f>
        <v>0</v>
      </c>
      <c r="G2933" s="31">
        <f>[2]Emissions!G2861</f>
        <v>0</v>
      </c>
      <c r="H2933" s="31">
        <f>[2]Emissions!H2861</f>
        <v>0</v>
      </c>
      <c r="I2933" s="31">
        <f>[2]Emissions!I2861</f>
        <v>0</v>
      </c>
      <c r="J2933" s="31">
        <f>[2]Emissions!J2861</f>
        <v>0</v>
      </c>
      <c r="K2933" s="31">
        <f>[2]Emissions!K2861</f>
        <v>0</v>
      </c>
      <c r="L2933" s="31">
        <f>[2]Emissions!L2861</f>
        <v>0</v>
      </c>
      <c r="M2933" s="31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1">
        <f>[2]Emissions!E2854</f>
        <v>0</v>
      </c>
      <c r="F2934" s="31">
        <f>[2]Emissions!F2854</f>
        <v>0</v>
      </c>
      <c r="G2934" s="31">
        <f>[2]Emissions!G2854</f>
        <v>0</v>
      </c>
      <c r="H2934" s="31">
        <f>[2]Emissions!H2854</f>
        <v>0</v>
      </c>
      <c r="I2934" s="31">
        <f>[2]Emissions!I2854</f>
        <v>0</v>
      </c>
      <c r="J2934" s="31">
        <f>[2]Emissions!J2854</f>
        <v>0</v>
      </c>
      <c r="K2934" s="31">
        <f>[2]Emissions!K2854</f>
        <v>0</v>
      </c>
      <c r="L2934" s="31">
        <f>[2]Emissions!L2854</f>
        <v>0</v>
      </c>
      <c r="M2934" s="31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1">
        <f>[2]Emissions!E2847</f>
        <v>0</v>
      </c>
      <c r="F2935" s="31">
        <f>[2]Emissions!F2847</f>
        <v>0</v>
      </c>
      <c r="G2935" s="31">
        <f>[2]Emissions!G2847</f>
        <v>0</v>
      </c>
      <c r="H2935" s="31">
        <f>[2]Emissions!H2847</f>
        <v>0</v>
      </c>
      <c r="I2935" s="31">
        <f>[2]Emissions!I2847</f>
        <v>0</v>
      </c>
      <c r="J2935" s="31">
        <f>[2]Emissions!J2847</f>
        <v>0</v>
      </c>
      <c r="K2935" s="31">
        <f>[2]Emissions!K2847</f>
        <v>0</v>
      </c>
      <c r="L2935" s="31">
        <f>[2]Emissions!L2847</f>
        <v>0</v>
      </c>
      <c r="M2935" s="31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1">
        <f>[2]Emissions!E2840</f>
        <v>0</v>
      </c>
      <c r="F2936" s="31">
        <f>[2]Emissions!F2840</f>
        <v>0</v>
      </c>
      <c r="G2936" s="31">
        <f>[2]Emissions!G2840</f>
        <v>0</v>
      </c>
      <c r="H2936" s="31">
        <f>[2]Emissions!H2840</f>
        <v>0</v>
      </c>
      <c r="I2936" s="31">
        <f>[2]Emissions!I2840</f>
        <v>0</v>
      </c>
      <c r="J2936" s="31">
        <f>[2]Emissions!J2840</f>
        <v>0</v>
      </c>
      <c r="K2936" s="31">
        <f>[2]Emissions!K2840</f>
        <v>0</v>
      </c>
      <c r="L2936" s="31">
        <f>[2]Emissions!L2840</f>
        <v>0</v>
      </c>
      <c r="M2936" s="31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1">
        <f>[2]Emissions!E2833</f>
        <v>0</v>
      </c>
      <c r="F2937" s="31">
        <f>[2]Emissions!F2833</f>
        <v>0</v>
      </c>
      <c r="G2937" s="31">
        <f>[2]Emissions!G2833</f>
        <v>0</v>
      </c>
      <c r="H2937" s="31">
        <f>[2]Emissions!H2833</f>
        <v>0</v>
      </c>
      <c r="I2937" s="31">
        <f>[2]Emissions!I2833</f>
        <v>0</v>
      </c>
      <c r="J2937" s="31">
        <f>[2]Emissions!J2833</f>
        <v>0</v>
      </c>
      <c r="K2937" s="31">
        <f>[2]Emissions!K2833</f>
        <v>0</v>
      </c>
      <c r="L2937" s="31">
        <f>[2]Emissions!L2833</f>
        <v>0</v>
      </c>
      <c r="M2937" s="31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1">
        <f>[2]Emissions!E2826</f>
        <v>0</v>
      </c>
      <c r="F2938" s="31">
        <f>[2]Emissions!F2826</f>
        <v>0</v>
      </c>
      <c r="G2938" s="31">
        <f>[2]Emissions!G2826</f>
        <v>0</v>
      </c>
      <c r="H2938" s="31">
        <f>[2]Emissions!H2826</f>
        <v>0</v>
      </c>
      <c r="I2938" s="31">
        <f>[2]Emissions!I2826</f>
        <v>0</v>
      </c>
      <c r="J2938" s="31">
        <f>[2]Emissions!J2826</f>
        <v>0</v>
      </c>
      <c r="K2938" s="31">
        <f>[2]Emissions!K2826</f>
        <v>0</v>
      </c>
      <c r="L2938" s="31">
        <f>[2]Emissions!L2826</f>
        <v>0</v>
      </c>
      <c r="M2938" s="31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1">
        <f>[2]Emissions!E2819</f>
        <v>0</v>
      </c>
      <c r="F2939" s="31">
        <f>[2]Emissions!F2819</f>
        <v>0</v>
      </c>
      <c r="G2939" s="31">
        <f>[2]Emissions!G2819</f>
        <v>0</v>
      </c>
      <c r="H2939" s="31">
        <f>[2]Emissions!H2819</f>
        <v>0</v>
      </c>
      <c r="I2939" s="31">
        <f>[2]Emissions!I2819</f>
        <v>0</v>
      </c>
      <c r="J2939" s="31">
        <f>[2]Emissions!J2819</f>
        <v>0</v>
      </c>
      <c r="K2939" s="31">
        <f>[2]Emissions!K2819</f>
        <v>0</v>
      </c>
      <c r="L2939" s="31">
        <f>[2]Emissions!L2819</f>
        <v>0</v>
      </c>
      <c r="M2939" s="31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1">
        <f>[2]Emissions!E2812</f>
        <v>0</v>
      </c>
      <c r="F2940" s="31">
        <f>[2]Emissions!F2812</f>
        <v>0</v>
      </c>
      <c r="G2940" s="31">
        <f>[2]Emissions!G2812</f>
        <v>0</v>
      </c>
      <c r="H2940" s="31">
        <f>[2]Emissions!H2812</f>
        <v>0</v>
      </c>
      <c r="I2940" s="31">
        <f>[2]Emissions!I2812</f>
        <v>0</v>
      </c>
      <c r="J2940" s="31">
        <f>[2]Emissions!J2812</f>
        <v>0</v>
      </c>
      <c r="K2940" s="31">
        <f>[2]Emissions!K2812</f>
        <v>0</v>
      </c>
      <c r="L2940" s="31">
        <f>[2]Emissions!L2812</f>
        <v>0</v>
      </c>
      <c r="M2940" s="31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1">
        <f>[2]Emissions!E2800</f>
        <v>0</v>
      </c>
      <c r="F2941" s="31">
        <f>[2]Emissions!F2800</f>
        <v>0</v>
      </c>
      <c r="G2941" s="31">
        <f>[2]Emissions!G2800</f>
        <v>0</v>
      </c>
      <c r="H2941" s="31">
        <f>[2]Emissions!H2800</f>
        <v>0</v>
      </c>
      <c r="I2941" s="31">
        <f>[2]Emissions!I2800</f>
        <v>0</v>
      </c>
      <c r="J2941" s="31">
        <f>[2]Emissions!J2800</f>
        <v>0</v>
      </c>
      <c r="K2941" s="31">
        <f>[2]Emissions!K2800</f>
        <v>0</v>
      </c>
      <c r="L2941" s="31">
        <f>[2]Emissions!L2800</f>
        <v>0</v>
      </c>
      <c r="M2941" s="31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1">
        <f>[2]Emissions!E2805</f>
        <v>0</v>
      </c>
      <c r="F2942" s="31">
        <f>[2]Emissions!F2805</f>
        <v>0</v>
      </c>
      <c r="G2942" s="31">
        <f>[2]Emissions!G2805</f>
        <v>0</v>
      </c>
      <c r="H2942" s="31">
        <f>[2]Emissions!H2805</f>
        <v>0</v>
      </c>
      <c r="I2942" s="31">
        <f>[2]Emissions!I2805</f>
        <v>0</v>
      </c>
      <c r="J2942" s="31">
        <f>[2]Emissions!J2805</f>
        <v>0</v>
      </c>
      <c r="K2942" s="31">
        <f>[2]Emissions!K2805</f>
        <v>0</v>
      </c>
      <c r="L2942" s="31">
        <f>[2]Emissions!L2805</f>
        <v>0</v>
      </c>
      <c r="M2942" s="31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1">
        <f>[2]Emissions!E2793</f>
        <v>0</v>
      </c>
      <c r="F2943" s="31">
        <f>[2]Emissions!F2793</f>
        <v>0</v>
      </c>
      <c r="G2943" s="31">
        <f>[2]Emissions!G2793</f>
        <v>0</v>
      </c>
      <c r="H2943" s="31">
        <f>[2]Emissions!H2793</f>
        <v>0</v>
      </c>
      <c r="I2943" s="31">
        <f>[2]Emissions!I2793</f>
        <v>0</v>
      </c>
      <c r="J2943" s="31">
        <f>[2]Emissions!J2793</f>
        <v>0</v>
      </c>
      <c r="K2943" s="31">
        <f>[2]Emissions!K2793</f>
        <v>0</v>
      </c>
      <c r="L2943" s="31">
        <f>[2]Emissions!L2793</f>
        <v>0</v>
      </c>
      <c r="M2943" s="31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1">
        <f>[2]Emissions!E2786</f>
        <v>0</v>
      </c>
      <c r="F2944" s="31">
        <f>[2]Emissions!F2786</f>
        <v>0</v>
      </c>
      <c r="G2944" s="31">
        <f>[2]Emissions!G2786</f>
        <v>0</v>
      </c>
      <c r="H2944" s="31">
        <f>[2]Emissions!H2786</f>
        <v>0</v>
      </c>
      <c r="I2944" s="31">
        <f>[2]Emissions!I2786</f>
        <v>0</v>
      </c>
      <c r="J2944" s="31">
        <f>[2]Emissions!J2786</f>
        <v>0</v>
      </c>
      <c r="K2944" s="31">
        <f>[2]Emissions!K2786</f>
        <v>0</v>
      </c>
      <c r="L2944" s="31">
        <f>[2]Emissions!L2786</f>
        <v>0</v>
      </c>
      <c r="M2944" s="31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1">
        <f>[2]Emissions!E2779</f>
        <v>0</v>
      </c>
      <c r="F2945" s="31">
        <f>[2]Emissions!F2779</f>
        <v>0</v>
      </c>
      <c r="G2945" s="31">
        <f>[2]Emissions!G2779</f>
        <v>0</v>
      </c>
      <c r="H2945" s="31">
        <f>[2]Emissions!H2779</f>
        <v>0</v>
      </c>
      <c r="I2945" s="31">
        <f>[2]Emissions!I2779</f>
        <v>0</v>
      </c>
      <c r="J2945" s="31">
        <f>[2]Emissions!J2779</f>
        <v>0</v>
      </c>
      <c r="K2945" s="31">
        <f>[2]Emissions!K2779</f>
        <v>0</v>
      </c>
      <c r="L2945" s="31">
        <f>[2]Emissions!L2779</f>
        <v>0</v>
      </c>
      <c r="M2945" s="31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1">
        <f>[2]Emissions!E2772</f>
        <v>0</v>
      </c>
      <c r="F2946" s="31">
        <f>[2]Emissions!F2772</f>
        <v>0</v>
      </c>
      <c r="G2946" s="31">
        <f>[2]Emissions!G2772</f>
        <v>0</v>
      </c>
      <c r="H2946" s="31">
        <f>[2]Emissions!H2772</f>
        <v>0</v>
      </c>
      <c r="I2946" s="31">
        <f>[2]Emissions!I2772</f>
        <v>0</v>
      </c>
      <c r="J2946" s="31">
        <f>[2]Emissions!J2772</f>
        <v>0</v>
      </c>
      <c r="K2946" s="31">
        <f>[2]Emissions!K2772</f>
        <v>0</v>
      </c>
      <c r="L2946" s="31">
        <f>[2]Emissions!L2772</f>
        <v>0</v>
      </c>
      <c r="M2946" s="31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1">
        <f>[2]Emissions!E2765</f>
        <v>0</v>
      </c>
      <c r="F2947" s="31">
        <f>[2]Emissions!F2765</f>
        <v>0</v>
      </c>
      <c r="G2947" s="31">
        <f>[2]Emissions!G2765</f>
        <v>0</v>
      </c>
      <c r="H2947" s="31">
        <f>[2]Emissions!H2765</f>
        <v>0</v>
      </c>
      <c r="I2947" s="31">
        <f>[2]Emissions!I2765</f>
        <v>0</v>
      </c>
      <c r="J2947" s="31">
        <f>[2]Emissions!J2765</f>
        <v>0</v>
      </c>
      <c r="K2947" s="31">
        <f>[2]Emissions!K2765</f>
        <v>0</v>
      </c>
      <c r="L2947" s="31">
        <f>[2]Emissions!L2765</f>
        <v>0</v>
      </c>
      <c r="M2947" s="31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1">
        <f>[2]Emissions!E2758</f>
        <v>0</v>
      </c>
      <c r="F2948" s="31">
        <f>[2]Emissions!F2758</f>
        <v>0</v>
      </c>
      <c r="G2948" s="31">
        <f>[2]Emissions!G2758</f>
        <v>0</v>
      </c>
      <c r="H2948" s="31">
        <f>[2]Emissions!H2758</f>
        <v>0</v>
      </c>
      <c r="I2948" s="31">
        <f>[2]Emissions!I2758</f>
        <v>0</v>
      </c>
      <c r="J2948" s="31">
        <f>[2]Emissions!J2758</f>
        <v>0</v>
      </c>
      <c r="K2948" s="31">
        <f>[2]Emissions!K2758</f>
        <v>0</v>
      </c>
      <c r="L2948" s="31">
        <f>[2]Emissions!L2758</f>
        <v>0</v>
      </c>
      <c r="M2948" s="31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1">
        <f>[2]Emissions!E2753</f>
        <v>0</v>
      </c>
      <c r="F2949" s="31">
        <f>[2]Emissions!F2753</f>
        <v>0</v>
      </c>
      <c r="G2949" s="31">
        <f>[2]Emissions!G2753</f>
        <v>0</v>
      </c>
      <c r="H2949" s="31">
        <f>[2]Emissions!H2753</f>
        <v>0</v>
      </c>
      <c r="I2949" s="31">
        <f>[2]Emissions!I2753</f>
        <v>0</v>
      </c>
      <c r="J2949" s="31">
        <f>[2]Emissions!J2753</f>
        <v>0</v>
      </c>
      <c r="K2949" s="31">
        <f>[2]Emissions!K2753</f>
        <v>0</v>
      </c>
      <c r="L2949" s="31">
        <f>[2]Emissions!L2753</f>
        <v>0</v>
      </c>
      <c r="M2949" s="31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1">
        <f>[2]Emissions!E2746</f>
        <v>0</v>
      </c>
      <c r="F2950" s="31">
        <f>[2]Emissions!F2746</f>
        <v>0</v>
      </c>
      <c r="G2950" s="31">
        <f>[2]Emissions!G2746</f>
        <v>0</v>
      </c>
      <c r="H2950" s="31">
        <f>[2]Emissions!H2746</f>
        <v>0</v>
      </c>
      <c r="I2950" s="31">
        <f>[2]Emissions!I2746</f>
        <v>0</v>
      </c>
      <c r="J2950" s="31">
        <f>[2]Emissions!J2746</f>
        <v>0</v>
      </c>
      <c r="K2950" s="31">
        <f>[2]Emissions!K2746</f>
        <v>0</v>
      </c>
      <c r="L2950" s="31">
        <f>[2]Emissions!L2746</f>
        <v>0</v>
      </c>
      <c r="M2950" s="31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1">
        <f>[2]Emissions!E2739</f>
        <v>0</v>
      </c>
      <c r="F2951" s="31">
        <f>[2]Emissions!F2739</f>
        <v>0</v>
      </c>
      <c r="G2951" s="31">
        <f>[2]Emissions!G2739</f>
        <v>0</v>
      </c>
      <c r="H2951" s="31">
        <f>[2]Emissions!H2739</f>
        <v>0</v>
      </c>
      <c r="I2951" s="31">
        <f>[2]Emissions!I2739</f>
        <v>0</v>
      </c>
      <c r="J2951" s="31">
        <f>[2]Emissions!J2739</f>
        <v>0</v>
      </c>
      <c r="K2951" s="31">
        <f>[2]Emissions!K2739</f>
        <v>0</v>
      </c>
      <c r="L2951" s="31">
        <f>[2]Emissions!L2739</f>
        <v>0</v>
      </c>
      <c r="M2951" s="31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1">
        <f>[2]Emissions!E2732</f>
        <v>0</v>
      </c>
      <c r="F2952" s="31">
        <f>[2]Emissions!F2732</f>
        <v>0</v>
      </c>
      <c r="G2952" s="31">
        <f>[2]Emissions!G2732</f>
        <v>0</v>
      </c>
      <c r="H2952" s="31">
        <f>[2]Emissions!H2732</f>
        <v>0</v>
      </c>
      <c r="I2952" s="31">
        <f>[2]Emissions!I2732</f>
        <v>0</v>
      </c>
      <c r="J2952" s="31">
        <f>[2]Emissions!J2732</f>
        <v>0</v>
      </c>
      <c r="K2952" s="31">
        <f>[2]Emissions!K2732</f>
        <v>0</v>
      </c>
      <c r="L2952" s="31">
        <f>[2]Emissions!L2732</f>
        <v>0</v>
      </c>
      <c r="M2952" s="31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1">
        <f>[2]Emissions!E2725</f>
        <v>0</v>
      </c>
      <c r="F2953" s="31">
        <f>[2]Emissions!F2725</f>
        <v>0</v>
      </c>
      <c r="G2953" s="31">
        <f>[2]Emissions!G2725</f>
        <v>0</v>
      </c>
      <c r="H2953" s="31">
        <f>[2]Emissions!H2725</f>
        <v>0</v>
      </c>
      <c r="I2953" s="31">
        <f>[2]Emissions!I2725</f>
        <v>0</v>
      </c>
      <c r="J2953" s="31">
        <f>[2]Emissions!J2725</f>
        <v>0</v>
      </c>
      <c r="K2953" s="31">
        <f>[2]Emissions!K2725</f>
        <v>0</v>
      </c>
      <c r="L2953" s="31">
        <f>[2]Emissions!L2725</f>
        <v>0</v>
      </c>
      <c r="M2953" s="31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1">
        <f>[2]Emissions!E2718</f>
        <v>0</v>
      </c>
      <c r="F2954" s="31">
        <f>[2]Emissions!F2718</f>
        <v>0</v>
      </c>
      <c r="G2954" s="31">
        <f>[2]Emissions!G2718</f>
        <v>0</v>
      </c>
      <c r="H2954" s="31">
        <f>[2]Emissions!H2718</f>
        <v>0</v>
      </c>
      <c r="I2954" s="31">
        <f>[2]Emissions!I2718</f>
        <v>0</v>
      </c>
      <c r="J2954" s="31">
        <f>[2]Emissions!J2718</f>
        <v>0</v>
      </c>
      <c r="K2954" s="31">
        <f>[2]Emissions!K2718</f>
        <v>0</v>
      </c>
      <c r="L2954" s="31">
        <f>[2]Emissions!L2718</f>
        <v>0</v>
      </c>
      <c r="M2954" s="31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1">
        <f>[2]Emissions!E2711</f>
        <v>0</v>
      </c>
      <c r="F2955" s="31">
        <f>[2]Emissions!F2711</f>
        <v>0</v>
      </c>
      <c r="G2955" s="31">
        <f>[2]Emissions!G2711</f>
        <v>0</v>
      </c>
      <c r="H2955" s="31">
        <f>[2]Emissions!H2711</f>
        <v>0</v>
      </c>
      <c r="I2955" s="31">
        <f>[2]Emissions!I2711</f>
        <v>0</v>
      </c>
      <c r="J2955" s="31">
        <f>[2]Emissions!J2711</f>
        <v>0</v>
      </c>
      <c r="K2955" s="31">
        <f>[2]Emissions!K2711</f>
        <v>0</v>
      </c>
      <c r="L2955" s="31">
        <f>[2]Emissions!L2711</f>
        <v>0</v>
      </c>
      <c r="M2955" s="31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1">
        <f>[2]Emissions!E2704</f>
        <v>0</v>
      </c>
      <c r="F2956" s="31">
        <f>[2]Emissions!F2704</f>
        <v>0</v>
      </c>
      <c r="G2956" s="31">
        <f>[2]Emissions!G2704</f>
        <v>0</v>
      </c>
      <c r="H2956" s="31">
        <f>[2]Emissions!H2704</f>
        <v>0</v>
      </c>
      <c r="I2956" s="31">
        <f>[2]Emissions!I2704</f>
        <v>0</v>
      </c>
      <c r="J2956" s="31">
        <f>[2]Emissions!J2704</f>
        <v>0</v>
      </c>
      <c r="K2956" s="31">
        <f>[2]Emissions!K2704</f>
        <v>0</v>
      </c>
      <c r="L2956" s="31">
        <f>[2]Emissions!L2704</f>
        <v>0</v>
      </c>
      <c r="M2956" s="31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1">
        <f>[2]Emissions!E2697</f>
        <v>0</v>
      </c>
      <c r="F2957" s="31">
        <f>[2]Emissions!F2697</f>
        <v>0</v>
      </c>
      <c r="G2957" s="31">
        <f>[2]Emissions!G2697</f>
        <v>0</v>
      </c>
      <c r="H2957" s="31">
        <f>[2]Emissions!H2697</f>
        <v>0</v>
      </c>
      <c r="I2957" s="31">
        <f>[2]Emissions!I2697</f>
        <v>0</v>
      </c>
      <c r="J2957" s="31">
        <f>[2]Emissions!J2697</f>
        <v>0</v>
      </c>
      <c r="K2957" s="31">
        <f>[2]Emissions!K2697</f>
        <v>0</v>
      </c>
      <c r="L2957" s="31">
        <f>[2]Emissions!L2697</f>
        <v>0</v>
      </c>
      <c r="M2957" s="31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1">
        <f>[2]Emissions!E2690</f>
        <v>0</v>
      </c>
      <c r="F2958" s="31">
        <f>[2]Emissions!F2690</f>
        <v>0</v>
      </c>
      <c r="G2958" s="31">
        <f>[2]Emissions!G2690</f>
        <v>0</v>
      </c>
      <c r="H2958" s="31">
        <f>[2]Emissions!H2690</f>
        <v>0</v>
      </c>
      <c r="I2958" s="31">
        <f>[2]Emissions!I2690</f>
        <v>0</v>
      </c>
      <c r="J2958" s="31">
        <f>[2]Emissions!J2690</f>
        <v>0</v>
      </c>
      <c r="K2958" s="31">
        <f>[2]Emissions!K2690</f>
        <v>0</v>
      </c>
      <c r="L2958" s="31">
        <f>[2]Emissions!L2690</f>
        <v>0</v>
      </c>
      <c r="M2958" s="31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1">
        <f>[2]Emissions!E2683</f>
        <v>0</v>
      </c>
      <c r="F2959" s="31">
        <f>[2]Emissions!F2683</f>
        <v>0</v>
      </c>
      <c r="G2959" s="31">
        <f>[2]Emissions!G2683</f>
        <v>0</v>
      </c>
      <c r="H2959" s="31">
        <f>[2]Emissions!H2683</f>
        <v>0</v>
      </c>
      <c r="I2959" s="31">
        <f>[2]Emissions!I2683</f>
        <v>0</v>
      </c>
      <c r="J2959" s="31">
        <f>[2]Emissions!J2683</f>
        <v>0</v>
      </c>
      <c r="K2959" s="31">
        <f>[2]Emissions!K2683</f>
        <v>0</v>
      </c>
      <c r="L2959" s="31">
        <f>[2]Emissions!L2683</f>
        <v>0</v>
      </c>
      <c r="M2959" s="31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1">
        <f>[2]Emissions!E2676</f>
        <v>0</v>
      </c>
      <c r="F2960" s="31">
        <f>[2]Emissions!F2676</f>
        <v>0</v>
      </c>
      <c r="G2960" s="31">
        <f>[2]Emissions!G2676</f>
        <v>0</v>
      </c>
      <c r="H2960" s="31">
        <f>[2]Emissions!H2676</f>
        <v>0</v>
      </c>
      <c r="I2960" s="31">
        <f>[2]Emissions!I2676</f>
        <v>0</v>
      </c>
      <c r="J2960" s="31">
        <f>[2]Emissions!J2676</f>
        <v>0</v>
      </c>
      <c r="K2960" s="31">
        <f>[2]Emissions!K2676</f>
        <v>0</v>
      </c>
      <c r="L2960" s="31">
        <f>[2]Emissions!L2676</f>
        <v>0</v>
      </c>
      <c r="M2960" s="31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1">
        <f>[2]Emissions!E2669</f>
        <v>0</v>
      </c>
      <c r="F2961" s="31">
        <f>[2]Emissions!F2669</f>
        <v>0</v>
      </c>
      <c r="G2961" s="31">
        <f>[2]Emissions!G2669</f>
        <v>0</v>
      </c>
      <c r="H2961" s="31">
        <f>[2]Emissions!H2669</f>
        <v>0</v>
      </c>
      <c r="I2961" s="31">
        <f>[2]Emissions!I2669</f>
        <v>0</v>
      </c>
      <c r="J2961" s="31">
        <f>[2]Emissions!J2669</f>
        <v>0</v>
      </c>
      <c r="K2961" s="31">
        <f>[2]Emissions!K2669</f>
        <v>0</v>
      </c>
      <c r="L2961" s="31">
        <f>[2]Emissions!L2669</f>
        <v>0</v>
      </c>
      <c r="M2961" s="31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1">
        <f>[2]Emissions!E2662</f>
        <v>0</v>
      </c>
      <c r="F2962" s="31">
        <f>[2]Emissions!F2662</f>
        <v>0</v>
      </c>
      <c r="G2962" s="31">
        <f>[2]Emissions!G2662</f>
        <v>0</v>
      </c>
      <c r="H2962" s="31">
        <f>[2]Emissions!H2662</f>
        <v>0</v>
      </c>
      <c r="I2962" s="31">
        <f>[2]Emissions!I2662</f>
        <v>0</v>
      </c>
      <c r="J2962" s="31">
        <f>[2]Emissions!J2662</f>
        <v>0</v>
      </c>
      <c r="K2962" s="31">
        <f>[2]Emissions!K2662</f>
        <v>0</v>
      </c>
      <c r="L2962" s="31">
        <f>[2]Emissions!L2662</f>
        <v>0</v>
      </c>
      <c r="M2962" s="31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1">
        <f>[2]Emissions!E2655</f>
        <v>0</v>
      </c>
      <c r="F2963" s="31">
        <f>[2]Emissions!F2655</f>
        <v>0</v>
      </c>
      <c r="G2963" s="31">
        <f>[2]Emissions!G2655</f>
        <v>0</v>
      </c>
      <c r="H2963" s="31">
        <f>[2]Emissions!H2655</f>
        <v>0</v>
      </c>
      <c r="I2963" s="31">
        <f>[2]Emissions!I2655</f>
        <v>0</v>
      </c>
      <c r="J2963" s="31">
        <f>[2]Emissions!J2655</f>
        <v>0</v>
      </c>
      <c r="K2963" s="31">
        <f>[2]Emissions!K2655</f>
        <v>0</v>
      </c>
      <c r="L2963" s="31">
        <f>[2]Emissions!L2655</f>
        <v>0</v>
      </c>
      <c r="M2963" s="31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1">
        <f>[2]Emissions!E2648</f>
        <v>0</v>
      </c>
      <c r="F2964" s="31">
        <f>[2]Emissions!F2648</f>
        <v>0</v>
      </c>
      <c r="G2964" s="31">
        <f>[2]Emissions!G2648</f>
        <v>0</v>
      </c>
      <c r="H2964" s="31">
        <f>[2]Emissions!H2648</f>
        <v>0</v>
      </c>
      <c r="I2964" s="31">
        <f>[2]Emissions!I2648</f>
        <v>0</v>
      </c>
      <c r="J2964" s="31">
        <f>[2]Emissions!J2648</f>
        <v>0</v>
      </c>
      <c r="K2964" s="31">
        <f>[2]Emissions!K2648</f>
        <v>0</v>
      </c>
      <c r="L2964" s="31">
        <f>[2]Emissions!L2648</f>
        <v>0</v>
      </c>
      <c r="M2964" s="31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1">
        <f>[2]Emissions!E2641</f>
        <v>0</v>
      </c>
      <c r="F2965" s="31">
        <f>[2]Emissions!F2641</f>
        <v>0</v>
      </c>
      <c r="G2965" s="31">
        <f>[2]Emissions!G2641</f>
        <v>0</v>
      </c>
      <c r="H2965" s="31">
        <f>[2]Emissions!H2641</f>
        <v>0</v>
      </c>
      <c r="I2965" s="31">
        <f>[2]Emissions!I2641</f>
        <v>0</v>
      </c>
      <c r="J2965" s="31">
        <f>[2]Emissions!J2641</f>
        <v>0</v>
      </c>
      <c r="K2965" s="31">
        <f>[2]Emissions!K2641</f>
        <v>0</v>
      </c>
      <c r="L2965" s="31">
        <f>[2]Emissions!L2641</f>
        <v>0</v>
      </c>
      <c r="M2965" s="31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1">
        <f>[2]Emissions!E2629</f>
        <v>0</v>
      </c>
      <c r="F2966" s="31">
        <f>[2]Emissions!F2629</f>
        <v>0</v>
      </c>
      <c r="G2966" s="31">
        <f>[2]Emissions!G2629</f>
        <v>0</v>
      </c>
      <c r="H2966" s="31">
        <f>[2]Emissions!H2629</f>
        <v>0</v>
      </c>
      <c r="I2966" s="31">
        <f>[2]Emissions!I2629</f>
        <v>0</v>
      </c>
      <c r="J2966" s="31">
        <f>[2]Emissions!J2629</f>
        <v>0</v>
      </c>
      <c r="K2966" s="31">
        <f>[2]Emissions!K2629</f>
        <v>0</v>
      </c>
      <c r="L2966" s="31">
        <f>[2]Emissions!L2629</f>
        <v>0</v>
      </c>
      <c r="M2966" s="31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1">
        <f>[2]Emissions!E2622</f>
        <v>0</v>
      </c>
      <c r="F2967" s="31">
        <f>[2]Emissions!F2622</f>
        <v>0</v>
      </c>
      <c r="G2967" s="31">
        <f>[2]Emissions!G2622</f>
        <v>0</v>
      </c>
      <c r="H2967" s="31">
        <f>[2]Emissions!H2622</f>
        <v>0</v>
      </c>
      <c r="I2967" s="31">
        <f>[2]Emissions!I2622</f>
        <v>0</v>
      </c>
      <c r="J2967" s="31">
        <f>[2]Emissions!J2622</f>
        <v>0</v>
      </c>
      <c r="K2967" s="31">
        <f>[2]Emissions!K2622</f>
        <v>0</v>
      </c>
      <c r="L2967" s="31">
        <f>[2]Emissions!L2622</f>
        <v>0</v>
      </c>
      <c r="M2967" s="31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1">
        <f>[2]Emissions!E2615</f>
        <v>0</v>
      </c>
      <c r="F2968" s="31">
        <f>[2]Emissions!F2615</f>
        <v>0</v>
      </c>
      <c r="G2968" s="31">
        <f>[2]Emissions!G2615</f>
        <v>0</v>
      </c>
      <c r="H2968" s="31">
        <f>[2]Emissions!H2615</f>
        <v>0</v>
      </c>
      <c r="I2968" s="31">
        <f>[2]Emissions!I2615</f>
        <v>0</v>
      </c>
      <c r="J2968" s="31">
        <f>[2]Emissions!J2615</f>
        <v>0</v>
      </c>
      <c r="K2968" s="31">
        <f>[2]Emissions!K2615</f>
        <v>0</v>
      </c>
      <c r="L2968" s="31">
        <f>[2]Emissions!L2615</f>
        <v>0</v>
      </c>
      <c r="M2968" s="31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1">
        <f>[2]Emissions!E2608</f>
        <v>0</v>
      </c>
      <c r="F2969" s="31">
        <f>[2]Emissions!F2608</f>
        <v>0</v>
      </c>
      <c r="G2969" s="31">
        <f>[2]Emissions!G2608</f>
        <v>0</v>
      </c>
      <c r="H2969" s="31">
        <f>[2]Emissions!H2608</f>
        <v>0</v>
      </c>
      <c r="I2969" s="31">
        <f>[2]Emissions!I2608</f>
        <v>0</v>
      </c>
      <c r="J2969" s="31">
        <f>[2]Emissions!J2608</f>
        <v>0</v>
      </c>
      <c r="K2969" s="31">
        <f>[2]Emissions!K2608</f>
        <v>0</v>
      </c>
      <c r="L2969" s="31">
        <f>[2]Emissions!L2608</f>
        <v>0</v>
      </c>
      <c r="M2969" s="31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1">
        <f>[2]Emissions!E2601</f>
        <v>0</v>
      </c>
      <c r="F2970" s="31">
        <f>[2]Emissions!F2601</f>
        <v>0</v>
      </c>
      <c r="G2970" s="31">
        <f>[2]Emissions!G2601</f>
        <v>0</v>
      </c>
      <c r="H2970" s="31">
        <f>[2]Emissions!H2601</f>
        <v>0</v>
      </c>
      <c r="I2970" s="31">
        <f>[2]Emissions!I2601</f>
        <v>0</v>
      </c>
      <c r="J2970" s="31">
        <f>[2]Emissions!J2601</f>
        <v>0</v>
      </c>
      <c r="K2970" s="31">
        <f>[2]Emissions!K2601</f>
        <v>0</v>
      </c>
      <c r="L2970" s="31">
        <f>[2]Emissions!L2601</f>
        <v>0</v>
      </c>
      <c r="M2970" s="31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1">
        <f>[2]Emissions!E2594</f>
        <v>0</v>
      </c>
      <c r="F2971" s="31">
        <f>[2]Emissions!F2594</f>
        <v>0</v>
      </c>
      <c r="G2971" s="31">
        <f>[2]Emissions!G2594</f>
        <v>0</v>
      </c>
      <c r="H2971" s="31">
        <f>[2]Emissions!H2594</f>
        <v>0</v>
      </c>
      <c r="I2971" s="31">
        <f>[2]Emissions!I2594</f>
        <v>0</v>
      </c>
      <c r="J2971" s="31">
        <f>[2]Emissions!J2594</f>
        <v>0</v>
      </c>
      <c r="K2971" s="31">
        <f>[2]Emissions!K2594</f>
        <v>0</v>
      </c>
      <c r="L2971" s="31">
        <f>[2]Emissions!L2594</f>
        <v>0</v>
      </c>
      <c r="M2971" s="31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1">
        <f>[2]Emissions!E2587</f>
        <v>0</v>
      </c>
      <c r="F2972" s="31">
        <f>[2]Emissions!F2587</f>
        <v>0</v>
      </c>
      <c r="G2972" s="31">
        <f>[2]Emissions!G2587</f>
        <v>0</v>
      </c>
      <c r="H2972" s="31">
        <f>[2]Emissions!H2587</f>
        <v>0</v>
      </c>
      <c r="I2972" s="31">
        <f>[2]Emissions!I2587</f>
        <v>0</v>
      </c>
      <c r="J2972" s="31">
        <f>[2]Emissions!J2587</f>
        <v>0</v>
      </c>
      <c r="K2972" s="31">
        <f>[2]Emissions!K2587</f>
        <v>0</v>
      </c>
      <c r="L2972" s="31">
        <f>[2]Emissions!L2587</f>
        <v>0</v>
      </c>
      <c r="M2972" s="31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1">
        <f>[2]Emissions!E2580</f>
        <v>0</v>
      </c>
      <c r="F2973" s="31">
        <f>[2]Emissions!F2580</f>
        <v>0</v>
      </c>
      <c r="G2973" s="31">
        <f>[2]Emissions!G2580</f>
        <v>0</v>
      </c>
      <c r="H2973" s="31">
        <f>[2]Emissions!H2580</f>
        <v>0</v>
      </c>
      <c r="I2973" s="31">
        <f>[2]Emissions!I2580</f>
        <v>0</v>
      </c>
      <c r="J2973" s="31">
        <f>[2]Emissions!J2580</f>
        <v>0</v>
      </c>
      <c r="K2973" s="31">
        <f>[2]Emissions!K2580</f>
        <v>0</v>
      </c>
      <c r="L2973" s="31">
        <f>[2]Emissions!L2580</f>
        <v>0</v>
      </c>
      <c r="M2973" s="31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1">
        <f>[2]Emissions!E2573</f>
        <v>0</v>
      </c>
      <c r="F2974" s="31">
        <f>[2]Emissions!F2573</f>
        <v>0</v>
      </c>
      <c r="G2974" s="31">
        <f>[2]Emissions!G2573</f>
        <v>0</v>
      </c>
      <c r="H2974" s="31">
        <f>[2]Emissions!H2573</f>
        <v>0</v>
      </c>
      <c r="I2974" s="31">
        <f>[2]Emissions!I2573</f>
        <v>0</v>
      </c>
      <c r="J2974" s="31">
        <f>[2]Emissions!J2573</f>
        <v>0</v>
      </c>
      <c r="K2974" s="31">
        <f>[2]Emissions!K2573</f>
        <v>0</v>
      </c>
      <c r="L2974" s="31">
        <f>[2]Emissions!L2573</f>
        <v>0</v>
      </c>
      <c r="M2974" s="31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1">
        <f>[2]Emissions!E3430</f>
        <v>0</v>
      </c>
      <c r="F2975" s="31">
        <f>[2]Emissions!F3430</f>
        <v>0</v>
      </c>
      <c r="G2975" s="31">
        <f>[2]Emissions!G3430</f>
        <v>0</v>
      </c>
      <c r="H2975" s="31">
        <f>[2]Emissions!H3430</f>
        <v>0</v>
      </c>
      <c r="I2975" s="31">
        <f>[2]Emissions!I3430</f>
        <v>0</v>
      </c>
      <c r="J2975" s="31">
        <f>[2]Emissions!J3430</f>
        <v>0</v>
      </c>
      <c r="K2975" s="31">
        <f>[2]Emissions!K3430</f>
        <v>0</v>
      </c>
      <c r="L2975" s="31">
        <f>[2]Emissions!L3430</f>
        <v>0</v>
      </c>
      <c r="M2975" s="31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1">
        <f>[2]Emissions!E3423</f>
        <v>0</v>
      </c>
      <c r="F2976" s="31">
        <f>[2]Emissions!F3423</f>
        <v>0</v>
      </c>
      <c r="G2976" s="31">
        <f>[2]Emissions!G3423</f>
        <v>0</v>
      </c>
      <c r="H2976" s="31">
        <f>[2]Emissions!H3423</f>
        <v>0</v>
      </c>
      <c r="I2976" s="31">
        <f>[2]Emissions!I3423</f>
        <v>0</v>
      </c>
      <c r="J2976" s="31">
        <f>[2]Emissions!J3423</f>
        <v>0</v>
      </c>
      <c r="K2976" s="31">
        <f>[2]Emissions!K3423</f>
        <v>0</v>
      </c>
      <c r="L2976" s="31">
        <f>[2]Emissions!L3423</f>
        <v>0</v>
      </c>
      <c r="M2976" s="31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1">
        <f>[2]Emissions!E3412</f>
        <v>0</v>
      </c>
      <c r="F2977" s="31">
        <f>[2]Emissions!F3412</f>
        <v>0</v>
      </c>
      <c r="G2977" s="31">
        <f>[2]Emissions!G3412</f>
        <v>0</v>
      </c>
      <c r="H2977" s="31">
        <f>[2]Emissions!H3412</f>
        <v>0</v>
      </c>
      <c r="I2977" s="31">
        <f>[2]Emissions!I3412</f>
        <v>0</v>
      </c>
      <c r="J2977" s="31">
        <f>[2]Emissions!J3412</f>
        <v>0</v>
      </c>
      <c r="K2977" s="31">
        <f>[2]Emissions!K3412</f>
        <v>0</v>
      </c>
      <c r="L2977" s="31">
        <f>[2]Emissions!L3412</f>
        <v>0</v>
      </c>
      <c r="M2977" s="31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1">
        <f>[2]Emissions!E3405</f>
        <v>0</v>
      </c>
      <c r="F2978" s="31">
        <f>[2]Emissions!F3405</f>
        <v>0</v>
      </c>
      <c r="G2978" s="31">
        <f>[2]Emissions!G3405</f>
        <v>0</v>
      </c>
      <c r="H2978" s="31">
        <f>[2]Emissions!H3405</f>
        <v>0</v>
      </c>
      <c r="I2978" s="31">
        <f>[2]Emissions!I3405</f>
        <v>0</v>
      </c>
      <c r="J2978" s="31">
        <f>[2]Emissions!J3405</f>
        <v>0</v>
      </c>
      <c r="K2978" s="31">
        <f>[2]Emissions!K3405</f>
        <v>0</v>
      </c>
      <c r="L2978" s="31">
        <f>[2]Emissions!L3405</f>
        <v>0</v>
      </c>
      <c r="M2978" s="31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1">
        <f>[2]Emissions!E3398</f>
        <v>0</v>
      </c>
      <c r="F2979" s="31">
        <f>[2]Emissions!F3398</f>
        <v>0</v>
      </c>
      <c r="G2979" s="31">
        <f>[2]Emissions!G3398</f>
        <v>0</v>
      </c>
      <c r="H2979" s="31">
        <f>[2]Emissions!H3398</f>
        <v>0</v>
      </c>
      <c r="I2979" s="31">
        <f>[2]Emissions!I3398</f>
        <v>0</v>
      </c>
      <c r="J2979" s="31">
        <f>[2]Emissions!J3398</f>
        <v>0</v>
      </c>
      <c r="K2979" s="31">
        <f>[2]Emissions!K3398</f>
        <v>0</v>
      </c>
      <c r="L2979" s="31">
        <f>[2]Emissions!L3398</f>
        <v>0</v>
      </c>
      <c r="M2979" s="31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1">
        <f>[2]Emissions!E3391</f>
        <v>0</v>
      </c>
      <c r="F2980" s="31">
        <f>[2]Emissions!F3391</f>
        <v>0</v>
      </c>
      <c r="G2980" s="31">
        <f>[2]Emissions!G3391</f>
        <v>0</v>
      </c>
      <c r="H2980" s="31">
        <f>[2]Emissions!H3391</f>
        <v>0</v>
      </c>
      <c r="I2980" s="31">
        <f>[2]Emissions!I3391</f>
        <v>0</v>
      </c>
      <c r="J2980" s="31">
        <f>[2]Emissions!J3391</f>
        <v>0</v>
      </c>
      <c r="K2980" s="31">
        <f>[2]Emissions!K3391</f>
        <v>0</v>
      </c>
      <c r="L2980" s="31">
        <f>[2]Emissions!L3391</f>
        <v>0</v>
      </c>
      <c r="M2980" s="31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1">
        <f>[2]Emissions!E3384</f>
        <v>0</v>
      </c>
      <c r="F2981" s="31">
        <f>[2]Emissions!F3384</f>
        <v>0</v>
      </c>
      <c r="G2981" s="31">
        <f>[2]Emissions!G3384</f>
        <v>0</v>
      </c>
      <c r="H2981" s="31">
        <f>[2]Emissions!H3384</f>
        <v>0</v>
      </c>
      <c r="I2981" s="31">
        <f>[2]Emissions!I3384</f>
        <v>0</v>
      </c>
      <c r="J2981" s="31">
        <f>[2]Emissions!J3384</f>
        <v>0</v>
      </c>
      <c r="K2981" s="31">
        <f>[2]Emissions!K3384</f>
        <v>0</v>
      </c>
      <c r="L2981" s="31">
        <f>[2]Emissions!L3384</f>
        <v>0</v>
      </c>
      <c r="M2981" s="31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1">
        <f>[2]Emissions!E3377</f>
        <v>0</v>
      </c>
      <c r="F2982" s="31">
        <f>[2]Emissions!F3377</f>
        <v>0</v>
      </c>
      <c r="G2982" s="31">
        <f>[2]Emissions!G3377</f>
        <v>0</v>
      </c>
      <c r="H2982" s="31">
        <f>[2]Emissions!H3377</f>
        <v>0</v>
      </c>
      <c r="I2982" s="31">
        <f>[2]Emissions!I3377</f>
        <v>0</v>
      </c>
      <c r="J2982" s="31">
        <f>[2]Emissions!J3377</f>
        <v>0</v>
      </c>
      <c r="K2982" s="31">
        <f>[2]Emissions!K3377</f>
        <v>0</v>
      </c>
      <c r="L2982" s="31">
        <f>[2]Emissions!L3377</f>
        <v>0</v>
      </c>
      <c r="M2982" s="31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1">
        <f>[2]Emissions!E3370</f>
        <v>0</v>
      </c>
      <c r="F2983" s="31">
        <f>[2]Emissions!F3370</f>
        <v>0</v>
      </c>
      <c r="G2983" s="31">
        <f>[2]Emissions!G3370</f>
        <v>0</v>
      </c>
      <c r="H2983" s="31">
        <f>[2]Emissions!H3370</f>
        <v>0</v>
      </c>
      <c r="I2983" s="31">
        <f>[2]Emissions!I3370</f>
        <v>0</v>
      </c>
      <c r="J2983" s="31">
        <f>[2]Emissions!J3370</f>
        <v>0</v>
      </c>
      <c r="K2983" s="31">
        <f>[2]Emissions!K3370</f>
        <v>0</v>
      </c>
      <c r="L2983" s="31">
        <f>[2]Emissions!L3370</f>
        <v>0</v>
      </c>
      <c r="M2983" s="31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1">
        <f>[2]Emissions!E3363</f>
        <v>0</v>
      </c>
      <c r="F2984" s="31">
        <f>[2]Emissions!F3363</f>
        <v>0</v>
      </c>
      <c r="G2984" s="31">
        <f>[2]Emissions!G3363</f>
        <v>0</v>
      </c>
      <c r="H2984" s="31">
        <f>[2]Emissions!H3363</f>
        <v>0</v>
      </c>
      <c r="I2984" s="31">
        <f>[2]Emissions!I3363</f>
        <v>0</v>
      </c>
      <c r="J2984" s="31">
        <f>[2]Emissions!J3363</f>
        <v>0</v>
      </c>
      <c r="K2984" s="31">
        <f>[2]Emissions!K3363</f>
        <v>0</v>
      </c>
      <c r="L2984" s="31">
        <f>[2]Emissions!L3363</f>
        <v>0</v>
      </c>
      <c r="M2984" s="31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1">
        <f>[2]Emissions!E3356</f>
        <v>0</v>
      </c>
      <c r="F2985" s="31">
        <f>[2]Emissions!F3356</f>
        <v>0</v>
      </c>
      <c r="G2985" s="31">
        <f>[2]Emissions!G3356</f>
        <v>0</v>
      </c>
      <c r="H2985" s="31">
        <f>[2]Emissions!H3356</f>
        <v>0</v>
      </c>
      <c r="I2985" s="31">
        <f>[2]Emissions!I3356</f>
        <v>0</v>
      </c>
      <c r="J2985" s="31">
        <f>[2]Emissions!J3356</f>
        <v>0</v>
      </c>
      <c r="K2985" s="31">
        <f>[2]Emissions!K3356</f>
        <v>0</v>
      </c>
      <c r="L2985" s="31">
        <f>[2]Emissions!L3356</f>
        <v>0</v>
      </c>
      <c r="M2985" s="31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1">
        <f>[2]Emissions!E3349</f>
        <v>0</v>
      </c>
      <c r="F2986" s="31">
        <f>[2]Emissions!F3349</f>
        <v>0</v>
      </c>
      <c r="G2986" s="31">
        <f>[2]Emissions!G3349</f>
        <v>0</v>
      </c>
      <c r="H2986" s="31">
        <f>[2]Emissions!H3349</f>
        <v>0</v>
      </c>
      <c r="I2986" s="31">
        <f>[2]Emissions!I3349</f>
        <v>0</v>
      </c>
      <c r="J2986" s="31">
        <f>[2]Emissions!J3349</f>
        <v>0</v>
      </c>
      <c r="K2986" s="31">
        <f>[2]Emissions!K3349</f>
        <v>0</v>
      </c>
      <c r="L2986" s="31">
        <f>[2]Emissions!L3349</f>
        <v>0</v>
      </c>
      <c r="M2986" s="31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1">
        <f>[2]Emissions!E3342</f>
        <v>0</v>
      </c>
      <c r="F2987" s="31">
        <f>[2]Emissions!F3342</f>
        <v>0</v>
      </c>
      <c r="G2987" s="31">
        <f>[2]Emissions!G3342</f>
        <v>0</v>
      </c>
      <c r="H2987" s="31">
        <f>[2]Emissions!H3342</f>
        <v>0</v>
      </c>
      <c r="I2987" s="31">
        <f>[2]Emissions!I3342</f>
        <v>0</v>
      </c>
      <c r="J2987" s="31">
        <f>[2]Emissions!J3342</f>
        <v>0</v>
      </c>
      <c r="K2987" s="31">
        <f>[2]Emissions!K3342</f>
        <v>0</v>
      </c>
      <c r="L2987" s="31">
        <f>[2]Emissions!L3342</f>
        <v>0</v>
      </c>
      <c r="M2987" s="31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1">
        <f>[2]Emissions!E3335</f>
        <v>0</v>
      </c>
      <c r="F2988" s="31">
        <f>[2]Emissions!F3335</f>
        <v>0</v>
      </c>
      <c r="G2988" s="31">
        <f>[2]Emissions!G3335</f>
        <v>0</v>
      </c>
      <c r="H2988" s="31">
        <f>[2]Emissions!H3335</f>
        <v>0</v>
      </c>
      <c r="I2988" s="31">
        <f>[2]Emissions!I3335</f>
        <v>0</v>
      </c>
      <c r="J2988" s="31">
        <f>[2]Emissions!J3335</f>
        <v>0</v>
      </c>
      <c r="K2988" s="31">
        <f>[2]Emissions!K3335</f>
        <v>0</v>
      </c>
      <c r="L2988" s="31">
        <f>[2]Emissions!L3335</f>
        <v>0</v>
      </c>
      <c r="M2988" s="31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1">
        <f>[2]Emissions!E3328</f>
        <v>0</v>
      </c>
      <c r="F2989" s="31">
        <f>[2]Emissions!F3328</f>
        <v>0</v>
      </c>
      <c r="G2989" s="31">
        <f>[2]Emissions!G3328</f>
        <v>0</v>
      </c>
      <c r="H2989" s="31">
        <f>[2]Emissions!H3328</f>
        <v>0</v>
      </c>
      <c r="I2989" s="31">
        <f>[2]Emissions!I3328</f>
        <v>0</v>
      </c>
      <c r="J2989" s="31">
        <f>[2]Emissions!J3328</f>
        <v>0</v>
      </c>
      <c r="K2989" s="31">
        <f>[2]Emissions!K3328</f>
        <v>0</v>
      </c>
      <c r="L2989" s="31">
        <f>[2]Emissions!L3328</f>
        <v>0</v>
      </c>
      <c r="M2989" s="31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1">
        <f>[2]Emissions!E3321</f>
        <v>0</v>
      </c>
      <c r="F2990" s="31">
        <f>[2]Emissions!F3321</f>
        <v>0</v>
      </c>
      <c r="G2990" s="31">
        <f>[2]Emissions!G3321</f>
        <v>0</v>
      </c>
      <c r="H2990" s="31">
        <f>[2]Emissions!H3321</f>
        <v>0</v>
      </c>
      <c r="I2990" s="31">
        <f>[2]Emissions!I3321</f>
        <v>0</v>
      </c>
      <c r="J2990" s="31">
        <f>[2]Emissions!J3321</f>
        <v>0</v>
      </c>
      <c r="K2990" s="31">
        <f>[2]Emissions!K3321</f>
        <v>0</v>
      </c>
      <c r="L2990" s="31">
        <f>[2]Emissions!L3321</f>
        <v>0</v>
      </c>
      <c r="M2990" s="31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1">
        <f>[2]Emissions!E3314</f>
        <v>0</v>
      </c>
      <c r="F2991" s="31">
        <f>[2]Emissions!F3314</f>
        <v>0</v>
      </c>
      <c r="G2991" s="31">
        <f>[2]Emissions!G3314</f>
        <v>0</v>
      </c>
      <c r="H2991" s="31">
        <f>[2]Emissions!H3314</f>
        <v>0</v>
      </c>
      <c r="I2991" s="31">
        <f>[2]Emissions!I3314</f>
        <v>0</v>
      </c>
      <c r="J2991" s="31">
        <f>[2]Emissions!J3314</f>
        <v>0</v>
      </c>
      <c r="K2991" s="31">
        <f>[2]Emissions!K3314</f>
        <v>0</v>
      </c>
      <c r="L2991" s="31">
        <f>[2]Emissions!L3314</f>
        <v>0</v>
      </c>
      <c r="M2991" s="31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1">
        <f>[2]Emissions!E3307</f>
        <v>0</v>
      </c>
      <c r="F2992" s="31">
        <f>[2]Emissions!F3307</f>
        <v>0</v>
      </c>
      <c r="G2992" s="31">
        <f>[2]Emissions!G3307</f>
        <v>0</v>
      </c>
      <c r="H2992" s="31">
        <f>[2]Emissions!H3307</f>
        <v>0</v>
      </c>
      <c r="I2992" s="31">
        <f>[2]Emissions!I3307</f>
        <v>0</v>
      </c>
      <c r="J2992" s="31">
        <f>[2]Emissions!J3307</f>
        <v>0</v>
      </c>
      <c r="K2992" s="31">
        <f>[2]Emissions!K3307</f>
        <v>0</v>
      </c>
      <c r="L2992" s="31">
        <f>[2]Emissions!L3307</f>
        <v>0</v>
      </c>
      <c r="M2992" s="31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1">
        <f>[2]Emissions!E3300</f>
        <v>0</v>
      </c>
      <c r="F2993" s="31">
        <f>[2]Emissions!F3300</f>
        <v>0</v>
      </c>
      <c r="G2993" s="31">
        <f>[2]Emissions!G3300</f>
        <v>0</v>
      </c>
      <c r="H2993" s="31">
        <f>[2]Emissions!H3300</f>
        <v>0</v>
      </c>
      <c r="I2993" s="31">
        <f>[2]Emissions!I3300</f>
        <v>0</v>
      </c>
      <c r="J2993" s="31">
        <f>[2]Emissions!J3300</f>
        <v>0</v>
      </c>
      <c r="K2993" s="31">
        <f>[2]Emissions!K3300</f>
        <v>0</v>
      </c>
      <c r="L2993" s="31">
        <f>[2]Emissions!L3300</f>
        <v>0</v>
      </c>
      <c r="M2993" s="31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1">
        <f>[2]Emissions!E3290</f>
        <v>0</v>
      </c>
      <c r="F2994" s="31">
        <f>[2]Emissions!F3290</f>
        <v>0</v>
      </c>
      <c r="G2994" s="31">
        <f>[2]Emissions!G3290</f>
        <v>0</v>
      </c>
      <c r="H2994" s="31">
        <f>[2]Emissions!H3290</f>
        <v>0</v>
      </c>
      <c r="I2994" s="31">
        <f>[2]Emissions!I3290</f>
        <v>0</v>
      </c>
      <c r="J2994" s="31">
        <f>[2]Emissions!J3290</f>
        <v>0</v>
      </c>
      <c r="K2994" s="31">
        <f>[2]Emissions!K3290</f>
        <v>0</v>
      </c>
      <c r="L2994" s="31">
        <f>[2]Emissions!L3290</f>
        <v>0</v>
      </c>
      <c r="M2994" s="31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1">
        <f>[2]Emissions!E3283</f>
        <v>0</v>
      </c>
      <c r="F2995" s="31">
        <f>[2]Emissions!F3283</f>
        <v>0</v>
      </c>
      <c r="G2995" s="31">
        <f>[2]Emissions!G3283</f>
        <v>0</v>
      </c>
      <c r="H2995" s="31">
        <f>[2]Emissions!H3283</f>
        <v>0</v>
      </c>
      <c r="I2995" s="31">
        <f>[2]Emissions!I3283</f>
        <v>0</v>
      </c>
      <c r="J2995" s="31">
        <f>[2]Emissions!J3283</f>
        <v>0</v>
      </c>
      <c r="K2995" s="31">
        <f>[2]Emissions!K3283</f>
        <v>0</v>
      </c>
      <c r="L2995" s="31">
        <f>[2]Emissions!L3283</f>
        <v>0</v>
      </c>
      <c r="M2995" s="31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1">
        <f>[2]Emissions!E3276</f>
        <v>0</v>
      </c>
      <c r="F2996" s="31">
        <f>[2]Emissions!F3276</f>
        <v>0</v>
      </c>
      <c r="G2996" s="31">
        <f>[2]Emissions!G3276</f>
        <v>0</v>
      </c>
      <c r="H2996" s="31">
        <f>[2]Emissions!H3276</f>
        <v>0</v>
      </c>
      <c r="I2996" s="31">
        <f>[2]Emissions!I3276</f>
        <v>0</v>
      </c>
      <c r="J2996" s="31">
        <f>[2]Emissions!J3276</f>
        <v>0</v>
      </c>
      <c r="K2996" s="31">
        <f>[2]Emissions!K3276</f>
        <v>0</v>
      </c>
      <c r="L2996" s="31">
        <f>[2]Emissions!L3276</f>
        <v>0</v>
      </c>
      <c r="M2996" s="31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1">
        <f>[2]Emissions!E3269</f>
        <v>0</v>
      </c>
      <c r="F2997" s="31">
        <f>[2]Emissions!F3269</f>
        <v>0</v>
      </c>
      <c r="G2997" s="31">
        <f>[2]Emissions!G3269</f>
        <v>0</v>
      </c>
      <c r="H2997" s="31">
        <f>[2]Emissions!H3269</f>
        <v>0</v>
      </c>
      <c r="I2997" s="31">
        <f>[2]Emissions!I3269</f>
        <v>0</v>
      </c>
      <c r="J2997" s="31">
        <f>[2]Emissions!J3269</f>
        <v>0</v>
      </c>
      <c r="K2997" s="31">
        <f>[2]Emissions!K3269</f>
        <v>0</v>
      </c>
      <c r="L2997" s="31">
        <f>[2]Emissions!L3269</f>
        <v>0</v>
      </c>
      <c r="M2997" s="31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1">
        <f>[2]Emissions!E3262</f>
        <v>0</v>
      </c>
      <c r="F2998" s="31">
        <f>[2]Emissions!F3262</f>
        <v>0</v>
      </c>
      <c r="G2998" s="31">
        <f>[2]Emissions!G3262</f>
        <v>0</v>
      </c>
      <c r="H2998" s="31">
        <f>[2]Emissions!H3262</f>
        <v>0</v>
      </c>
      <c r="I2998" s="31">
        <f>[2]Emissions!I3262</f>
        <v>0</v>
      </c>
      <c r="J2998" s="31">
        <f>[2]Emissions!J3262</f>
        <v>0</v>
      </c>
      <c r="K2998" s="31">
        <f>[2]Emissions!K3262</f>
        <v>0</v>
      </c>
      <c r="L2998" s="31">
        <f>[2]Emissions!L3262</f>
        <v>0</v>
      </c>
      <c r="M2998" s="31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1">
        <f>[2]Emissions!E3255</f>
        <v>0</v>
      </c>
      <c r="F2999" s="31">
        <f>[2]Emissions!F3255</f>
        <v>0</v>
      </c>
      <c r="G2999" s="31">
        <f>[2]Emissions!G3255</f>
        <v>0</v>
      </c>
      <c r="H2999" s="31">
        <f>[2]Emissions!H3255</f>
        <v>0</v>
      </c>
      <c r="I2999" s="31">
        <f>[2]Emissions!I3255</f>
        <v>0</v>
      </c>
      <c r="J2999" s="31">
        <f>[2]Emissions!J3255</f>
        <v>0</v>
      </c>
      <c r="K2999" s="31">
        <f>[2]Emissions!K3255</f>
        <v>0</v>
      </c>
      <c r="L2999" s="31">
        <f>[2]Emissions!L3255</f>
        <v>0</v>
      </c>
      <c r="M2999" s="31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1">
        <f>[2]Emissions!E3248</f>
        <v>0</v>
      </c>
      <c r="F3000" s="31">
        <f>[2]Emissions!F3248</f>
        <v>0</v>
      </c>
      <c r="G3000" s="31">
        <f>[2]Emissions!G3248</f>
        <v>0</v>
      </c>
      <c r="H3000" s="31">
        <f>[2]Emissions!H3248</f>
        <v>0</v>
      </c>
      <c r="I3000" s="31">
        <f>[2]Emissions!I3248</f>
        <v>0</v>
      </c>
      <c r="J3000" s="31">
        <f>[2]Emissions!J3248</f>
        <v>0</v>
      </c>
      <c r="K3000" s="31">
        <f>[2]Emissions!K3248</f>
        <v>0</v>
      </c>
      <c r="L3000" s="31">
        <f>[2]Emissions!L3248</f>
        <v>0</v>
      </c>
      <c r="M3000" s="31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1">
        <f>[2]Emissions!E3241</f>
        <v>0</v>
      </c>
      <c r="F3001" s="31">
        <f>[2]Emissions!F3241</f>
        <v>0</v>
      </c>
      <c r="G3001" s="31">
        <f>[2]Emissions!G3241</f>
        <v>0</v>
      </c>
      <c r="H3001" s="31">
        <f>[2]Emissions!H3241</f>
        <v>0</v>
      </c>
      <c r="I3001" s="31">
        <f>[2]Emissions!I3241</f>
        <v>0</v>
      </c>
      <c r="J3001" s="31">
        <f>[2]Emissions!J3241</f>
        <v>0</v>
      </c>
      <c r="K3001" s="31">
        <f>[2]Emissions!K3241</f>
        <v>0</v>
      </c>
      <c r="L3001" s="31">
        <f>[2]Emissions!L3241</f>
        <v>0</v>
      </c>
      <c r="M3001" s="31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1">
        <f>[2]Emissions!E3229</f>
        <v>0</v>
      </c>
      <c r="F3002" s="31">
        <f>[2]Emissions!F3229</f>
        <v>0</v>
      </c>
      <c r="G3002" s="31">
        <f>[2]Emissions!G3229</f>
        <v>0</v>
      </c>
      <c r="H3002" s="31">
        <f>[2]Emissions!H3229</f>
        <v>0</v>
      </c>
      <c r="I3002" s="31">
        <f>[2]Emissions!I3229</f>
        <v>0</v>
      </c>
      <c r="J3002" s="31">
        <f>[2]Emissions!J3229</f>
        <v>0</v>
      </c>
      <c r="K3002" s="31">
        <f>[2]Emissions!K3229</f>
        <v>0</v>
      </c>
      <c r="L3002" s="31">
        <f>[2]Emissions!L3229</f>
        <v>0</v>
      </c>
      <c r="M3002" s="31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1">
        <f>[2]Emissions!E3222</f>
        <v>0</v>
      </c>
      <c r="F3003" s="31">
        <f>[2]Emissions!F3222</f>
        <v>0</v>
      </c>
      <c r="G3003" s="31">
        <f>[2]Emissions!G3222</f>
        <v>0</v>
      </c>
      <c r="H3003" s="31">
        <f>[2]Emissions!H3222</f>
        <v>0</v>
      </c>
      <c r="I3003" s="31">
        <f>[2]Emissions!I3222</f>
        <v>0</v>
      </c>
      <c r="J3003" s="31">
        <f>[2]Emissions!J3222</f>
        <v>0</v>
      </c>
      <c r="K3003" s="31">
        <f>[2]Emissions!K3222</f>
        <v>0</v>
      </c>
      <c r="L3003" s="31">
        <f>[2]Emissions!L3222</f>
        <v>0</v>
      </c>
      <c r="M3003" s="31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1">
        <f>[2]Emissions!E3215</f>
        <v>0</v>
      </c>
      <c r="F3004" s="31">
        <f>[2]Emissions!F3215</f>
        <v>0</v>
      </c>
      <c r="G3004" s="31">
        <f>[2]Emissions!G3215</f>
        <v>0</v>
      </c>
      <c r="H3004" s="31">
        <f>[2]Emissions!H3215</f>
        <v>0</v>
      </c>
      <c r="I3004" s="31">
        <f>[2]Emissions!I3215</f>
        <v>0</v>
      </c>
      <c r="J3004" s="31">
        <f>[2]Emissions!J3215</f>
        <v>0</v>
      </c>
      <c r="K3004" s="31">
        <f>[2]Emissions!K3215</f>
        <v>0</v>
      </c>
      <c r="L3004" s="31">
        <f>[2]Emissions!L3215</f>
        <v>0</v>
      </c>
      <c r="M3004" s="31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1">
        <f>[2]Emissions!E3208</f>
        <v>0</v>
      </c>
      <c r="F3005" s="31">
        <f>[2]Emissions!F3208</f>
        <v>0</v>
      </c>
      <c r="G3005" s="31">
        <f>[2]Emissions!G3208</f>
        <v>0</v>
      </c>
      <c r="H3005" s="31">
        <f>[2]Emissions!H3208</f>
        <v>0</v>
      </c>
      <c r="I3005" s="31">
        <f>[2]Emissions!I3208</f>
        <v>0</v>
      </c>
      <c r="J3005" s="31">
        <f>[2]Emissions!J3208</f>
        <v>0</v>
      </c>
      <c r="K3005" s="31">
        <f>[2]Emissions!K3208</f>
        <v>0</v>
      </c>
      <c r="L3005" s="31">
        <f>[2]Emissions!L3208</f>
        <v>0</v>
      </c>
      <c r="M3005" s="31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1">
        <f>[2]Emissions!E3201</f>
        <v>0</v>
      </c>
      <c r="F3006" s="31">
        <f>[2]Emissions!F3201</f>
        <v>0</v>
      </c>
      <c r="G3006" s="31">
        <f>[2]Emissions!G3201</f>
        <v>0</v>
      </c>
      <c r="H3006" s="31">
        <f>[2]Emissions!H3201</f>
        <v>0</v>
      </c>
      <c r="I3006" s="31">
        <f>[2]Emissions!I3201</f>
        <v>0</v>
      </c>
      <c r="J3006" s="31">
        <f>[2]Emissions!J3201</f>
        <v>0</v>
      </c>
      <c r="K3006" s="31">
        <f>[2]Emissions!K3201</f>
        <v>0</v>
      </c>
      <c r="L3006" s="31">
        <f>[2]Emissions!L3201</f>
        <v>0</v>
      </c>
      <c r="M3006" s="31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1">
        <f>[2]Emissions!E3194</f>
        <v>0</v>
      </c>
      <c r="F3007" s="31">
        <f>[2]Emissions!F3194</f>
        <v>0</v>
      </c>
      <c r="G3007" s="31">
        <f>[2]Emissions!G3194</f>
        <v>0</v>
      </c>
      <c r="H3007" s="31">
        <f>[2]Emissions!H3194</f>
        <v>0</v>
      </c>
      <c r="I3007" s="31">
        <f>[2]Emissions!I3194</f>
        <v>0</v>
      </c>
      <c r="J3007" s="31">
        <f>[2]Emissions!J3194</f>
        <v>0</v>
      </c>
      <c r="K3007" s="31">
        <f>[2]Emissions!K3194</f>
        <v>0</v>
      </c>
      <c r="L3007" s="31">
        <f>[2]Emissions!L3194</f>
        <v>0</v>
      </c>
      <c r="M3007" s="31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1">
        <f>[2]Emissions!E3187</f>
        <v>0</v>
      </c>
      <c r="F3008" s="31">
        <f>[2]Emissions!F3187</f>
        <v>0</v>
      </c>
      <c r="G3008" s="31">
        <f>[2]Emissions!G3187</f>
        <v>0</v>
      </c>
      <c r="H3008" s="31">
        <f>[2]Emissions!H3187</f>
        <v>0</v>
      </c>
      <c r="I3008" s="31">
        <f>[2]Emissions!I3187</f>
        <v>0</v>
      </c>
      <c r="J3008" s="31">
        <f>[2]Emissions!J3187</f>
        <v>0</v>
      </c>
      <c r="K3008" s="31">
        <f>[2]Emissions!K3187</f>
        <v>0</v>
      </c>
      <c r="L3008" s="31">
        <f>[2]Emissions!L3187</f>
        <v>0</v>
      </c>
      <c r="M3008" s="31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1">
        <f>[2]Emissions!E3180</f>
        <v>0</v>
      </c>
      <c r="F3009" s="31">
        <f>[2]Emissions!F3180</f>
        <v>0</v>
      </c>
      <c r="G3009" s="31">
        <f>[2]Emissions!G3180</f>
        <v>0</v>
      </c>
      <c r="H3009" s="31">
        <f>[2]Emissions!H3180</f>
        <v>0</v>
      </c>
      <c r="I3009" s="31">
        <f>[2]Emissions!I3180</f>
        <v>0</v>
      </c>
      <c r="J3009" s="31">
        <f>[2]Emissions!J3180</f>
        <v>0</v>
      </c>
      <c r="K3009" s="31">
        <f>[2]Emissions!K3180</f>
        <v>0</v>
      </c>
      <c r="L3009" s="31">
        <f>[2]Emissions!L3180</f>
        <v>0</v>
      </c>
      <c r="M3009" s="31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1">
        <f>[2]Emissions!E3173</f>
        <v>0</v>
      </c>
      <c r="F3010" s="31">
        <f>[2]Emissions!F3173</f>
        <v>0</v>
      </c>
      <c r="G3010" s="31">
        <f>[2]Emissions!G3173</f>
        <v>0</v>
      </c>
      <c r="H3010" s="31">
        <f>[2]Emissions!H3173</f>
        <v>0</v>
      </c>
      <c r="I3010" s="31">
        <f>[2]Emissions!I3173</f>
        <v>0</v>
      </c>
      <c r="J3010" s="31">
        <f>[2]Emissions!J3173</f>
        <v>0</v>
      </c>
      <c r="K3010" s="31">
        <f>[2]Emissions!K3173</f>
        <v>0</v>
      </c>
      <c r="L3010" s="31">
        <f>[2]Emissions!L3173</f>
        <v>0</v>
      </c>
      <c r="M3010" s="31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1">
        <f>[2]Emissions!E3166</f>
        <v>0</v>
      </c>
      <c r="F3011" s="31">
        <f>[2]Emissions!F3166</f>
        <v>0</v>
      </c>
      <c r="G3011" s="31">
        <f>[2]Emissions!G3166</f>
        <v>0</v>
      </c>
      <c r="H3011" s="31">
        <f>[2]Emissions!H3166</f>
        <v>0</v>
      </c>
      <c r="I3011" s="31">
        <f>[2]Emissions!I3166</f>
        <v>0</v>
      </c>
      <c r="J3011" s="31">
        <f>[2]Emissions!J3166</f>
        <v>0</v>
      </c>
      <c r="K3011" s="31">
        <f>[2]Emissions!K3166</f>
        <v>0</v>
      </c>
      <c r="L3011" s="31">
        <f>[2]Emissions!L3166</f>
        <v>0</v>
      </c>
      <c r="M3011" s="31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1">
        <f>[2]Emissions!E3159</f>
        <v>0</v>
      </c>
      <c r="F3012" s="31">
        <f>[2]Emissions!F3159</f>
        <v>0</v>
      </c>
      <c r="G3012" s="31">
        <f>[2]Emissions!G3159</f>
        <v>0</v>
      </c>
      <c r="H3012" s="31">
        <f>[2]Emissions!H3159</f>
        <v>0</v>
      </c>
      <c r="I3012" s="31">
        <f>[2]Emissions!I3159</f>
        <v>0</v>
      </c>
      <c r="J3012" s="31">
        <f>[2]Emissions!J3159</f>
        <v>0</v>
      </c>
      <c r="K3012" s="31">
        <f>[2]Emissions!K3159</f>
        <v>0</v>
      </c>
      <c r="L3012" s="31">
        <f>[2]Emissions!L3159</f>
        <v>0</v>
      </c>
      <c r="M3012" s="31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1">
        <f>[2]Emissions!E3152</f>
        <v>0</v>
      </c>
      <c r="F3013" s="31">
        <f>[2]Emissions!F3152</f>
        <v>0</v>
      </c>
      <c r="G3013" s="31">
        <f>[2]Emissions!G3152</f>
        <v>0</v>
      </c>
      <c r="H3013" s="31">
        <f>[2]Emissions!H3152</f>
        <v>0</v>
      </c>
      <c r="I3013" s="31">
        <f>[2]Emissions!I3152</f>
        <v>0</v>
      </c>
      <c r="J3013" s="31">
        <f>[2]Emissions!J3152</f>
        <v>0</v>
      </c>
      <c r="K3013" s="31">
        <f>[2]Emissions!K3152</f>
        <v>0</v>
      </c>
      <c r="L3013" s="31">
        <f>[2]Emissions!L3152</f>
        <v>0</v>
      </c>
      <c r="M3013" s="31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1">
        <f>[2]Emissions!E3145</f>
        <v>0</v>
      </c>
      <c r="F3014" s="31">
        <f>[2]Emissions!F3145</f>
        <v>0</v>
      </c>
      <c r="G3014" s="31">
        <f>[2]Emissions!G3145</f>
        <v>0</v>
      </c>
      <c r="H3014" s="31">
        <f>[2]Emissions!H3145</f>
        <v>0</v>
      </c>
      <c r="I3014" s="31">
        <f>[2]Emissions!I3145</f>
        <v>0</v>
      </c>
      <c r="J3014" s="31">
        <f>[2]Emissions!J3145</f>
        <v>0</v>
      </c>
      <c r="K3014" s="31">
        <f>[2]Emissions!K3145</f>
        <v>0</v>
      </c>
      <c r="L3014" s="31">
        <f>[2]Emissions!L3145</f>
        <v>0</v>
      </c>
      <c r="M3014" s="31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1">
        <f>[2]Emissions!E3138</f>
        <v>0</v>
      </c>
      <c r="F3015" s="31">
        <f>[2]Emissions!F3138</f>
        <v>0</v>
      </c>
      <c r="G3015" s="31">
        <f>[2]Emissions!G3138</f>
        <v>0</v>
      </c>
      <c r="H3015" s="31">
        <f>[2]Emissions!H3138</f>
        <v>0</v>
      </c>
      <c r="I3015" s="31">
        <f>[2]Emissions!I3138</f>
        <v>0</v>
      </c>
      <c r="J3015" s="31">
        <f>[2]Emissions!J3138</f>
        <v>0</v>
      </c>
      <c r="K3015" s="31">
        <f>[2]Emissions!K3138</f>
        <v>0</v>
      </c>
      <c r="L3015" s="31">
        <f>[2]Emissions!L3138</f>
        <v>0</v>
      </c>
      <c r="M3015" s="31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1">
        <f>[2]Emissions!E3131</f>
        <v>0</v>
      </c>
      <c r="F3016" s="31">
        <f>[2]Emissions!F3131</f>
        <v>0</v>
      </c>
      <c r="G3016" s="31">
        <f>[2]Emissions!G3131</f>
        <v>0</v>
      </c>
      <c r="H3016" s="31">
        <f>[2]Emissions!H3131</f>
        <v>0</v>
      </c>
      <c r="I3016" s="31">
        <f>[2]Emissions!I3131</f>
        <v>0</v>
      </c>
      <c r="J3016" s="31">
        <f>[2]Emissions!J3131</f>
        <v>0</v>
      </c>
      <c r="K3016" s="31">
        <f>[2]Emissions!K3131</f>
        <v>0</v>
      </c>
      <c r="L3016" s="31">
        <f>[2]Emissions!L3131</f>
        <v>0</v>
      </c>
      <c r="M3016" s="31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1">
        <f>[2]Emissions!E3124</f>
        <v>0</v>
      </c>
      <c r="F3017" s="31">
        <f>[2]Emissions!F3124</f>
        <v>0</v>
      </c>
      <c r="G3017" s="31">
        <f>[2]Emissions!G3124</f>
        <v>0</v>
      </c>
      <c r="H3017" s="31">
        <f>[2]Emissions!H3124</f>
        <v>0</v>
      </c>
      <c r="I3017" s="31">
        <f>[2]Emissions!I3124</f>
        <v>0</v>
      </c>
      <c r="J3017" s="31">
        <f>[2]Emissions!J3124</f>
        <v>0</v>
      </c>
      <c r="K3017" s="31">
        <f>[2]Emissions!K3124</f>
        <v>0</v>
      </c>
      <c r="L3017" s="31">
        <f>[2]Emissions!L3124</f>
        <v>0</v>
      </c>
      <c r="M3017" s="31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1">
        <f>[2]Emissions!E3117</f>
        <v>0</v>
      </c>
      <c r="F3018" s="31">
        <f>[2]Emissions!F3117</f>
        <v>0</v>
      </c>
      <c r="G3018" s="31">
        <f>[2]Emissions!G3117</f>
        <v>0</v>
      </c>
      <c r="H3018" s="31">
        <f>[2]Emissions!H3117</f>
        <v>0</v>
      </c>
      <c r="I3018" s="31">
        <f>[2]Emissions!I3117</f>
        <v>0</v>
      </c>
      <c r="J3018" s="31">
        <f>[2]Emissions!J3117</f>
        <v>0</v>
      </c>
      <c r="K3018" s="31">
        <f>[2]Emissions!K3117</f>
        <v>0</v>
      </c>
      <c r="L3018" s="31">
        <f>[2]Emissions!L3117</f>
        <v>0</v>
      </c>
      <c r="M3018" s="31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1">
        <f>[2]Emissions!E3110</f>
        <v>0</v>
      </c>
      <c r="F3019" s="31">
        <f>[2]Emissions!F3110</f>
        <v>0</v>
      </c>
      <c r="G3019" s="31">
        <f>[2]Emissions!G3110</f>
        <v>0</v>
      </c>
      <c r="H3019" s="31">
        <f>[2]Emissions!H3110</f>
        <v>0</v>
      </c>
      <c r="I3019" s="31">
        <f>[2]Emissions!I3110</f>
        <v>0</v>
      </c>
      <c r="J3019" s="31">
        <f>[2]Emissions!J3110</f>
        <v>0</v>
      </c>
      <c r="K3019" s="31">
        <f>[2]Emissions!K3110</f>
        <v>0</v>
      </c>
      <c r="L3019" s="31">
        <f>[2]Emissions!L3110</f>
        <v>0</v>
      </c>
      <c r="M3019" s="31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1">
        <f>[2]Emissions!E3103</f>
        <v>0</v>
      </c>
      <c r="F3020" s="31">
        <f>[2]Emissions!F3103</f>
        <v>0</v>
      </c>
      <c r="G3020" s="31">
        <f>[2]Emissions!G3103</f>
        <v>0</v>
      </c>
      <c r="H3020" s="31">
        <f>[2]Emissions!H3103</f>
        <v>0</v>
      </c>
      <c r="I3020" s="31">
        <f>[2]Emissions!I3103</f>
        <v>0</v>
      </c>
      <c r="J3020" s="31">
        <f>[2]Emissions!J3103</f>
        <v>0</v>
      </c>
      <c r="K3020" s="31">
        <f>[2]Emissions!K3103</f>
        <v>0</v>
      </c>
      <c r="L3020" s="31">
        <f>[2]Emissions!L3103</f>
        <v>0</v>
      </c>
      <c r="M3020" s="31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1">
        <f>[2]Emissions!E3096</f>
        <v>0</v>
      </c>
      <c r="F3021" s="31">
        <f>[2]Emissions!F3096</f>
        <v>0</v>
      </c>
      <c r="G3021" s="31">
        <f>[2]Emissions!G3096</f>
        <v>0</v>
      </c>
      <c r="H3021" s="31">
        <f>[2]Emissions!H3096</f>
        <v>0</v>
      </c>
      <c r="I3021" s="31">
        <f>[2]Emissions!I3096</f>
        <v>0</v>
      </c>
      <c r="J3021" s="31">
        <f>[2]Emissions!J3096</f>
        <v>0</v>
      </c>
      <c r="K3021" s="31">
        <f>[2]Emissions!K3096</f>
        <v>0</v>
      </c>
      <c r="L3021" s="31">
        <f>[2]Emissions!L3096</f>
        <v>0</v>
      </c>
      <c r="M3021" s="31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1">
        <f>[2]Emissions!E3089</f>
        <v>0</v>
      </c>
      <c r="F3022" s="31">
        <f>[2]Emissions!F3089</f>
        <v>0</v>
      </c>
      <c r="G3022" s="31">
        <f>[2]Emissions!G3089</f>
        <v>0</v>
      </c>
      <c r="H3022" s="31">
        <f>[2]Emissions!H3089</f>
        <v>0</v>
      </c>
      <c r="I3022" s="31">
        <f>[2]Emissions!I3089</f>
        <v>0</v>
      </c>
      <c r="J3022" s="31">
        <f>[2]Emissions!J3089</f>
        <v>0</v>
      </c>
      <c r="K3022" s="31">
        <f>[2]Emissions!K3089</f>
        <v>0</v>
      </c>
      <c r="L3022" s="31">
        <f>[2]Emissions!L3089</f>
        <v>0</v>
      </c>
      <c r="M3022" s="31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1">
        <f>[2]Emissions!E3082</f>
        <v>0</v>
      </c>
      <c r="F3023" s="31">
        <f>[2]Emissions!F3082</f>
        <v>0</v>
      </c>
      <c r="G3023" s="31">
        <f>[2]Emissions!G3082</f>
        <v>0</v>
      </c>
      <c r="H3023" s="31">
        <f>[2]Emissions!H3082</f>
        <v>0</v>
      </c>
      <c r="I3023" s="31">
        <f>[2]Emissions!I3082</f>
        <v>0</v>
      </c>
      <c r="J3023" s="31">
        <f>[2]Emissions!J3082</f>
        <v>0</v>
      </c>
      <c r="K3023" s="31">
        <f>[2]Emissions!K3082</f>
        <v>0</v>
      </c>
      <c r="L3023" s="31">
        <f>[2]Emissions!L3082</f>
        <v>0</v>
      </c>
      <c r="M3023" s="31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1">
        <f>[2]Emissions!E3075</f>
        <v>0</v>
      </c>
      <c r="F3024" s="31">
        <f>[2]Emissions!F3075</f>
        <v>0</v>
      </c>
      <c r="G3024" s="31">
        <f>[2]Emissions!G3075</f>
        <v>0</v>
      </c>
      <c r="H3024" s="31">
        <f>[2]Emissions!H3075</f>
        <v>0</v>
      </c>
      <c r="I3024" s="31">
        <f>[2]Emissions!I3075</f>
        <v>0</v>
      </c>
      <c r="J3024" s="31">
        <f>[2]Emissions!J3075</f>
        <v>0</v>
      </c>
      <c r="K3024" s="31">
        <f>[2]Emissions!K3075</f>
        <v>0</v>
      </c>
      <c r="L3024" s="31">
        <f>[2]Emissions!L3075</f>
        <v>0</v>
      </c>
      <c r="M3024" s="31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1">
        <f>[2]Emissions!E3068</f>
        <v>0</v>
      </c>
      <c r="F3025" s="31">
        <f>[2]Emissions!F3068</f>
        <v>0</v>
      </c>
      <c r="G3025" s="31">
        <f>[2]Emissions!G3068</f>
        <v>0</v>
      </c>
      <c r="H3025" s="31">
        <f>[2]Emissions!H3068</f>
        <v>0</v>
      </c>
      <c r="I3025" s="31">
        <f>[2]Emissions!I3068</f>
        <v>0</v>
      </c>
      <c r="J3025" s="31">
        <f>[2]Emissions!J3068</f>
        <v>0</v>
      </c>
      <c r="K3025" s="31">
        <f>[2]Emissions!K3068</f>
        <v>0</v>
      </c>
      <c r="L3025" s="31">
        <f>[2]Emissions!L3068</f>
        <v>0</v>
      </c>
      <c r="M3025" s="31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1">
        <f>[2]Emissions!E3061</f>
        <v>0</v>
      </c>
      <c r="F3026" s="31">
        <f>[2]Emissions!F3061</f>
        <v>0</v>
      </c>
      <c r="G3026" s="31">
        <f>[2]Emissions!G3061</f>
        <v>0</v>
      </c>
      <c r="H3026" s="31">
        <f>[2]Emissions!H3061</f>
        <v>0</v>
      </c>
      <c r="I3026" s="31">
        <f>[2]Emissions!I3061</f>
        <v>0</v>
      </c>
      <c r="J3026" s="31">
        <f>[2]Emissions!J3061</f>
        <v>0</v>
      </c>
      <c r="K3026" s="31">
        <f>[2]Emissions!K3061</f>
        <v>0</v>
      </c>
      <c r="L3026" s="31">
        <f>[2]Emissions!L3061</f>
        <v>0</v>
      </c>
      <c r="M3026" s="31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1">
        <f>[2]Emissions!E3054</f>
        <v>0</v>
      </c>
      <c r="F3027" s="31">
        <f>[2]Emissions!F3054</f>
        <v>0</v>
      </c>
      <c r="G3027" s="31">
        <f>[2]Emissions!G3054</f>
        <v>0</v>
      </c>
      <c r="H3027" s="31">
        <f>[2]Emissions!H3054</f>
        <v>0</v>
      </c>
      <c r="I3027" s="31">
        <f>[2]Emissions!I3054</f>
        <v>0</v>
      </c>
      <c r="J3027" s="31">
        <f>[2]Emissions!J3054</f>
        <v>0</v>
      </c>
      <c r="K3027" s="31">
        <f>[2]Emissions!K3054</f>
        <v>0</v>
      </c>
      <c r="L3027" s="31">
        <f>[2]Emissions!L3054</f>
        <v>0</v>
      </c>
      <c r="M3027" s="31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1">
        <f>[2]Emissions!E3042</f>
        <v>0</v>
      </c>
      <c r="F3028" s="31">
        <f>[2]Emissions!F3042</f>
        <v>0</v>
      </c>
      <c r="G3028" s="31">
        <f>[2]Emissions!G3042</f>
        <v>0</v>
      </c>
      <c r="H3028" s="31">
        <f>[2]Emissions!H3042</f>
        <v>0</v>
      </c>
      <c r="I3028" s="31">
        <f>[2]Emissions!I3042</f>
        <v>0</v>
      </c>
      <c r="J3028" s="31">
        <f>[2]Emissions!J3042</f>
        <v>0</v>
      </c>
      <c r="K3028" s="31">
        <f>[2]Emissions!K3042</f>
        <v>0</v>
      </c>
      <c r="L3028" s="31">
        <f>[2]Emissions!L3042</f>
        <v>0</v>
      </c>
      <c r="M3028" s="31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1">
        <f>[2]Emissions!E3035</f>
        <v>0</v>
      </c>
      <c r="F3029" s="31">
        <f>[2]Emissions!F3035</f>
        <v>0</v>
      </c>
      <c r="G3029" s="31">
        <f>[2]Emissions!G3035</f>
        <v>0</v>
      </c>
      <c r="H3029" s="31">
        <f>[2]Emissions!H3035</f>
        <v>0</v>
      </c>
      <c r="I3029" s="31">
        <f>[2]Emissions!I3035</f>
        <v>0</v>
      </c>
      <c r="J3029" s="31">
        <f>[2]Emissions!J3035</f>
        <v>0</v>
      </c>
      <c r="K3029" s="31">
        <f>[2]Emissions!K3035</f>
        <v>0</v>
      </c>
      <c r="L3029" s="31">
        <f>[2]Emissions!L3035</f>
        <v>0</v>
      </c>
      <c r="M3029" s="31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1">
        <f>[2]Emissions!E3028</f>
        <v>0</v>
      </c>
      <c r="F3030" s="31">
        <f>[2]Emissions!F3028</f>
        <v>0</v>
      </c>
      <c r="G3030" s="31">
        <f>[2]Emissions!G3028</f>
        <v>0</v>
      </c>
      <c r="H3030" s="31">
        <f>[2]Emissions!H3028</f>
        <v>0</v>
      </c>
      <c r="I3030" s="31">
        <f>[2]Emissions!I3028</f>
        <v>0</v>
      </c>
      <c r="J3030" s="31">
        <f>[2]Emissions!J3028</f>
        <v>0</v>
      </c>
      <c r="K3030" s="31">
        <f>[2]Emissions!K3028</f>
        <v>0</v>
      </c>
      <c r="L3030" s="31">
        <f>[2]Emissions!L3028</f>
        <v>0</v>
      </c>
      <c r="M3030" s="31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1">
        <f>[2]Emissions!E3021</f>
        <v>0</v>
      </c>
      <c r="F3031" s="31">
        <f>[2]Emissions!F3021</f>
        <v>0</v>
      </c>
      <c r="G3031" s="31">
        <f>[2]Emissions!G3021</f>
        <v>0</v>
      </c>
      <c r="H3031" s="31">
        <f>[2]Emissions!H3021</f>
        <v>0</v>
      </c>
      <c r="I3031" s="31">
        <f>[2]Emissions!I3021</f>
        <v>0</v>
      </c>
      <c r="J3031" s="31">
        <f>[2]Emissions!J3021</f>
        <v>0</v>
      </c>
      <c r="K3031" s="31">
        <f>[2]Emissions!K3021</f>
        <v>0</v>
      </c>
      <c r="L3031" s="31">
        <f>[2]Emissions!L3021</f>
        <v>0</v>
      </c>
      <c r="M3031" s="31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1">
        <f>[2]Emissions!E3014</f>
        <v>0</v>
      </c>
      <c r="F3032" s="31">
        <f>[2]Emissions!F3014</f>
        <v>0</v>
      </c>
      <c r="G3032" s="31">
        <f>[2]Emissions!G3014</f>
        <v>0</v>
      </c>
      <c r="H3032" s="31">
        <f>[2]Emissions!H3014</f>
        <v>0</v>
      </c>
      <c r="I3032" s="31">
        <f>[2]Emissions!I3014</f>
        <v>0</v>
      </c>
      <c r="J3032" s="31">
        <f>[2]Emissions!J3014</f>
        <v>0</v>
      </c>
      <c r="K3032" s="31">
        <f>[2]Emissions!K3014</f>
        <v>0</v>
      </c>
      <c r="L3032" s="31">
        <f>[2]Emissions!L3014</f>
        <v>0</v>
      </c>
      <c r="M3032" s="31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1">
        <f>[2]Emissions!E3007</f>
        <v>0</v>
      </c>
      <c r="F3033" s="31">
        <f>[2]Emissions!F3007</f>
        <v>0</v>
      </c>
      <c r="G3033" s="31">
        <f>[2]Emissions!G3007</f>
        <v>0</v>
      </c>
      <c r="H3033" s="31">
        <f>[2]Emissions!H3007</f>
        <v>0</v>
      </c>
      <c r="I3033" s="31">
        <f>[2]Emissions!I3007</f>
        <v>0</v>
      </c>
      <c r="J3033" s="31">
        <f>[2]Emissions!J3007</f>
        <v>0</v>
      </c>
      <c r="K3033" s="31">
        <f>[2]Emissions!K3007</f>
        <v>0</v>
      </c>
      <c r="L3033" s="31">
        <f>[2]Emissions!L3007</f>
        <v>0</v>
      </c>
      <c r="M3033" s="31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1">
        <f>[2]Emissions!E3000</f>
        <v>0</v>
      </c>
      <c r="F3034" s="31">
        <f>[2]Emissions!F3000</f>
        <v>0</v>
      </c>
      <c r="G3034" s="31">
        <f>[2]Emissions!G3000</f>
        <v>0</v>
      </c>
      <c r="H3034" s="31">
        <f>[2]Emissions!H3000</f>
        <v>0</v>
      </c>
      <c r="I3034" s="31">
        <f>[2]Emissions!I3000</f>
        <v>0</v>
      </c>
      <c r="J3034" s="31">
        <f>[2]Emissions!J3000</f>
        <v>0</v>
      </c>
      <c r="K3034" s="31">
        <f>[2]Emissions!K3000</f>
        <v>0</v>
      </c>
      <c r="L3034" s="31">
        <f>[2]Emissions!L3000</f>
        <v>0</v>
      </c>
      <c r="M3034" s="31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1">
        <f>[2]Emissions!E2993</f>
        <v>0</v>
      </c>
      <c r="F3035" s="31">
        <f>[2]Emissions!F2993</f>
        <v>0</v>
      </c>
      <c r="G3035" s="31">
        <f>[2]Emissions!G2993</f>
        <v>0</v>
      </c>
      <c r="H3035" s="31">
        <f>[2]Emissions!H2993</f>
        <v>0</v>
      </c>
      <c r="I3035" s="31">
        <f>[2]Emissions!I2993</f>
        <v>0</v>
      </c>
      <c r="J3035" s="31">
        <f>[2]Emissions!J2993</f>
        <v>0</v>
      </c>
      <c r="K3035" s="31">
        <f>[2]Emissions!K2993</f>
        <v>0</v>
      </c>
      <c r="L3035" s="31">
        <f>[2]Emissions!L2993</f>
        <v>0</v>
      </c>
      <c r="M3035" s="31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1">
        <f>[2]Emissions!E2986</f>
        <v>0</v>
      </c>
      <c r="F3036" s="31">
        <f>[2]Emissions!F2986</f>
        <v>0</v>
      </c>
      <c r="G3036" s="31">
        <f>[2]Emissions!G2986</f>
        <v>0</v>
      </c>
      <c r="H3036" s="31">
        <f>[2]Emissions!H2986</f>
        <v>0</v>
      </c>
      <c r="I3036" s="31">
        <f>[2]Emissions!I2986</f>
        <v>0</v>
      </c>
      <c r="J3036" s="31">
        <f>[2]Emissions!J2986</f>
        <v>0</v>
      </c>
      <c r="K3036" s="31">
        <f>[2]Emissions!K2986</f>
        <v>0</v>
      </c>
      <c r="L3036" s="31">
        <f>[2]Emissions!L2986</f>
        <v>0</v>
      </c>
      <c r="M3036" s="31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1">
        <f>[2]Emissions!E2979</f>
        <v>0</v>
      </c>
      <c r="F3037" s="31">
        <f>[2]Emissions!F2979</f>
        <v>0</v>
      </c>
      <c r="G3037" s="31">
        <f>[2]Emissions!G2979</f>
        <v>0</v>
      </c>
      <c r="H3037" s="31">
        <f>[2]Emissions!H2979</f>
        <v>0</v>
      </c>
      <c r="I3037" s="31">
        <f>[2]Emissions!I2979</f>
        <v>0</v>
      </c>
      <c r="J3037" s="31">
        <f>[2]Emissions!J2979</f>
        <v>0</v>
      </c>
      <c r="K3037" s="31">
        <f>[2]Emissions!K2979</f>
        <v>0</v>
      </c>
      <c r="L3037" s="31">
        <f>[2]Emissions!L2979</f>
        <v>0</v>
      </c>
      <c r="M3037" s="31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1">
        <f>[2]Emissions!E2972</f>
        <v>0</v>
      </c>
      <c r="F3038" s="31">
        <f>[2]Emissions!F2972</f>
        <v>0</v>
      </c>
      <c r="G3038" s="31">
        <f>[2]Emissions!G2972</f>
        <v>0</v>
      </c>
      <c r="H3038" s="31">
        <f>[2]Emissions!H2972</f>
        <v>0</v>
      </c>
      <c r="I3038" s="31">
        <f>[2]Emissions!I2972</f>
        <v>0</v>
      </c>
      <c r="J3038" s="31">
        <f>[2]Emissions!J2972</f>
        <v>0</v>
      </c>
      <c r="K3038" s="31">
        <f>[2]Emissions!K2972</f>
        <v>0</v>
      </c>
      <c r="L3038" s="31">
        <f>[2]Emissions!L2972</f>
        <v>0</v>
      </c>
      <c r="M3038" s="31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1">
        <f>[2]Emissions!E2965</f>
        <v>0</v>
      </c>
      <c r="F3039" s="31">
        <f>[2]Emissions!F2965</f>
        <v>0</v>
      </c>
      <c r="G3039" s="31">
        <f>[2]Emissions!G2965</f>
        <v>0</v>
      </c>
      <c r="H3039" s="31">
        <f>[2]Emissions!H2965</f>
        <v>0</v>
      </c>
      <c r="I3039" s="31">
        <f>[2]Emissions!I2965</f>
        <v>0</v>
      </c>
      <c r="J3039" s="31">
        <f>[2]Emissions!J2965</f>
        <v>0</v>
      </c>
      <c r="K3039" s="31">
        <f>[2]Emissions!K2965</f>
        <v>0</v>
      </c>
      <c r="L3039" s="31">
        <f>[2]Emissions!L2965</f>
        <v>0</v>
      </c>
      <c r="M3039" s="31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1">
        <f>[2]Emissions!E2958</f>
        <v>0</v>
      </c>
      <c r="F3040" s="31">
        <f>[2]Emissions!F2958</f>
        <v>0</v>
      </c>
      <c r="G3040" s="31">
        <f>[2]Emissions!G2958</f>
        <v>0</v>
      </c>
      <c r="H3040" s="31">
        <f>[2]Emissions!H2958</f>
        <v>0</v>
      </c>
      <c r="I3040" s="31">
        <f>[2]Emissions!I2958</f>
        <v>0</v>
      </c>
      <c r="J3040" s="31">
        <f>[2]Emissions!J2958</f>
        <v>0</v>
      </c>
      <c r="K3040" s="31">
        <f>[2]Emissions!K2958</f>
        <v>0</v>
      </c>
      <c r="L3040" s="31">
        <f>[2]Emissions!L2958</f>
        <v>0</v>
      </c>
      <c r="M3040" s="31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1">
        <f>[2]Emissions!E2951</f>
        <v>0</v>
      </c>
      <c r="F3041" s="31">
        <f>[2]Emissions!F2951</f>
        <v>0</v>
      </c>
      <c r="G3041" s="31">
        <f>[2]Emissions!G2951</f>
        <v>0</v>
      </c>
      <c r="H3041" s="31">
        <f>[2]Emissions!H2951</f>
        <v>0</v>
      </c>
      <c r="I3041" s="31">
        <f>[2]Emissions!I2951</f>
        <v>0</v>
      </c>
      <c r="J3041" s="31">
        <f>[2]Emissions!J2951</f>
        <v>0</v>
      </c>
      <c r="K3041" s="31">
        <f>[2]Emissions!K2951</f>
        <v>0</v>
      </c>
      <c r="L3041" s="31">
        <f>[2]Emissions!L2951</f>
        <v>0</v>
      </c>
      <c r="M3041" s="31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1">
        <f>[2]Emissions!E2944</f>
        <v>0</v>
      </c>
      <c r="F3042" s="31">
        <f>[2]Emissions!F2944</f>
        <v>0</v>
      </c>
      <c r="G3042" s="31">
        <f>[2]Emissions!G2944</f>
        <v>0</v>
      </c>
      <c r="H3042" s="31">
        <f>[2]Emissions!H2944</f>
        <v>0</v>
      </c>
      <c r="I3042" s="31">
        <f>[2]Emissions!I2944</f>
        <v>0</v>
      </c>
      <c r="J3042" s="31">
        <f>[2]Emissions!J2944</f>
        <v>0</v>
      </c>
      <c r="K3042" s="31">
        <f>[2]Emissions!K2944</f>
        <v>0</v>
      </c>
      <c r="L3042" s="31">
        <f>[2]Emissions!L2944</f>
        <v>0</v>
      </c>
      <c r="M3042" s="31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1">
        <f>[2]Emissions!E2937</f>
        <v>0</v>
      </c>
      <c r="F3043" s="31">
        <f>[2]Emissions!F2937</f>
        <v>0</v>
      </c>
      <c r="G3043" s="31">
        <f>[2]Emissions!G2937</f>
        <v>0</v>
      </c>
      <c r="H3043" s="31">
        <f>[2]Emissions!H2937</f>
        <v>0</v>
      </c>
      <c r="I3043" s="31">
        <f>[2]Emissions!I2937</f>
        <v>0</v>
      </c>
      <c r="J3043" s="31">
        <f>[2]Emissions!J2937</f>
        <v>0</v>
      </c>
      <c r="K3043" s="31">
        <f>[2]Emissions!K2937</f>
        <v>0</v>
      </c>
      <c r="L3043" s="31">
        <f>[2]Emissions!L2937</f>
        <v>0</v>
      </c>
      <c r="M3043" s="31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1">
        <f>[2]Emissions!E2930</f>
        <v>0</v>
      </c>
      <c r="F3044" s="31">
        <f>[2]Emissions!F2930</f>
        <v>0</v>
      </c>
      <c r="G3044" s="31">
        <f>[2]Emissions!G2930</f>
        <v>0</v>
      </c>
      <c r="H3044" s="31">
        <f>[2]Emissions!H2930</f>
        <v>0</v>
      </c>
      <c r="I3044" s="31">
        <f>[2]Emissions!I2930</f>
        <v>0</v>
      </c>
      <c r="J3044" s="31">
        <f>[2]Emissions!J2930</f>
        <v>0</v>
      </c>
      <c r="K3044" s="31">
        <f>[2]Emissions!K2930</f>
        <v>0</v>
      </c>
      <c r="L3044" s="31">
        <f>[2]Emissions!L2930</f>
        <v>0</v>
      </c>
      <c r="M3044" s="31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1">
        <f>[2]Emissions!E2918</f>
        <v>0</v>
      </c>
      <c r="F3045" s="31">
        <f>[2]Emissions!F2918</f>
        <v>0</v>
      </c>
      <c r="G3045" s="31">
        <f>[2]Emissions!G2918</f>
        <v>0</v>
      </c>
      <c r="H3045" s="31">
        <f>[2]Emissions!H2918</f>
        <v>0</v>
      </c>
      <c r="I3045" s="31">
        <f>[2]Emissions!I2918</f>
        <v>0</v>
      </c>
      <c r="J3045" s="31">
        <f>[2]Emissions!J2918</f>
        <v>0</v>
      </c>
      <c r="K3045" s="31">
        <f>[2]Emissions!K2918</f>
        <v>0</v>
      </c>
      <c r="L3045" s="31">
        <f>[2]Emissions!L2918</f>
        <v>0</v>
      </c>
      <c r="M3045" s="31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1">
        <f>[2]Emissions!E2911</f>
        <v>0</v>
      </c>
      <c r="F3046" s="31">
        <f>[2]Emissions!F2911</f>
        <v>0</v>
      </c>
      <c r="G3046" s="31">
        <f>[2]Emissions!G2911</f>
        <v>0</v>
      </c>
      <c r="H3046" s="31">
        <f>[2]Emissions!H2911</f>
        <v>0</v>
      </c>
      <c r="I3046" s="31">
        <f>[2]Emissions!I2911</f>
        <v>0</v>
      </c>
      <c r="J3046" s="31">
        <f>[2]Emissions!J2911</f>
        <v>0</v>
      </c>
      <c r="K3046" s="31">
        <f>[2]Emissions!K2911</f>
        <v>0</v>
      </c>
      <c r="L3046" s="31">
        <f>[2]Emissions!L2911</f>
        <v>0</v>
      </c>
      <c r="M3046" s="31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1">
        <f>[2]Emissions!E2904</f>
        <v>0</v>
      </c>
      <c r="F3047" s="31">
        <f>[2]Emissions!F2904</f>
        <v>0</v>
      </c>
      <c r="G3047" s="31">
        <f>[2]Emissions!G2904</f>
        <v>0</v>
      </c>
      <c r="H3047" s="31">
        <f>[2]Emissions!H2904</f>
        <v>0</v>
      </c>
      <c r="I3047" s="31">
        <f>[2]Emissions!I2904</f>
        <v>0</v>
      </c>
      <c r="J3047" s="31">
        <f>[2]Emissions!J2904</f>
        <v>0</v>
      </c>
      <c r="K3047" s="31">
        <f>[2]Emissions!K2904</f>
        <v>0</v>
      </c>
      <c r="L3047" s="31">
        <f>[2]Emissions!L2904</f>
        <v>0</v>
      </c>
      <c r="M3047" s="31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1">
        <f>[2]Emissions!E2897</f>
        <v>0</v>
      </c>
      <c r="F3048" s="31">
        <f>[2]Emissions!F2897</f>
        <v>0</v>
      </c>
      <c r="G3048" s="31">
        <f>[2]Emissions!G2897</f>
        <v>0</v>
      </c>
      <c r="H3048" s="31">
        <f>[2]Emissions!H2897</f>
        <v>0</v>
      </c>
      <c r="I3048" s="31">
        <f>[2]Emissions!I2897</f>
        <v>0</v>
      </c>
      <c r="J3048" s="31">
        <f>[2]Emissions!J2897</f>
        <v>0</v>
      </c>
      <c r="K3048" s="31">
        <f>[2]Emissions!K2897</f>
        <v>0</v>
      </c>
      <c r="L3048" s="31">
        <f>[2]Emissions!L2897</f>
        <v>0</v>
      </c>
      <c r="M3048" s="31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1">
        <f>[2]Emissions!E2890</f>
        <v>0</v>
      </c>
      <c r="F3049" s="31">
        <f>[2]Emissions!F2890</f>
        <v>0</v>
      </c>
      <c r="G3049" s="31">
        <f>[2]Emissions!G2890</f>
        <v>0</v>
      </c>
      <c r="H3049" s="31">
        <f>[2]Emissions!H2890</f>
        <v>0</v>
      </c>
      <c r="I3049" s="31">
        <f>[2]Emissions!I2890</f>
        <v>0</v>
      </c>
      <c r="J3049" s="31">
        <f>[2]Emissions!J2890</f>
        <v>0</v>
      </c>
      <c r="K3049" s="31">
        <f>[2]Emissions!K2890</f>
        <v>0</v>
      </c>
      <c r="L3049" s="31">
        <f>[2]Emissions!L2890</f>
        <v>0</v>
      </c>
      <c r="M3049" s="31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1">
        <f>[2]Emissions!E2883</f>
        <v>0</v>
      </c>
      <c r="F3050" s="31">
        <f>[2]Emissions!F2883</f>
        <v>0</v>
      </c>
      <c r="G3050" s="31">
        <f>[2]Emissions!G2883</f>
        <v>0</v>
      </c>
      <c r="H3050" s="31">
        <f>[2]Emissions!H2883</f>
        <v>0</v>
      </c>
      <c r="I3050" s="31">
        <f>[2]Emissions!I2883</f>
        <v>0</v>
      </c>
      <c r="J3050" s="31">
        <f>[2]Emissions!J2883</f>
        <v>0</v>
      </c>
      <c r="K3050" s="31">
        <f>[2]Emissions!K2883</f>
        <v>0</v>
      </c>
      <c r="L3050" s="31">
        <f>[2]Emissions!L2883</f>
        <v>0</v>
      </c>
      <c r="M3050" s="31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1">
        <f>[2]Emissions!E2876</f>
        <v>0</v>
      </c>
      <c r="F3051" s="31">
        <f>[2]Emissions!F2876</f>
        <v>0</v>
      </c>
      <c r="G3051" s="31">
        <f>[2]Emissions!G2876</f>
        <v>0</v>
      </c>
      <c r="H3051" s="31">
        <f>[2]Emissions!H2876</f>
        <v>0</v>
      </c>
      <c r="I3051" s="31">
        <f>[2]Emissions!I2876</f>
        <v>0</v>
      </c>
      <c r="J3051" s="31">
        <f>[2]Emissions!J2876</f>
        <v>0</v>
      </c>
      <c r="K3051" s="31">
        <f>[2]Emissions!K2876</f>
        <v>0</v>
      </c>
      <c r="L3051" s="31">
        <f>[2]Emissions!L2876</f>
        <v>0</v>
      </c>
      <c r="M3051" s="31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1">
        <f>[2]Emissions!E2869</f>
        <v>0</v>
      </c>
      <c r="F3052" s="31">
        <f>[2]Emissions!F2869</f>
        <v>0</v>
      </c>
      <c r="G3052" s="31">
        <f>[2]Emissions!G2869</f>
        <v>0</v>
      </c>
      <c r="H3052" s="31">
        <f>[2]Emissions!H2869</f>
        <v>0</v>
      </c>
      <c r="I3052" s="31">
        <f>[2]Emissions!I2869</f>
        <v>0</v>
      </c>
      <c r="J3052" s="31">
        <f>[2]Emissions!J2869</f>
        <v>0</v>
      </c>
      <c r="K3052" s="31">
        <f>[2]Emissions!K2869</f>
        <v>0</v>
      </c>
      <c r="L3052" s="31">
        <f>[2]Emissions!L2869</f>
        <v>0</v>
      </c>
      <c r="M3052" s="31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1">
        <f>[2]Emissions!E2862</f>
        <v>0</v>
      </c>
      <c r="F3053" s="31">
        <f>[2]Emissions!F2862</f>
        <v>0</v>
      </c>
      <c r="G3053" s="31">
        <f>[2]Emissions!G2862</f>
        <v>0</v>
      </c>
      <c r="H3053" s="31">
        <f>[2]Emissions!H2862</f>
        <v>0</v>
      </c>
      <c r="I3053" s="31">
        <f>[2]Emissions!I2862</f>
        <v>0</v>
      </c>
      <c r="J3053" s="31">
        <f>[2]Emissions!J2862</f>
        <v>0</v>
      </c>
      <c r="K3053" s="31">
        <f>[2]Emissions!K2862</f>
        <v>0</v>
      </c>
      <c r="L3053" s="31">
        <f>[2]Emissions!L2862</f>
        <v>0</v>
      </c>
      <c r="M3053" s="31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1">
        <f>[2]Emissions!E2855</f>
        <v>0</v>
      </c>
      <c r="F3054" s="31">
        <f>[2]Emissions!F2855</f>
        <v>0</v>
      </c>
      <c r="G3054" s="31">
        <f>[2]Emissions!G2855</f>
        <v>0</v>
      </c>
      <c r="H3054" s="31">
        <f>[2]Emissions!H2855</f>
        <v>0</v>
      </c>
      <c r="I3054" s="31">
        <f>[2]Emissions!I2855</f>
        <v>0</v>
      </c>
      <c r="J3054" s="31">
        <f>[2]Emissions!J2855</f>
        <v>0</v>
      </c>
      <c r="K3054" s="31">
        <f>[2]Emissions!K2855</f>
        <v>0</v>
      </c>
      <c r="L3054" s="31">
        <f>[2]Emissions!L2855</f>
        <v>0</v>
      </c>
      <c r="M3054" s="31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1">
        <f>[2]Emissions!E2848</f>
        <v>0</v>
      </c>
      <c r="F3055" s="31">
        <f>[2]Emissions!F2848</f>
        <v>0</v>
      </c>
      <c r="G3055" s="31">
        <f>[2]Emissions!G2848</f>
        <v>0</v>
      </c>
      <c r="H3055" s="31">
        <f>[2]Emissions!H2848</f>
        <v>0</v>
      </c>
      <c r="I3055" s="31">
        <f>[2]Emissions!I2848</f>
        <v>0</v>
      </c>
      <c r="J3055" s="31">
        <f>[2]Emissions!J2848</f>
        <v>0</v>
      </c>
      <c r="K3055" s="31">
        <f>[2]Emissions!K2848</f>
        <v>0</v>
      </c>
      <c r="L3055" s="31">
        <f>[2]Emissions!L2848</f>
        <v>0</v>
      </c>
      <c r="M3055" s="31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1">
        <f>[2]Emissions!E2841</f>
        <v>0</v>
      </c>
      <c r="F3056" s="31">
        <f>[2]Emissions!F2841</f>
        <v>0</v>
      </c>
      <c r="G3056" s="31">
        <f>[2]Emissions!G2841</f>
        <v>0</v>
      </c>
      <c r="H3056" s="31">
        <f>[2]Emissions!H2841</f>
        <v>0</v>
      </c>
      <c r="I3056" s="31">
        <f>[2]Emissions!I2841</f>
        <v>0</v>
      </c>
      <c r="J3056" s="31">
        <f>[2]Emissions!J2841</f>
        <v>0</v>
      </c>
      <c r="K3056" s="31">
        <f>[2]Emissions!K2841</f>
        <v>0</v>
      </c>
      <c r="L3056" s="31">
        <f>[2]Emissions!L2841</f>
        <v>0</v>
      </c>
      <c r="M3056" s="31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1">
        <f>[2]Emissions!E2834</f>
        <v>0</v>
      </c>
      <c r="F3057" s="31">
        <f>[2]Emissions!F2834</f>
        <v>0</v>
      </c>
      <c r="G3057" s="31">
        <f>[2]Emissions!G2834</f>
        <v>0</v>
      </c>
      <c r="H3057" s="31">
        <f>[2]Emissions!H2834</f>
        <v>0</v>
      </c>
      <c r="I3057" s="31">
        <f>[2]Emissions!I2834</f>
        <v>0</v>
      </c>
      <c r="J3057" s="31">
        <f>[2]Emissions!J2834</f>
        <v>0</v>
      </c>
      <c r="K3057" s="31">
        <f>[2]Emissions!K2834</f>
        <v>0</v>
      </c>
      <c r="L3057" s="31">
        <f>[2]Emissions!L2834</f>
        <v>0</v>
      </c>
      <c r="M3057" s="31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1">
        <f>[2]Emissions!E2827</f>
        <v>0</v>
      </c>
      <c r="F3058" s="31">
        <f>[2]Emissions!F2827</f>
        <v>0</v>
      </c>
      <c r="G3058" s="31">
        <f>[2]Emissions!G2827</f>
        <v>0</v>
      </c>
      <c r="H3058" s="31">
        <f>[2]Emissions!H2827</f>
        <v>0</v>
      </c>
      <c r="I3058" s="31">
        <f>[2]Emissions!I2827</f>
        <v>0</v>
      </c>
      <c r="J3058" s="31">
        <f>[2]Emissions!J2827</f>
        <v>0</v>
      </c>
      <c r="K3058" s="31">
        <f>[2]Emissions!K2827</f>
        <v>0</v>
      </c>
      <c r="L3058" s="31">
        <f>[2]Emissions!L2827</f>
        <v>0</v>
      </c>
      <c r="M3058" s="31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1">
        <f>[2]Emissions!E2820</f>
        <v>0</v>
      </c>
      <c r="F3059" s="31">
        <f>[2]Emissions!F2820</f>
        <v>0</v>
      </c>
      <c r="G3059" s="31">
        <f>[2]Emissions!G2820</f>
        <v>0</v>
      </c>
      <c r="H3059" s="31">
        <f>[2]Emissions!H2820</f>
        <v>0</v>
      </c>
      <c r="I3059" s="31">
        <f>[2]Emissions!I2820</f>
        <v>0</v>
      </c>
      <c r="J3059" s="31">
        <f>[2]Emissions!J2820</f>
        <v>0</v>
      </c>
      <c r="K3059" s="31">
        <f>[2]Emissions!K2820</f>
        <v>0</v>
      </c>
      <c r="L3059" s="31">
        <f>[2]Emissions!L2820</f>
        <v>0</v>
      </c>
      <c r="M3059" s="31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1">
        <f>[2]Emissions!E2813</f>
        <v>0</v>
      </c>
      <c r="F3060" s="31">
        <f>[2]Emissions!F2813</f>
        <v>0</v>
      </c>
      <c r="G3060" s="31">
        <f>[2]Emissions!G2813</f>
        <v>0</v>
      </c>
      <c r="H3060" s="31">
        <f>[2]Emissions!H2813</f>
        <v>0</v>
      </c>
      <c r="I3060" s="31">
        <f>[2]Emissions!I2813</f>
        <v>0</v>
      </c>
      <c r="J3060" s="31">
        <f>[2]Emissions!J2813</f>
        <v>0</v>
      </c>
      <c r="K3060" s="31">
        <f>[2]Emissions!K2813</f>
        <v>0</v>
      </c>
      <c r="L3060" s="31">
        <f>[2]Emissions!L2813</f>
        <v>0</v>
      </c>
      <c r="M3060" s="31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1">
        <f>[2]Emissions!E2806</f>
        <v>0</v>
      </c>
      <c r="F3061" s="31">
        <f>[2]Emissions!F2806</f>
        <v>0</v>
      </c>
      <c r="G3061" s="31">
        <f>[2]Emissions!G2806</f>
        <v>0</v>
      </c>
      <c r="H3061" s="31">
        <f>[2]Emissions!H2806</f>
        <v>0</v>
      </c>
      <c r="I3061" s="31">
        <f>[2]Emissions!I2806</f>
        <v>0</v>
      </c>
      <c r="J3061" s="31">
        <f>[2]Emissions!J2806</f>
        <v>0</v>
      </c>
      <c r="K3061" s="31">
        <f>[2]Emissions!K2806</f>
        <v>0</v>
      </c>
      <c r="L3061" s="31">
        <f>[2]Emissions!L2806</f>
        <v>0</v>
      </c>
      <c r="M3061" s="31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1">
        <f>[2]Emissions!E2794</f>
        <v>0</v>
      </c>
      <c r="F3062" s="31">
        <f>[2]Emissions!F2794</f>
        <v>0</v>
      </c>
      <c r="G3062" s="31">
        <f>[2]Emissions!G2794</f>
        <v>0</v>
      </c>
      <c r="H3062" s="31">
        <f>[2]Emissions!H2794</f>
        <v>0</v>
      </c>
      <c r="I3062" s="31">
        <f>[2]Emissions!I2794</f>
        <v>0</v>
      </c>
      <c r="J3062" s="31">
        <f>[2]Emissions!J2794</f>
        <v>0</v>
      </c>
      <c r="K3062" s="31">
        <f>[2]Emissions!K2794</f>
        <v>0</v>
      </c>
      <c r="L3062" s="31">
        <f>[2]Emissions!L2794</f>
        <v>0</v>
      </c>
      <c r="M3062" s="31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1">
        <f>[2]Emissions!E2787</f>
        <v>0</v>
      </c>
      <c r="F3063" s="31">
        <f>[2]Emissions!F2787</f>
        <v>0</v>
      </c>
      <c r="G3063" s="31">
        <f>[2]Emissions!G2787</f>
        <v>0</v>
      </c>
      <c r="H3063" s="31">
        <f>[2]Emissions!H2787</f>
        <v>0</v>
      </c>
      <c r="I3063" s="31">
        <f>[2]Emissions!I2787</f>
        <v>0</v>
      </c>
      <c r="J3063" s="31">
        <f>[2]Emissions!J2787</f>
        <v>0</v>
      </c>
      <c r="K3063" s="31">
        <f>[2]Emissions!K2787</f>
        <v>0</v>
      </c>
      <c r="L3063" s="31">
        <f>[2]Emissions!L2787</f>
        <v>0</v>
      </c>
      <c r="M3063" s="31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1">
        <f>[2]Emissions!E2780</f>
        <v>0</v>
      </c>
      <c r="F3064" s="31">
        <f>[2]Emissions!F2780</f>
        <v>0</v>
      </c>
      <c r="G3064" s="31">
        <f>[2]Emissions!G2780</f>
        <v>0</v>
      </c>
      <c r="H3064" s="31">
        <f>[2]Emissions!H2780</f>
        <v>0</v>
      </c>
      <c r="I3064" s="31">
        <f>[2]Emissions!I2780</f>
        <v>0</v>
      </c>
      <c r="J3064" s="31">
        <f>[2]Emissions!J2780</f>
        <v>0</v>
      </c>
      <c r="K3064" s="31">
        <f>[2]Emissions!K2780</f>
        <v>0</v>
      </c>
      <c r="L3064" s="31">
        <f>[2]Emissions!L2780</f>
        <v>0</v>
      </c>
      <c r="M3064" s="31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1">
        <f>[2]Emissions!E2773</f>
        <v>0</v>
      </c>
      <c r="F3065" s="31">
        <f>[2]Emissions!F2773</f>
        <v>0</v>
      </c>
      <c r="G3065" s="31">
        <f>[2]Emissions!G2773</f>
        <v>0</v>
      </c>
      <c r="H3065" s="31">
        <f>[2]Emissions!H2773</f>
        <v>0</v>
      </c>
      <c r="I3065" s="31">
        <f>[2]Emissions!I2773</f>
        <v>0</v>
      </c>
      <c r="J3065" s="31">
        <f>[2]Emissions!J2773</f>
        <v>0</v>
      </c>
      <c r="K3065" s="31">
        <f>[2]Emissions!K2773</f>
        <v>0</v>
      </c>
      <c r="L3065" s="31">
        <f>[2]Emissions!L2773</f>
        <v>0</v>
      </c>
      <c r="M3065" s="31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1">
        <f>[2]Emissions!E2766</f>
        <v>0</v>
      </c>
      <c r="F3066" s="31">
        <f>[2]Emissions!F2766</f>
        <v>0</v>
      </c>
      <c r="G3066" s="31">
        <f>[2]Emissions!G2766</f>
        <v>0</v>
      </c>
      <c r="H3066" s="31">
        <f>[2]Emissions!H2766</f>
        <v>0</v>
      </c>
      <c r="I3066" s="31">
        <f>[2]Emissions!I2766</f>
        <v>0</v>
      </c>
      <c r="J3066" s="31">
        <f>[2]Emissions!J2766</f>
        <v>0</v>
      </c>
      <c r="K3066" s="31">
        <f>[2]Emissions!K2766</f>
        <v>0</v>
      </c>
      <c r="L3066" s="31">
        <f>[2]Emissions!L2766</f>
        <v>0</v>
      </c>
      <c r="M3066" s="31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1">
        <f>[2]Emissions!E2759</f>
        <v>0</v>
      </c>
      <c r="F3067" s="31">
        <f>[2]Emissions!F2759</f>
        <v>0</v>
      </c>
      <c r="G3067" s="31">
        <f>[2]Emissions!G2759</f>
        <v>0</v>
      </c>
      <c r="H3067" s="31">
        <f>[2]Emissions!H2759</f>
        <v>0</v>
      </c>
      <c r="I3067" s="31">
        <f>[2]Emissions!I2759</f>
        <v>0</v>
      </c>
      <c r="J3067" s="31">
        <f>[2]Emissions!J2759</f>
        <v>0</v>
      </c>
      <c r="K3067" s="31">
        <f>[2]Emissions!K2759</f>
        <v>0</v>
      </c>
      <c r="L3067" s="31">
        <f>[2]Emissions!L2759</f>
        <v>0</v>
      </c>
      <c r="M3067" s="31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1">
        <f>[2]Emissions!E2747</f>
        <v>0</v>
      </c>
      <c r="F3068" s="31">
        <f>[2]Emissions!F2747</f>
        <v>0</v>
      </c>
      <c r="G3068" s="31">
        <f>[2]Emissions!G2747</f>
        <v>0</v>
      </c>
      <c r="H3068" s="31">
        <f>[2]Emissions!H2747</f>
        <v>0</v>
      </c>
      <c r="I3068" s="31">
        <f>[2]Emissions!I2747</f>
        <v>0</v>
      </c>
      <c r="J3068" s="31">
        <f>[2]Emissions!J2747</f>
        <v>0</v>
      </c>
      <c r="K3068" s="31">
        <f>[2]Emissions!K2747</f>
        <v>0</v>
      </c>
      <c r="L3068" s="31">
        <f>[2]Emissions!L2747</f>
        <v>0</v>
      </c>
      <c r="M3068" s="31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1">
        <f>[2]Emissions!E2740</f>
        <v>0</v>
      </c>
      <c r="F3069" s="31">
        <f>[2]Emissions!F2740</f>
        <v>0</v>
      </c>
      <c r="G3069" s="31">
        <f>[2]Emissions!G2740</f>
        <v>0</v>
      </c>
      <c r="H3069" s="31">
        <f>[2]Emissions!H2740</f>
        <v>0</v>
      </c>
      <c r="I3069" s="31">
        <f>[2]Emissions!I2740</f>
        <v>0</v>
      </c>
      <c r="J3069" s="31">
        <f>[2]Emissions!J2740</f>
        <v>0</v>
      </c>
      <c r="K3069" s="31">
        <f>[2]Emissions!K2740</f>
        <v>0</v>
      </c>
      <c r="L3069" s="31">
        <f>[2]Emissions!L2740</f>
        <v>0</v>
      </c>
      <c r="M3069" s="31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1">
        <f>[2]Emissions!E2733</f>
        <v>0</v>
      </c>
      <c r="F3070" s="31">
        <f>[2]Emissions!F2733</f>
        <v>0</v>
      </c>
      <c r="G3070" s="31">
        <f>[2]Emissions!G2733</f>
        <v>0</v>
      </c>
      <c r="H3070" s="31">
        <f>[2]Emissions!H2733</f>
        <v>0</v>
      </c>
      <c r="I3070" s="31">
        <f>[2]Emissions!I2733</f>
        <v>0</v>
      </c>
      <c r="J3070" s="31">
        <f>[2]Emissions!J2733</f>
        <v>0</v>
      </c>
      <c r="K3070" s="31">
        <f>[2]Emissions!K2733</f>
        <v>0</v>
      </c>
      <c r="L3070" s="31">
        <f>[2]Emissions!L2733</f>
        <v>0</v>
      </c>
      <c r="M3070" s="31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1">
        <f>[2]Emissions!E2726</f>
        <v>0</v>
      </c>
      <c r="F3071" s="31">
        <f>[2]Emissions!F2726</f>
        <v>0</v>
      </c>
      <c r="G3071" s="31">
        <f>[2]Emissions!G2726</f>
        <v>0</v>
      </c>
      <c r="H3071" s="31">
        <f>[2]Emissions!H2726</f>
        <v>0</v>
      </c>
      <c r="I3071" s="31">
        <f>[2]Emissions!I2726</f>
        <v>0</v>
      </c>
      <c r="J3071" s="31">
        <f>[2]Emissions!J2726</f>
        <v>0</v>
      </c>
      <c r="K3071" s="31">
        <f>[2]Emissions!K2726</f>
        <v>0</v>
      </c>
      <c r="L3071" s="31">
        <f>[2]Emissions!L2726</f>
        <v>0</v>
      </c>
      <c r="M3071" s="31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1">
        <f>[2]Emissions!E2719</f>
        <v>0</v>
      </c>
      <c r="F3072" s="31">
        <f>[2]Emissions!F2719</f>
        <v>0</v>
      </c>
      <c r="G3072" s="31">
        <f>[2]Emissions!G2719</f>
        <v>0</v>
      </c>
      <c r="H3072" s="31">
        <f>[2]Emissions!H2719</f>
        <v>0</v>
      </c>
      <c r="I3072" s="31">
        <f>[2]Emissions!I2719</f>
        <v>0</v>
      </c>
      <c r="J3072" s="31">
        <f>[2]Emissions!J2719</f>
        <v>0</v>
      </c>
      <c r="K3072" s="31">
        <f>[2]Emissions!K2719</f>
        <v>0</v>
      </c>
      <c r="L3072" s="31">
        <f>[2]Emissions!L2719</f>
        <v>0</v>
      </c>
      <c r="M3072" s="31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1">
        <f>[2]Emissions!E2712</f>
        <v>0</v>
      </c>
      <c r="F3073" s="31">
        <f>[2]Emissions!F2712</f>
        <v>0</v>
      </c>
      <c r="G3073" s="31">
        <f>[2]Emissions!G2712</f>
        <v>0</v>
      </c>
      <c r="H3073" s="31">
        <f>[2]Emissions!H2712</f>
        <v>0</v>
      </c>
      <c r="I3073" s="31">
        <f>[2]Emissions!I2712</f>
        <v>0</v>
      </c>
      <c r="J3073" s="31">
        <f>[2]Emissions!J2712</f>
        <v>0</v>
      </c>
      <c r="K3073" s="31">
        <f>[2]Emissions!K2712</f>
        <v>0</v>
      </c>
      <c r="L3073" s="31">
        <f>[2]Emissions!L2712</f>
        <v>0</v>
      </c>
      <c r="M3073" s="31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1">
        <f>[2]Emissions!E2705</f>
        <v>0</v>
      </c>
      <c r="F3074" s="31">
        <f>[2]Emissions!F2705</f>
        <v>0</v>
      </c>
      <c r="G3074" s="31">
        <f>[2]Emissions!G2705</f>
        <v>0</v>
      </c>
      <c r="H3074" s="31">
        <f>[2]Emissions!H2705</f>
        <v>0</v>
      </c>
      <c r="I3074" s="31">
        <f>[2]Emissions!I2705</f>
        <v>0</v>
      </c>
      <c r="J3074" s="31">
        <f>[2]Emissions!J2705</f>
        <v>0</v>
      </c>
      <c r="K3074" s="31">
        <f>[2]Emissions!K2705</f>
        <v>0</v>
      </c>
      <c r="L3074" s="31">
        <f>[2]Emissions!L2705</f>
        <v>0</v>
      </c>
      <c r="M3074" s="31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1">
        <f>[2]Emissions!E2698</f>
        <v>0</v>
      </c>
      <c r="F3075" s="31">
        <f>[2]Emissions!F2698</f>
        <v>0</v>
      </c>
      <c r="G3075" s="31">
        <f>[2]Emissions!G2698</f>
        <v>0</v>
      </c>
      <c r="H3075" s="31">
        <f>[2]Emissions!H2698</f>
        <v>0</v>
      </c>
      <c r="I3075" s="31">
        <f>[2]Emissions!I2698</f>
        <v>0</v>
      </c>
      <c r="J3075" s="31">
        <f>[2]Emissions!J2698</f>
        <v>0</v>
      </c>
      <c r="K3075" s="31">
        <f>[2]Emissions!K2698</f>
        <v>0</v>
      </c>
      <c r="L3075" s="31">
        <f>[2]Emissions!L2698</f>
        <v>0</v>
      </c>
      <c r="M3075" s="31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1">
        <f>[2]Emissions!E2691</f>
        <v>0</v>
      </c>
      <c r="F3076" s="31">
        <f>[2]Emissions!F2691</f>
        <v>0</v>
      </c>
      <c r="G3076" s="31">
        <f>[2]Emissions!G2691</f>
        <v>0</v>
      </c>
      <c r="H3076" s="31">
        <f>[2]Emissions!H2691</f>
        <v>0</v>
      </c>
      <c r="I3076" s="31">
        <f>[2]Emissions!I2691</f>
        <v>0</v>
      </c>
      <c r="J3076" s="31">
        <f>[2]Emissions!J2691</f>
        <v>0</v>
      </c>
      <c r="K3076" s="31">
        <f>[2]Emissions!K2691</f>
        <v>0</v>
      </c>
      <c r="L3076" s="31">
        <f>[2]Emissions!L2691</f>
        <v>0</v>
      </c>
      <c r="M3076" s="31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1">
        <f>[2]Emissions!E2684</f>
        <v>0</v>
      </c>
      <c r="F3077" s="31">
        <f>[2]Emissions!F2684</f>
        <v>0</v>
      </c>
      <c r="G3077" s="31">
        <f>[2]Emissions!G2684</f>
        <v>0</v>
      </c>
      <c r="H3077" s="31">
        <f>[2]Emissions!H2684</f>
        <v>0</v>
      </c>
      <c r="I3077" s="31">
        <f>[2]Emissions!I2684</f>
        <v>0</v>
      </c>
      <c r="J3077" s="31">
        <f>[2]Emissions!J2684</f>
        <v>0</v>
      </c>
      <c r="K3077" s="31">
        <f>[2]Emissions!K2684</f>
        <v>0</v>
      </c>
      <c r="L3077" s="31">
        <f>[2]Emissions!L2684</f>
        <v>0</v>
      </c>
      <c r="M3077" s="31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1">
        <f>[2]Emissions!E2677</f>
        <v>0</v>
      </c>
      <c r="F3078" s="31">
        <f>[2]Emissions!F2677</f>
        <v>0</v>
      </c>
      <c r="G3078" s="31">
        <f>[2]Emissions!G2677</f>
        <v>0</v>
      </c>
      <c r="H3078" s="31">
        <f>[2]Emissions!H2677</f>
        <v>0</v>
      </c>
      <c r="I3078" s="31">
        <f>[2]Emissions!I2677</f>
        <v>0</v>
      </c>
      <c r="J3078" s="31">
        <f>[2]Emissions!J2677</f>
        <v>0</v>
      </c>
      <c r="K3078" s="31">
        <f>[2]Emissions!K2677</f>
        <v>0</v>
      </c>
      <c r="L3078" s="31">
        <f>[2]Emissions!L2677</f>
        <v>0</v>
      </c>
      <c r="M3078" s="31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1">
        <f>[2]Emissions!E2670</f>
        <v>0</v>
      </c>
      <c r="F3079" s="31">
        <f>[2]Emissions!F2670</f>
        <v>0</v>
      </c>
      <c r="G3079" s="31">
        <f>[2]Emissions!G2670</f>
        <v>0</v>
      </c>
      <c r="H3079" s="31">
        <f>[2]Emissions!H2670</f>
        <v>0</v>
      </c>
      <c r="I3079" s="31">
        <f>[2]Emissions!I2670</f>
        <v>0</v>
      </c>
      <c r="J3079" s="31">
        <f>[2]Emissions!J2670</f>
        <v>0</v>
      </c>
      <c r="K3079" s="31">
        <f>[2]Emissions!K2670</f>
        <v>0</v>
      </c>
      <c r="L3079" s="31">
        <f>[2]Emissions!L2670</f>
        <v>0</v>
      </c>
      <c r="M3079" s="31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1">
        <f>[2]Emissions!E2663</f>
        <v>0</v>
      </c>
      <c r="F3080" s="31">
        <f>[2]Emissions!F2663</f>
        <v>0</v>
      </c>
      <c r="G3080" s="31">
        <f>[2]Emissions!G2663</f>
        <v>0</v>
      </c>
      <c r="H3080" s="31">
        <f>[2]Emissions!H2663</f>
        <v>0</v>
      </c>
      <c r="I3080" s="31">
        <f>[2]Emissions!I2663</f>
        <v>0</v>
      </c>
      <c r="J3080" s="31">
        <f>[2]Emissions!J2663</f>
        <v>0</v>
      </c>
      <c r="K3080" s="31">
        <f>[2]Emissions!K2663</f>
        <v>0</v>
      </c>
      <c r="L3080" s="31">
        <f>[2]Emissions!L2663</f>
        <v>0</v>
      </c>
      <c r="M3080" s="31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1">
        <f>[2]Emissions!E2656</f>
        <v>0</v>
      </c>
      <c r="F3081" s="31">
        <f>[2]Emissions!F2656</f>
        <v>0</v>
      </c>
      <c r="G3081" s="31">
        <f>[2]Emissions!G2656</f>
        <v>0</v>
      </c>
      <c r="H3081" s="31">
        <f>[2]Emissions!H2656</f>
        <v>0</v>
      </c>
      <c r="I3081" s="31">
        <f>[2]Emissions!I2656</f>
        <v>0</v>
      </c>
      <c r="J3081" s="31">
        <f>[2]Emissions!J2656</f>
        <v>0</v>
      </c>
      <c r="K3081" s="31">
        <f>[2]Emissions!K2656</f>
        <v>0</v>
      </c>
      <c r="L3081" s="31">
        <f>[2]Emissions!L2656</f>
        <v>0</v>
      </c>
      <c r="M3081" s="31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1">
        <f>[2]Emissions!E2649</f>
        <v>0</v>
      </c>
      <c r="F3082" s="31">
        <f>[2]Emissions!F2649</f>
        <v>0</v>
      </c>
      <c r="G3082" s="31">
        <f>[2]Emissions!G2649</f>
        <v>0</v>
      </c>
      <c r="H3082" s="31">
        <f>[2]Emissions!H2649</f>
        <v>0</v>
      </c>
      <c r="I3082" s="31">
        <f>[2]Emissions!I2649</f>
        <v>0</v>
      </c>
      <c r="J3082" s="31">
        <f>[2]Emissions!J2649</f>
        <v>0</v>
      </c>
      <c r="K3082" s="31">
        <f>[2]Emissions!K2649</f>
        <v>0</v>
      </c>
      <c r="L3082" s="31">
        <f>[2]Emissions!L2649</f>
        <v>0</v>
      </c>
      <c r="M3082" s="31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1">
        <f>[2]Emissions!E2642</f>
        <v>0</v>
      </c>
      <c r="F3083" s="31">
        <f>[2]Emissions!F2642</f>
        <v>0</v>
      </c>
      <c r="G3083" s="31">
        <f>[2]Emissions!G2642</f>
        <v>0</v>
      </c>
      <c r="H3083" s="31">
        <f>[2]Emissions!H2642</f>
        <v>0</v>
      </c>
      <c r="I3083" s="31">
        <f>[2]Emissions!I2642</f>
        <v>0</v>
      </c>
      <c r="J3083" s="31">
        <f>[2]Emissions!J2642</f>
        <v>0</v>
      </c>
      <c r="K3083" s="31">
        <f>[2]Emissions!K2642</f>
        <v>0</v>
      </c>
      <c r="L3083" s="31">
        <f>[2]Emissions!L2642</f>
        <v>0</v>
      </c>
      <c r="M3083" s="31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1">
        <f>[2]Emissions!E2638</f>
        <v>0</v>
      </c>
      <c r="F3084" s="31">
        <f>[2]Emissions!F2638</f>
        <v>0</v>
      </c>
      <c r="G3084" s="31">
        <f>[2]Emissions!G2638</f>
        <v>0</v>
      </c>
      <c r="H3084" s="31">
        <f>[2]Emissions!H2638</f>
        <v>0</v>
      </c>
      <c r="I3084" s="31">
        <f>[2]Emissions!I2638</f>
        <v>0</v>
      </c>
      <c r="J3084" s="31">
        <f>[2]Emissions!J2638</f>
        <v>0</v>
      </c>
      <c r="K3084" s="31">
        <f>[2]Emissions!K2638</f>
        <v>0</v>
      </c>
      <c r="L3084" s="31">
        <f>[2]Emissions!L2638</f>
        <v>0</v>
      </c>
      <c r="M3084" s="31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1">
        <f>[2]Emissions!E2630</f>
        <v>0</v>
      </c>
      <c r="F3085" s="31">
        <f>[2]Emissions!F2630</f>
        <v>0</v>
      </c>
      <c r="G3085" s="31">
        <f>[2]Emissions!G2630</f>
        <v>0</v>
      </c>
      <c r="H3085" s="31">
        <f>[2]Emissions!H2630</f>
        <v>0</v>
      </c>
      <c r="I3085" s="31">
        <f>[2]Emissions!I2630</f>
        <v>0</v>
      </c>
      <c r="J3085" s="31">
        <f>[2]Emissions!J2630</f>
        <v>0</v>
      </c>
      <c r="K3085" s="31">
        <f>[2]Emissions!K2630</f>
        <v>0</v>
      </c>
      <c r="L3085" s="31">
        <f>[2]Emissions!L2630</f>
        <v>0</v>
      </c>
      <c r="M3085" s="31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1">
        <f>[2]Emissions!E2623</f>
        <v>0</v>
      </c>
      <c r="F3086" s="31">
        <f>[2]Emissions!F2623</f>
        <v>0</v>
      </c>
      <c r="G3086" s="31">
        <f>[2]Emissions!G2623</f>
        <v>0</v>
      </c>
      <c r="H3086" s="31">
        <f>[2]Emissions!H2623</f>
        <v>0</v>
      </c>
      <c r="I3086" s="31">
        <f>[2]Emissions!I2623</f>
        <v>0</v>
      </c>
      <c r="J3086" s="31">
        <f>[2]Emissions!J2623</f>
        <v>0</v>
      </c>
      <c r="K3086" s="31">
        <f>[2]Emissions!K2623</f>
        <v>0</v>
      </c>
      <c r="L3086" s="31">
        <f>[2]Emissions!L2623</f>
        <v>0</v>
      </c>
      <c r="M3086" s="31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1">
        <f>[2]Emissions!E2616</f>
        <v>0</v>
      </c>
      <c r="F3087" s="31">
        <f>[2]Emissions!F2616</f>
        <v>0</v>
      </c>
      <c r="G3087" s="31">
        <f>[2]Emissions!G2616</f>
        <v>0</v>
      </c>
      <c r="H3087" s="31">
        <f>[2]Emissions!H2616</f>
        <v>0</v>
      </c>
      <c r="I3087" s="31">
        <f>[2]Emissions!I2616</f>
        <v>0</v>
      </c>
      <c r="J3087" s="31">
        <f>[2]Emissions!J2616</f>
        <v>0</v>
      </c>
      <c r="K3087" s="31">
        <f>[2]Emissions!K2616</f>
        <v>0</v>
      </c>
      <c r="L3087" s="31">
        <f>[2]Emissions!L2616</f>
        <v>0</v>
      </c>
      <c r="M3087" s="31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1">
        <f>[2]Emissions!E2609</f>
        <v>0</v>
      </c>
      <c r="F3088" s="31">
        <f>[2]Emissions!F2609</f>
        <v>0</v>
      </c>
      <c r="G3088" s="31">
        <f>[2]Emissions!G2609</f>
        <v>0</v>
      </c>
      <c r="H3088" s="31">
        <f>[2]Emissions!H2609</f>
        <v>0</v>
      </c>
      <c r="I3088" s="31">
        <f>[2]Emissions!I2609</f>
        <v>0</v>
      </c>
      <c r="J3088" s="31">
        <f>[2]Emissions!J2609</f>
        <v>0</v>
      </c>
      <c r="K3088" s="31">
        <f>[2]Emissions!K2609</f>
        <v>0</v>
      </c>
      <c r="L3088" s="31">
        <f>[2]Emissions!L2609</f>
        <v>0</v>
      </c>
      <c r="M3088" s="31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1">
        <f>[2]Emissions!E2602</f>
        <v>0</v>
      </c>
      <c r="F3089" s="31">
        <f>[2]Emissions!F2602</f>
        <v>0</v>
      </c>
      <c r="G3089" s="31">
        <f>[2]Emissions!G2602</f>
        <v>0</v>
      </c>
      <c r="H3089" s="31">
        <f>[2]Emissions!H2602</f>
        <v>0</v>
      </c>
      <c r="I3089" s="31">
        <f>[2]Emissions!I2602</f>
        <v>0</v>
      </c>
      <c r="J3089" s="31">
        <f>[2]Emissions!J2602</f>
        <v>0</v>
      </c>
      <c r="K3089" s="31">
        <f>[2]Emissions!K2602</f>
        <v>0</v>
      </c>
      <c r="L3089" s="31">
        <f>[2]Emissions!L2602</f>
        <v>0</v>
      </c>
      <c r="M3089" s="31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1">
        <f>[2]Emissions!E2595</f>
        <v>0</v>
      </c>
      <c r="F3090" s="31">
        <f>[2]Emissions!F2595</f>
        <v>0</v>
      </c>
      <c r="G3090" s="31">
        <f>[2]Emissions!G2595</f>
        <v>0</v>
      </c>
      <c r="H3090" s="31">
        <f>[2]Emissions!H2595</f>
        <v>0</v>
      </c>
      <c r="I3090" s="31">
        <f>[2]Emissions!I2595</f>
        <v>0</v>
      </c>
      <c r="J3090" s="31">
        <f>[2]Emissions!J2595</f>
        <v>0</v>
      </c>
      <c r="K3090" s="31">
        <f>[2]Emissions!K2595</f>
        <v>0</v>
      </c>
      <c r="L3090" s="31">
        <f>[2]Emissions!L2595</f>
        <v>0</v>
      </c>
      <c r="M3090" s="31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1">
        <f>[2]Emissions!E2588</f>
        <v>0</v>
      </c>
      <c r="F3091" s="31">
        <f>[2]Emissions!F2588</f>
        <v>0</v>
      </c>
      <c r="G3091" s="31">
        <f>[2]Emissions!G2588</f>
        <v>0</v>
      </c>
      <c r="H3091" s="31">
        <f>[2]Emissions!H2588</f>
        <v>0</v>
      </c>
      <c r="I3091" s="31">
        <f>[2]Emissions!I2588</f>
        <v>0</v>
      </c>
      <c r="J3091" s="31">
        <f>[2]Emissions!J2588</f>
        <v>0</v>
      </c>
      <c r="K3091" s="31">
        <f>[2]Emissions!K2588</f>
        <v>0</v>
      </c>
      <c r="L3091" s="31">
        <f>[2]Emissions!L2588</f>
        <v>0</v>
      </c>
      <c r="M3091" s="31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1">
        <f>[2]Emissions!E2581</f>
        <v>0</v>
      </c>
      <c r="F3092" s="31">
        <f>[2]Emissions!F2581</f>
        <v>0</v>
      </c>
      <c r="G3092" s="31">
        <f>[2]Emissions!G2581</f>
        <v>0</v>
      </c>
      <c r="H3092" s="31">
        <f>[2]Emissions!H2581</f>
        <v>0</v>
      </c>
      <c r="I3092" s="31">
        <f>[2]Emissions!I2581</f>
        <v>0</v>
      </c>
      <c r="J3092" s="31">
        <f>[2]Emissions!J2581</f>
        <v>0</v>
      </c>
      <c r="K3092" s="31">
        <f>[2]Emissions!K2581</f>
        <v>0</v>
      </c>
      <c r="L3092" s="31">
        <f>[2]Emissions!L2581</f>
        <v>0</v>
      </c>
      <c r="M3092" s="31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1">
        <f>[2]Emissions!E2574</f>
        <v>0</v>
      </c>
      <c r="F3093" s="31">
        <f>[2]Emissions!F2574</f>
        <v>0</v>
      </c>
      <c r="G3093" s="31">
        <f>[2]Emissions!G2574</f>
        <v>0</v>
      </c>
      <c r="H3093" s="31">
        <f>[2]Emissions!H2574</f>
        <v>0</v>
      </c>
      <c r="I3093" s="31">
        <f>[2]Emissions!I2574</f>
        <v>0</v>
      </c>
      <c r="J3093" s="31">
        <f>[2]Emissions!J2574</f>
        <v>0</v>
      </c>
      <c r="K3093" s="31">
        <f>[2]Emissions!K2574</f>
        <v>0</v>
      </c>
      <c r="L3093" s="31">
        <f>[2]Emissions!L2574</f>
        <v>0</v>
      </c>
      <c r="M3093" s="31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1">
        <f>[2]Emissions!E3263</f>
        <v>0</v>
      </c>
      <c r="F3094" s="31">
        <f>[2]Emissions!F3263</f>
        <v>0</v>
      </c>
      <c r="G3094" s="31">
        <f>[2]Emissions!G3263</f>
        <v>0</v>
      </c>
      <c r="H3094" s="31">
        <f>[2]Emissions!H3263</f>
        <v>0</v>
      </c>
      <c r="I3094" s="31">
        <f>[2]Emissions!I3263</f>
        <v>0</v>
      </c>
      <c r="J3094" s="31">
        <f>[2]Emissions!J3263</f>
        <v>0</v>
      </c>
      <c r="K3094" s="31">
        <f>[2]Emissions!K3263</f>
        <v>0</v>
      </c>
      <c r="L3094" s="31">
        <f>[2]Emissions!L3263</f>
        <v>0</v>
      </c>
      <c r="M3094" s="31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1">
        <f>[2]Emissions!E3256</f>
        <v>0</v>
      </c>
      <c r="F3095" s="31">
        <f>[2]Emissions!F3256</f>
        <v>0</v>
      </c>
      <c r="G3095" s="31">
        <f>[2]Emissions!G3256</f>
        <v>0</v>
      </c>
      <c r="H3095" s="31">
        <f>[2]Emissions!H3256</f>
        <v>0</v>
      </c>
      <c r="I3095" s="31">
        <f>[2]Emissions!I3256</f>
        <v>0</v>
      </c>
      <c r="J3095" s="31">
        <f>[2]Emissions!J3256</f>
        <v>0</v>
      </c>
      <c r="K3095" s="31">
        <f>[2]Emissions!K3256</f>
        <v>0</v>
      </c>
      <c r="L3095" s="31">
        <f>[2]Emissions!L3256</f>
        <v>0</v>
      </c>
      <c r="M3095" s="31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1">
        <f>[2]Emissions!E3249</f>
        <v>0</v>
      </c>
      <c r="F3096" s="31">
        <f>[2]Emissions!F3249</f>
        <v>0</v>
      </c>
      <c r="G3096" s="31">
        <f>[2]Emissions!G3249</f>
        <v>0</v>
      </c>
      <c r="H3096" s="31">
        <f>[2]Emissions!H3249</f>
        <v>0</v>
      </c>
      <c r="I3096" s="31">
        <f>[2]Emissions!I3249</f>
        <v>0</v>
      </c>
      <c r="J3096" s="31">
        <f>[2]Emissions!J3249</f>
        <v>0</v>
      </c>
      <c r="K3096" s="31">
        <f>[2]Emissions!K3249</f>
        <v>0</v>
      </c>
      <c r="L3096" s="31">
        <f>[2]Emissions!L3249</f>
        <v>0</v>
      </c>
      <c r="M3096" s="31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1">
        <f>[2]Emissions!E3236</f>
        <v>0</v>
      </c>
      <c r="F3097" s="31">
        <f>[2]Emissions!F3236</f>
        <v>0</v>
      </c>
      <c r="G3097" s="31">
        <f>[2]Emissions!G3236</f>
        <v>0</v>
      </c>
      <c r="H3097" s="31">
        <f>[2]Emissions!H3236</f>
        <v>0</v>
      </c>
      <c r="I3097" s="31">
        <f>[2]Emissions!I3236</f>
        <v>0</v>
      </c>
      <c r="J3097" s="31">
        <f>[2]Emissions!J3236</f>
        <v>0</v>
      </c>
      <c r="K3097" s="31">
        <f>[2]Emissions!K3236</f>
        <v>0</v>
      </c>
      <c r="L3097" s="31">
        <f>[2]Emissions!L3236</f>
        <v>0</v>
      </c>
      <c r="M3097" s="31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1">
        <f>[2]Emissions!E3242</f>
        <v>0</v>
      </c>
      <c r="F3098" s="31">
        <f>[2]Emissions!F3242</f>
        <v>0</v>
      </c>
      <c r="G3098" s="31">
        <f>[2]Emissions!G3242</f>
        <v>0</v>
      </c>
      <c r="H3098" s="31">
        <f>[2]Emissions!H3242</f>
        <v>0</v>
      </c>
      <c r="I3098" s="31">
        <f>[2]Emissions!I3242</f>
        <v>0</v>
      </c>
      <c r="J3098" s="31">
        <f>[2]Emissions!J3242</f>
        <v>0</v>
      </c>
      <c r="K3098" s="31">
        <f>[2]Emissions!K3242</f>
        <v>0</v>
      </c>
      <c r="L3098" s="31">
        <f>[2]Emissions!L3242</f>
        <v>0</v>
      </c>
      <c r="M3098" s="31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1">
        <f>[2]Emissions!E3230</f>
        <v>0</v>
      </c>
      <c r="F3099" s="31">
        <f>[2]Emissions!F3230</f>
        <v>0</v>
      </c>
      <c r="G3099" s="31">
        <f>[2]Emissions!G3230</f>
        <v>0</v>
      </c>
      <c r="H3099" s="31">
        <f>[2]Emissions!H3230</f>
        <v>0</v>
      </c>
      <c r="I3099" s="31">
        <f>[2]Emissions!I3230</f>
        <v>0</v>
      </c>
      <c r="J3099" s="31">
        <f>[2]Emissions!J3230</f>
        <v>0</v>
      </c>
      <c r="K3099" s="31">
        <f>[2]Emissions!K3230</f>
        <v>0</v>
      </c>
      <c r="L3099" s="31">
        <f>[2]Emissions!L3230</f>
        <v>0</v>
      </c>
      <c r="M3099" s="31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1">
        <f>[2]Emissions!E3223</f>
        <v>0</v>
      </c>
      <c r="F3100" s="31">
        <f>[2]Emissions!F3223</f>
        <v>0</v>
      </c>
      <c r="G3100" s="31">
        <f>[2]Emissions!G3223</f>
        <v>0</v>
      </c>
      <c r="H3100" s="31">
        <f>[2]Emissions!H3223</f>
        <v>0</v>
      </c>
      <c r="I3100" s="31">
        <f>[2]Emissions!I3223</f>
        <v>0</v>
      </c>
      <c r="J3100" s="31">
        <f>[2]Emissions!J3223</f>
        <v>0</v>
      </c>
      <c r="K3100" s="31">
        <f>[2]Emissions!K3223</f>
        <v>0</v>
      </c>
      <c r="L3100" s="31">
        <f>[2]Emissions!L3223</f>
        <v>0</v>
      </c>
      <c r="M3100" s="31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1">
        <f>[2]Emissions!E3216</f>
        <v>0</v>
      </c>
      <c r="F3101" s="31">
        <f>[2]Emissions!F3216</f>
        <v>0</v>
      </c>
      <c r="G3101" s="31">
        <f>[2]Emissions!G3216</f>
        <v>0</v>
      </c>
      <c r="H3101" s="31">
        <f>[2]Emissions!H3216</f>
        <v>0</v>
      </c>
      <c r="I3101" s="31">
        <f>[2]Emissions!I3216</f>
        <v>0</v>
      </c>
      <c r="J3101" s="31">
        <f>[2]Emissions!J3216</f>
        <v>0</v>
      </c>
      <c r="K3101" s="31">
        <f>[2]Emissions!K3216</f>
        <v>0</v>
      </c>
      <c r="L3101" s="31">
        <f>[2]Emissions!L3216</f>
        <v>0</v>
      </c>
      <c r="M3101" s="31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1">
        <f>[2]Emissions!E3209</f>
        <v>0</v>
      </c>
      <c r="F3102" s="31">
        <f>[2]Emissions!F3209</f>
        <v>0</v>
      </c>
      <c r="G3102" s="31">
        <f>[2]Emissions!G3209</f>
        <v>0</v>
      </c>
      <c r="H3102" s="31">
        <f>[2]Emissions!H3209</f>
        <v>0</v>
      </c>
      <c r="I3102" s="31">
        <f>[2]Emissions!I3209</f>
        <v>0</v>
      </c>
      <c r="J3102" s="31">
        <f>[2]Emissions!J3209</f>
        <v>0</v>
      </c>
      <c r="K3102" s="31">
        <f>[2]Emissions!K3209</f>
        <v>0</v>
      </c>
      <c r="L3102" s="31">
        <f>[2]Emissions!L3209</f>
        <v>0</v>
      </c>
      <c r="M3102" s="31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1">
        <f>[2]Emissions!E3202</f>
        <v>0</v>
      </c>
      <c r="F3103" s="31">
        <f>[2]Emissions!F3202</f>
        <v>0</v>
      </c>
      <c r="G3103" s="31">
        <f>[2]Emissions!G3202</f>
        <v>0</v>
      </c>
      <c r="H3103" s="31">
        <f>[2]Emissions!H3202</f>
        <v>0</v>
      </c>
      <c r="I3103" s="31">
        <f>[2]Emissions!I3202</f>
        <v>0</v>
      </c>
      <c r="J3103" s="31">
        <f>[2]Emissions!J3202</f>
        <v>0</v>
      </c>
      <c r="K3103" s="31">
        <f>[2]Emissions!K3202</f>
        <v>0</v>
      </c>
      <c r="L3103" s="31">
        <f>[2]Emissions!L3202</f>
        <v>0</v>
      </c>
      <c r="M3103" s="31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1">
        <f>[2]Emissions!E3195</f>
        <v>0</v>
      </c>
      <c r="F3104" s="31">
        <f>[2]Emissions!F3195</f>
        <v>0</v>
      </c>
      <c r="G3104" s="31">
        <f>[2]Emissions!G3195</f>
        <v>0</v>
      </c>
      <c r="H3104" s="31">
        <f>[2]Emissions!H3195</f>
        <v>0</v>
      </c>
      <c r="I3104" s="31">
        <f>[2]Emissions!I3195</f>
        <v>0</v>
      </c>
      <c r="J3104" s="31">
        <f>[2]Emissions!J3195</f>
        <v>0</v>
      </c>
      <c r="K3104" s="31">
        <f>[2]Emissions!K3195</f>
        <v>0</v>
      </c>
      <c r="L3104" s="31">
        <f>[2]Emissions!L3195</f>
        <v>0</v>
      </c>
      <c r="M3104" s="31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1">
        <f>[2]Emissions!E3188</f>
        <v>0</v>
      </c>
      <c r="F3105" s="31">
        <f>[2]Emissions!F3188</f>
        <v>0</v>
      </c>
      <c r="G3105" s="31">
        <f>[2]Emissions!G3188</f>
        <v>0</v>
      </c>
      <c r="H3105" s="31">
        <f>[2]Emissions!H3188</f>
        <v>0</v>
      </c>
      <c r="I3105" s="31">
        <f>[2]Emissions!I3188</f>
        <v>0</v>
      </c>
      <c r="J3105" s="31">
        <f>[2]Emissions!J3188</f>
        <v>0</v>
      </c>
      <c r="K3105" s="31">
        <f>[2]Emissions!K3188</f>
        <v>0</v>
      </c>
      <c r="L3105" s="31">
        <f>[2]Emissions!L3188</f>
        <v>0</v>
      </c>
      <c r="M3105" s="31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1">
        <f>[2]Emissions!E3181</f>
        <v>0</v>
      </c>
      <c r="F3106" s="31">
        <f>[2]Emissions!F3181</f>
        <v>0</v>
      </c>
      <c r="G3106" s="31">
        <f>[2]Emissions!G3181</f>
        <v>0</v>
      </c>
      <c r="H3106" s="31">
        <f>[2]Emissions!H3181</f>
        <v>0</v>
      </c>
      <c r="I3106" s="31">
        <f>[2]Emissions!I3181</f>
        <v>0</v>
      </c>
      <c r="J3106" s="31">
        <f>[2]Emissions!J3181</f>
        <v>0</v>
      </c>
      <c r="K3106" s="31">
        <f>[2]Emissions!K3181</f>
        <v>0</v>
      </c>
      <c r="L3106" s="31">
        <f>[2]Emissions!L3181</f>
        <v>0</v>
      </c>
      <c r="M3106" s="31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1">
        <f>[2]Emissions!E3174</f>
        <v>0</v>
      </c>
      <c r="F3107" s="31">
        <f>[2]Emissions!F3174</f>
        <v>0</v>
      </c>
      <c r="G3107" s="31">
        <f>[2]Emissions!G3174</f>
        <v>0</v>
      </c>
      <c r="H3107" s="31">
        <f>[2]Emissions!H3174</f>
        <v>0</v>
      </c>
      <c r="I3107" s="31">
        <f>[2]Emissions!I3174</f>
        <v>0</v>
      </c>
      <c r="J3107" s="31">
        <f>[2]Emissions!J3174</f>
        <v>0</v>
      </c>
      <c r="K3107" s="31">
        <f>[2]Emissions!K3174</f>
        <v>0</v>
      </c>
      <c r="L3107" s="31">
        <f>[2]Emissions!L3174</f>
        <v>0</v>
      </c>
      <c r="M3107" s="31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1">
        <f>[2]Emissions!E3167</f>
        <v>0</v>
      </c>
      <c r="F3108" s="31">
        <f>[2]Emissions!F3167</f>
        <v>0</v>
      </c>
      <c r="G3108" s="31">
        <f>[2]Emissions!G3167</f>
        <v>0</v>
      </c>
      <c r="H3108" s="31">
        <f>[2]Emissions!H3167</f>
        <v>0</v>
      </c>
      <c r="I3108" s="31">
        <f>[2]Emissions!I3167</f>
        <v>0</v>
      </c>
      <c r="J3108" s="31">
        <f>[2]Emissions!J3167</f>
        <v>0</v>
      </c>
      <c r="K3108" s="31">
        <f>[2]Emissions!K3167</f>
        <v>0</v>
      </c>
      <c r="L3108" s="31">
        <f>[2]Emissions!L3167</f>
        <v>0</v>
      </c>
      <c r="M3108" s="31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1">
        <f>[2]Emissions!E3160</f>
        <v>0</v>
      </c>
      <c r="F3109" s="31">
        <f>[2]Emissions!F3160</f>
        <v>0</v>
      </c>
      <c r="G3109" s="31">
        <f>[2]Emissions!G3160</f>
        <v>0</v>
      </c>
      <c r="H3109" s="31">
        <f>[2]Emissions!H3160</f>
        <v>0</v>
      </c>
      <c r="I3109" s="31">
        <f>[2]Emissions!I3160</f>
        <v>0</v>
      </c>
      <c r="J3109" s="31">
        <f>[2]Emissions!J3160</f>
        <v>0</v>
      </c>
      <c r="K3109" s="31">
        <f>[2]Emissions!K3160</f>
        <v>0</v>
      </c>
      <c r="L3109" s="31">
        <f>[2]Emissions!L3160</f>
        <v>0</v>
      </c>
      <c r="M3109" s="31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1">
        <f>[2]Emissions!E3153</f>
        <v>0</v>
      </c>
      <c r="F3110" s="31">
        <f>[2]Emissions!F3153</f>
        <v>0</v>
      </c>
      <c r="G3110" s="31">
        <f>[2]Emissions!G3153</f>
        <v>0</v>
      </c>
      <c r="H3110" s="31">
        <f>[2]Emissions!H3153</f>
        <v>0</v>
      </c>
      <c r="I3110" s="31">
        <f>[2]Emissions!I3153</f>
        <v>0</v>
      </c>
      <c r="J3110" s="31">
        <f>[2]Emissions!J3153</f>
        <v>0</v>
      </c>
      <c r="K3110" s="31">
        <f>[2]Emissions!K3153</f>
        <v>0</v>
      </c>
      <c r="L3110" s="31">
        <f>[2]Emissions!L3153</f>
        <v>0</v>
      </c>
      <c r="M3110" s="31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1">
        <f>[2]Emissions!E3146</f>
        <v>0</v>
      </c>
      <c r="F3111" s="31">
        <f>[2]Emissions!F3146</f>
        <v>0</v>
      </c>
      <c r="G3111" s="31">
        <f>[2]Emissions!G3146</f>
        <v>0</v>
      </c>
      <c r="H3111" s="31">
        <f>[2]Emissions!H3146</f>
        <v>0</v>
      </c>
      <c r="I3111" s="31">
        <f>[2]Emissions!I3146</f>
        <v>0</v>
      </c>
      <c r="J3111" s="31">
        <f>[2]Emissions!J3146</f>
        <v>0</v>
      </c>
      <c r="K3111" s="31">
        <f>[2]Emissions!K3146</f>
        <v>0</v>
      </c>
      <c r="L3111" s="31">
        <f>[2]Emissions!L3146</f>
        <v>0</v>
      </c>
      <c r="M3111" s="31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1">
        <f>[2]Emissions!E3139</f>
        <v>0</v>
      </c>
      <c r="F3112" s="31">
        <f>[2]Emissions!F3139</f>
        <v>0</v>
      </c>
      <c r="G3112" s="31">
        <f>[2]Emissions!G3139</f>
        <v>0</v>
      </c>
      <c r="H3112" s="31">
        <f>[2]Emissions!H3139</f>
        <v>0</v>
      </c>
      <c r="I3112" s="31">
        <f>[2]Emissions!I3139</f>
        <v>0</v>
      </c>
      <c r="J3112" s="31">
        <f>[2]Emissions!J3139</f>
        <v>0</v>
      </c>
      <c r="K3112" s="31">
        <f>[2]Emissions!K3139</f>
        <v>0</v>
      </c>
      <c r="L3112" s="31">
        <f>[2]Emissions!L3139</f>
        <v>0</v>
      </c>
      <c r="M3112" s="31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1">
        <f>[2]Emissions!E3132</f>
        <v>0</v>
      </c>
      <c r="F3113" s="31">
        <f>[2]Emissions!F3132</f>
        <v>0</v>
      </c>
      <c r="G3113" s="31">
        <f>[2]Emissions!G3132</f>
        <v>0</v>
      </c>
      <c r="H3113" s="31">
        <f>[2]Emissions!H3132</f>
        <v>0</v>
      </c>
      <c r="I3113" s="31">
        <f>[2]Emissions!I3132</f>
        <v>0</v>
      </c>
      <c r="J3113" s="31">
        <f>[2]Emissions!J3132</f>
        <v>0</v>
      </c>
      <c r="K3113" s="31">
        <f>[2]Emissions!K3132</f>
        <v>0</v>
      </c>
      <c r="L3113" s="31">
        <f>[2]Emissions!L3132</f>
        <v>0</v>
      </c>
      <c r="M3113" s="31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1">
        <f>[2]Emissions!E3125</f>
        <v>0</v>
      </c>
      <c r="F3114" s="31">
        <f>[2]Emissions!F3125</f>
        <v>0</v>
      </c>
      <c r="G3114" s="31">
        <f>[2]Emissions!G3125</f>
        <v>0</v>
      </c>
      <c r="H3114" s="31">
        <f>[2]Emissions!H3125</f>
        <v>0</v>
      </c>
      <c r="I3114" s="31">
        <f>[2]Emissions!I3125</f>
        <v>0</v>
      </c>
      <c r="J3114" s="31">
        <f>[2]Emissions!J3125</f>
        <v>0</v>
      </c>
      <c r="K3114" s="31">
        <f>[2]Emissions!K3125</f>
        <v>0</v>
      </c>
      <c r="L3114" s="31">
        <f>[2]Emissions!L3125</f>
        <v>0</v>
      </c>
      <c r="M3114" s="31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1">
        <f>[2]Emissions!E3118</f>
        <v>0</v>
      </c>
      <c r="F3115" s="31">
        <f>[2]Emissions!F3118</f>
        <v>0</v>
      </c>
      <c r="G3115" s="31">
        <f>[2]Emissions!G3118</f>
        <v>0</v>
      </c>
      <c r="H3115" s="31">
        <f>[2]Emissions!H3118</f>
        <v>0</v>
      </c>
      <c r="I3115" s="31">
        <f>[2]Emissions!I3118</f>
        <v>0</v>
      </c>
      <c r="J3115" s="31">
        <f>[2]Emissions!J3118</f>
        <v>0</v>
      </c>
      <c r="K3115" s="31">
        <f>[2]Emissions!K3118</f>
        <v>0</v>
      </c>
      <c r="L3115" s="31">
        <f>[2]Emissions!L3118</f>
        <v>0</v>
      </c>
      <c r="M3115" s="31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1">
        <f>[2]Emissions!E3111</f>
        <v>0</v>
      </c>
      <c r="F3116" s="31">
        <f>[2]Emissions!F3111</f>
        <v>0</v>
      </c>
      <c r="G3116" s="31">
        <f>[2]Emissions!G3111</f>
        <v>0</v>
      </c>
      <c r="H3116" s="31">
        <f>[2]Emissions!H3111</f>
        <v>0</v>
      </c>
      <c r="I3116" s="31">
        <f>[2]Emissions!I3111</f>
        <v>0</v>
      </c>
      <c r="J3116" s="31">
        <f>[2]Emissions!J3111</f>
        <v>0</v>
      </c>
      <c r="K3116" s="31">
        <f>[2]Emissions!K3111</f>
        <v>0</v>
      </c>
      <c r="L3116" s="31">
        <f>[2]Emissions!L3111</f>
        <v>0</v>
      </c>
      <c r="M3116" s="31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1">
        <f>[2]Emissions!E3104</f>
        <v>0</v>
      </c>
      <c r="F3117" s="31">
        <f>[2]Emissions!F3104</f>
        <v>0</v>
      </c>
      <c r="G3117" s="31">
        <f>[2]Emissions!G3104</f>
        <v>0</v>
      </c>
      <c r="H3117" s="31">
        <f>[2]Emissions!H3104</f>
        <v>0</v>
      </c>
      <c r="I3117" s="31">
        <f>[2]Emissions!I3104</f>
        <v>0</v>
      </c>
      <c r="J3117" s="31">
        <f>[2]Emissions!J3104</f>
        <v>0</v>
      </c>
      <c r="K3117" s="31">
        <f>[2]Emissions!K3104</f>
        <v>0</v>
      </c>
      <c r="L3117" s="31">
        <f>[2]Emissions!L3104</f>
        <v>0</v>
      </c>
      <c r="M3117" s="31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1">
        <f>[2]Emissions!E3097</f>
        <v>0</v>
      </c>
      <c r="F3118" s="31">
        <f>[2]Emissions!F3097</f>
        <v>0</v>
      </c>
      <c r="G3118" s="31">
        <f>[2]Emissions!G3097</f>
        <v>0</v>
      </c>
      <c r="H3118" s="31">
        <f>[2]Emissions!H3097</f>
        <v>0</v>
      </c>
      <c r="I3118" s="31">
        <f>[2]Emissions!I3097</f>
        <v>0</v>
      </c>
      <c r="J3118" s="31">
        <f>[2]Emissions!J3097</f>
        <v>0</v>
      </c>
      <c r="K3118" s="31">
        <f>[2]Emissions!K3097</f>
        <v>0</v>
      </c>
      <c r="L3118" s="31">
        <f>[2]Emissions!L3097</f>
        <v>0</v>
      </c>
      <c r="M3118" s="31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1">
        <f>[2]Emissions!E3090</f>
        <v>0</v>
      </c>
      <c r="F3119" s="31">
        <f>[2]Emissions!F3090</f>
        <v>0</v>
      </c>
      <c r="G3119" s="31">
        <f>[2]Emissions!G3090</f>
        <v>0</v>
      </c>
      <c r="H3119" s="31">
        <f>[2]Emissions!H3090</f>
        <v>0</v>
      </c>
      <c r="I3119" s="31">
        <f>[2]Emissions!I3090</f>
        <v>0</v>
      </c>
      <c r="J3119" s="31">
        <f>[2]Emissions!J3090</f>
        <v>0</v>
      </c>
      <c r="K3119" s="31">
        <f>[2]Emissions!K3090</f>
        <v>0</v>
      </c>
      <c r="L3119" s="31">
        <f>[2]Emissions!L3090</f>
        <v>0</v>
      </c>
      <c r="M3119" s="31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1">
        <f>[2]Emissions!E3083</f>
        <v>0</v>
      </c>
      <c r="F3120" s="31">
        <f>[2]Emissions!F3083</f>
        <v>0</v>
      </c>
      <c r="G3120" s="31">
        <f>[2]Emissions!G3083</f>
        <v>0</v>
      </c>
      <c r="H3120" s="31">
        <f>[2]Emissions!H3083</f>
        <v>0</v>
      </c>
      <c r="I3120" s="31">
        <f>[2]Emissions!I3083</f>
        <v>0</v>
      </c>
      <c r="J3120" s="31">
        <f>[2]Emissions!J3083</f>
        <v>0</v>
      </c>
      <c r="K3120" s="31">
        <f>[2]Emissions!K3083</f>
        <v>0</v>
      </c>
      <c r="L3120" s="31">
        <f>[2]Emissions!L3083</f>
        <v>0</v>
      </c>
      <c r="M3120" s="31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1">
        <f>[2]Emissions!E3076</f>
        <v>0</v>
      </c>
      <c r="F3121" s="31">
        <f>[2]Emissions!F3076</f>
        <v>0</v>
      </c>
      <c r="G3121" s="31">
        <f>[2]Emissions!G3076</f>
        <v>0</v>
      </c>
      <c r="H3121" s="31">
        <f>[2]Emissions!H3076</f>
        <v>0</v>
      </c>
      <c r="I3121" s="31">
        <f>[2]Emissions!I3076</f>
        <v>0</v>
      </c>
      <c r="J3121" s="31">
        <f>[2]Emissions!J3076</f>
        <v>0</v>
      </c>
      <c r="K3121" s="31">
        <f>[2]Emissions!K3076</f>
        <v>0</v>
      </c>
      <c r="L3121" s="31">
        <f>[2]Emissions!L3076</f>
        <v>0</v>
      </c>
      <c r="M3121" s="31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1">
        <f>[2]Emissions!E3069</f>
        <v>0</v>
      </c>
      <c r="F3122" s="31">
        <f>[2]Emissions!F3069</f>
        <v>0</v>
      </c>
      <c r="G3122" s="31">
        <f>[2]Emissions!G3069</f>
        <v>0</v>
      </c>
      <c r="H3122" s="31">
        <f>[2]Emissions!H3069</f>
        <v>0</v>
      </c>
      <c r="I3122" s="31">
        <f>[2]Emissions!I3069</f>
        <v>0</v>
      </c>
      <c r="J3122" s="31">
        <f>[2]Emissions!J3069</f>
        <v>0</v>
      </c>
      <c r="K3122" s="31">
        <f>[2]Emissions!K3069</f>
        <v>0</v>
      </c>
      <c r="L3122" s="31">
        <f>[2]Emissions!L3069</f>
        <v>0</v>
      </c>
      <c r="M3122" s="31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1">
        <f>[2]Emissions!E3062</f>
        <v>0</v>
      </c>
      <c r="F3123" s="31">
        <f>[2]Emissions!F3062</f>
        <v>0</v>
      </c>
      <c r="G3123" s="31">
        <f>[2]Emissions!G3062</f>
        <v>0</v>
      </c>
      <c r="H3123" s="31">
        <f>[2]Emissions!H3062</f>
        <v>0</v>
      </c>
      <c r="I3123" s="31">
        <f>[2]Emissions!I3062</f>
        <v>0</v>
      </c>
      <c r="J3123" s="31">
        <f>[2]Emissions!J3062</f>
        <v>0</v>
      </c>
      <c r="K3123" s="31">
        <f>[2]Emissions!K3062</f>
        <v>0</v>
      </c>
      <c r="L3123" s="31">
        <f>[2]Emissions!L3062</f>
        <v>0</v>
      </c>
      <c r="M3123" s="31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1">
        <f>[2]Emissions!E3055</f>
        <v>0</v>
      </c>
      <c r="F3124" s="31">
        <f>[2]Emissions!F3055</f>
        <v>0</v>
      </c>
      <c r="G3124" s="31">
        <f>[2]Emissions!G3055</f>
        <v>0</v>
      </c>
      <c r="H3124" s="31">
        <f>[2]Emissions!H3055</f>
        <v>0</v>
      </c>
      <c r="I3124" s="31">
        <f>[2]Emissions!I3055</f>
        <v>0</v>
      </c>
      <c r="J3124" s="31">
        <f>[2]Emissions!J3055</f>
        <v>0</v>
      </c>
      <c r="K3124" s="31">
        <f>[2]Emissions!K3055</f>
        <v>0</v>
      </c>
      <c r="L3124" s="31">
        <f>[2]Emissions!L3055</f>
        <v>0</v>
      </c>
      <c r="M3124" s="31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1">
        <f>[2]Emissions!E3049</f>
        <v>0</v>
      </c>
      <c r="F3125" s="31">
        <f>[2]Emissions!F3049</f>
        <v>0</v>
      </c>
      <c r="G3125" s="31">
        <f>[2]Emissions!G3049</f>
        <v>0</v>
      </c>
      <c r="H3125" s="31">
        <f>[2]Emissions!H3049</f>
        <v>0</v>
      </c>
      <c r="I3125" s="31">
        <f>[2]Emissions!I3049</f>
        <v>0</v>
      </c>
      <c r="J3125" s="31">
        <f>[2]Emissions!J3049</f>
        <v>0</v>
      </c>
      <c r="K3125" s="31">
        <f>[2]Emissions!K3049</f>
        <v>0</v>
      </c>
      <c r="L3125" s="31">
        <f>[2]Emissions!L3049</f>
        <v>0</v>
      </c>
      <c r="M3125" s="31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1">
        <f>[2]Emissions!E3043</f>
        <v>0</v>
      </c>
      <c r="F3126" s="31">
        <f>[2]Emissions!F3043</f>
        <v>0</v>
      </c>
      <c r="G3126" s="31">
        <f>[2]Emissions!G3043</f>
        <v>0</v>
      </c>
      <c r="H3126" s="31">
        <f>[2]Emissions!H3043</f>
        <v>0</v>
      </c>
      <c r="I3126" s="31">
        <f>[2]Emissions!I3043</f>
        <v>0</v>
      </c>
      <c r="J3126" s="31">
        <f>[2]Emissions!J3043</f>
        <v>0</v>
      </c>
      <c r="K3126" s="31">
        <f>[2]Emissions!K3043</f>
        <v>0</v>
      </c>
      <c r="L3126" s="31">
        <f>[2]Emissions!L3043</f>
        <v>0</v>
      </c>
      <c r="M3126" s="31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1">
        <f>[2]Emissions!E3036</f>
        <v>0</v>
      </c>
      <c r="F3127" s="31">
        <f>[2]Emissions!F3036</f>
        <v>0</v>
      </c>
      <c r="G3127" s="31">
        <f>[2]Emissions!G3036</f>
        <v>0</v>
      </c>
      <c r="H3127" s="31">
        <f>[2]Emissions!H3036</f>
        <v>0</v>
      </c>
      <c r="I3127" s="31">
        <f>[2]Emissions!I3036</f>
        <v>0</v>
      </c>
      <c r="J3127" s="31">
        <f>[2]Emissions!J3036</f>
        <v>0</v>
      </c>
      <c r="K3127" s="31">
        <f>[2]Emissions!K3036</f>
        <v>0</v>
      </c>
      <c r="L3127" s="31">
        <f>[2]Emissions!L3036</f>
        <v>0</v>
      </c>
      <c r="M3127" s="31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1">
        <f>[2]Emissions!E3029</f>
        <v>0</v>
      </c>
      <c r="F3128" s="31">
        <f>[2]Emissions!F3029</f>
        <v>0</v>
      </c>
      <c r="G3128" s="31">
        <f>[2]Emissions!G3029</f>
        <v>0</v>
      </c>
      <c r="H3128" s="31">
        <f>[2]Emissions!H3029</f>
        <v>0</v>
      </c>
      <c r="I3128" s="31">
        <f>[2]Emissions!I3029</f>
        <v>0</v>
      </c>
      <c r="J3128" s="31">
        <f>[2]Emissions!J3029</f>
        <v>0</v>
      </c>
      <c r="K3128" s="31">
        <f>[2]Emissions!K3029</f>
        <v>0</v>
      </c>
      <c r="L3128" s="31">
        <f>[2]Emissions!L3029</f>
        <v>0</v>
      </c>
      <c r="M3128" s="31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1">
        <f>[2]Emissions!E3022</f>
        <v>0</v>
      </c>
      <c r="F3129" s="31">
        <f>[2]Emissions!F3022</f>
        <v>0</v>
      </c>
      <c r="G3129" s="31">
        <f>[2]Emissions!G3022</f>
        <v>0</v>
      </c>
      <c r="H3129" s="31">
        <f>[2]Emissions!H3022</f>
        <v>0</v>
      </c>
      <c r="I3129" s="31">
        <f>[2]Emissions!I3022</f>
        <v>0</v>
      </c>
      <c r="J3129" s="31">
        <f>[2]Emissions!J3022</f>
        <v>0</v>
      </c>
      <c r="K3129" s="31">
        <f>[2]Emissions!K3022</f>
        <v>0</v>
      </c>
      <c r="L3129" s="31">
        <f>[2]Emissions!L3022</f>
        <v>0</v>
      </c>
      <c r="M3129" s="31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1">
        <f>[2]Emissions!E3015</f>
        <v>0</v>
      </c>
      <c r="F3130" s="31">
        <f>[2]Emissions!F3015</f>
        <v>0</v>
      </c>
      <c r="G3130" s="31">
        <f>[2]Emissions!G3015</f>
        <v>0</v>
      </c>
      <c r="H3130" s="31">
        <f>[2]Emissions!H3015</f>
        <v>0</v>
      </c>
      <c r="I3130" s="31">
        <f>[2]Emissions!I3015</f>
        <v>0</v>
      </c>
      <c r="J3130" s="31">
        <f>[2]Emissions!J3015</f>
        <v>0</v>
      </c>
      <c r="K3130" s="31">
        <f>[2]Emissions!K3015</f>
        <v>0</v>
      </c>
      <c r="L3130" s="31">
        <f>[2]Emissions!L3015</f>
        <v>0</v>
      </c>
      <c r="M3130" s="31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1">
        <f>[2]Emissions!E3008</f>
        <v>0</v>
      </c>
      <c r="F3131" s="31">
        <f>[2]Emissions!F3008</f>
        <v>0</v>
      </c>
      <c r="G3131" s="31">
        <f>[2]Emissions!G3008</f>
        <v>0</v>
      </c>
      <c r="H3131" s="31">
        <f>[2]Emissions!H3008</f>
        <v>0</v>
      </c>
      <c r="I3131" s="31">
        <f>[2]Emissions!I3008</f>
        <v>0</v>
      </c>
      <c r="J3131" s="31">
        <f>[2]Emissions!J3008</f>
        <v>0</v>
      </c>
      <c r="K3131" s="31">
        <f>[2]Emissions!K3008</f>
        <v>0</v>
      </c>
      <c r="L3131" s="31">
        <f>[2]Emissions!L3008</f>
        <v>0</v>
      </c>
      <c r="M3131" s="31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1">
        <f>[2]Emissions!E3001</f>
        <v>0</v>
      </c>
      <c r="F3132" s="31">
        <f>[2]Emissions!F3001</f>
        <v>0</v>
      </c>
      <c r="G3132" s="31">
        <f>[2]Emissions!G3001</f>
        <v>0</v>
      </c>
      <c r="H3132" s="31">
        <f>[2]Emissions!H3001</f>
        <v>0</v>
      </c>
      <c r="I3132" s="31">
        <f>[2]Emissions!I3001</f>
        <v>0</v>
      </c>
      <c r="J3132" s="31">
        <f>[2]Emissions!J3001</f>
        <v>0</v>
      </c>
      <c r="K3132" s="31">
        <f>[2]Emissions!K3001</f>
        <v>0</v>
      </c>
      <c r="L3132" s="31">
        <f>[2]Emissions!L3001</f>
        <v>0</v>
      </c>
      <c r="M3132" s="31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1">
        <f>[2]Emissions!E2994</f>
        <v>0</v>
      </c>
      <c r="F3133" s="31">
        <f>[2]Emissions!F2994</f>
        <v>0</v>
      </c>
      <c r="G3133" s="31">
        <f>[2]Emissions!G2994</f>
        <v>0</v>
      </c>
      <c r="H3133" s="31">
        <f>[2]Emissions!H2994</f>
        <v>0</v>
      </c>
      <c r="I3133" s="31">
        <f>[2]Emissions!I2994</f>
        <v>0</v>
      </c>
      <c r="J3133" s="31">
        <f>[2]Emissions!J2994</f>
        <v>0</v>
      </c>
      <c r="K3133" s="31">
        <f>[2]Emissions!K2994</f>
        <v>0</v>
      </c>
      <c r="L3133" s="31">
        <f>[2]Emissions!L2994</f>
        <v>0</v>
      </c>
      <c r="M3133" s="31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1">
        <f>[2]Emissions!E2987</f>
        <v>0</v>
      </c>
      <c r="F3134" s="31">
        <f>[2]Emissions!F2987</f>
        <v>0</v>
      </c>
      <c r="G3134" s="31">
        <f>[2]Emissions!G2987</f>
        <v>0</v>
      </c>
      <c r="H3134" s="31">
        <f>[2]Emissions!H2987</f>
        <v>0</v>
      </c>
      <c r="I3134" s="31">
        <f>[2]Emissions!I2987</f>
        <v>0</v>
      </c>
      <c r="J3134" s="31">
        <f>[2]Emissions!J2987</f>
        <v>0</v>
      </c>
      <c r="K3134" s="31">
        <f>[2]Emissions!K2987</f>
        <v>0</v>
      </c>
      <c r="L3134" s="31">
        <f>[2]Emissions!L2987</f>
        <v>0</v>
      </c>
      <c r="M3134" s="31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1">
        <f>[2]Emissions!E2980</f>
        <v>0</v>
      </c>
      <c r="F3135" s="31">
        <f>[2]Emissions!F2980</f>
        <v>0</v>
      </c>
      <c r="G3135" s="31">
        <f>[2]Emissions!G2980</f>
        <v>0</v>
      </c>
      <c r="H3135" s="31">
        <f>[2]Emissions!H2980</f>
        <v>0</v>
      </c>
      <c r="I3135" s="31">
        <f>[2]Emissions!I2980</f>
        <v>0</v>
      </c>
      <c r="J3135" s="31">
        <f>[2]Emissions!J2980</f>
        <v>0</v>
      </c>
      <c r="K3135" s="31">
        <f>[2]Emissions!K2980</f>
        <v>0</v>
      </c>
      <c r="L3135" s="31">
        <f>[2]Emissions!L2980</f>
        <v>0</v>
      </c>
      <c r="M3135" s="31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1">
        <f>[2]Emissions!E2973</f>
        <v>0</v>
      </c>
      <c r="F3136" s="31">
        <f>[2]Emissions!F2973</f>
        <v>0</v>
      </c>
      <c r="G3136" s="31">
        <f>[2]Emissions!G2973</f>
        <v>0</v>
      </c>
      <c r="H3136" s="31">
        <f>[2]Emissions!H2973</f>
        <v>0</v>
      </c>
      <c r="I3136" s="31">
        <f>[2]Emissions!I2973</f>
        <v>0</v>
      </c>
      <c r="J3136" s="31">
        <f>[2]Emissions!J2973</f>
        <v>0</v>
      </c>
      <c r="K3136" s="31">
        <f>[2]Emissions!K2973</f>
        <v>0</v>
      </c>
      <c r="L3136" s="31">
        <f>[2]Emissions!L2973</f>
        <v>0</v>
      </c>
      <c r="M3136" s="31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1">
        <f>[2]Emissions!E2966</f>
        <v>0</v>
      </c>
      <c r="F3137" s="31">
        <f>[2]Emissions!F2966</f>
        <v>0</v>
      </c>
      <c r="G3137" s="31">
        <f>[2]Emissions!G2966</f>
        <v>0</v>
      </c>
      <c r="H3137" s="31">
        <f>[2]Emissions!H2966</f>
        <v>0</v>
      </c>
      <c r="I3137" s="31">
        <f>[2]Emissions!I2966</f>
        <v>0</v>
      </c>
      <c r="J3137" s="31">
        <f>[2]Emissions!J2966</f>
        <v>0</v>
      </c>
      <c r="K3137" s="31">
        <f>[2]Emissions!K2966</f>
        <v>0</v>
      </c>
      <c r="L3137" s="31">
        <f>[2]Emissions!L2966</f>
        <v>0</v>
      </c>
      <c r="M3137" s="31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1">
        <f>[2]Emissions!E2959</f>
        <v>0</v>
      </c>
      <c r="F3138" s="31">
        <f>[2]Emissions!F2959</f>
        <v>0</v>
      </c>
      <c r="G3138" s="31">
        <f>[2]Emissions!G2959</f>
        <v>0</v>
      </c>
      <c r="H3138" s="31">
        <f>[2]Emissions!H2959</f>
        <v>0</v>
      </c>
      <c r="I3138" s="31">
        <f>[2]Emissions!I2959</f>
        <v>0</v>
      </c>
      <c r="J3138" s="31">
        <f>[2]Emissions!J2959</f>
        <v>0</v>
      </c>
      <c r="K3138" s="31">
        <f>[2]Emissions!K2959</f>
        <v>0</v>
      </c>
      <c r="L3138" s="31">
        <f>[2]Emissions!L2959</f>
        <v>0</v>
      </c>
      <c r="M3138" s="31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1">
        <f>[2]Emissions!E2952</f>
        <v>0</v>
      </c>
      <c r="F3139" s="31">
        <f>[2]Emissions!F2952</f>
        <v>0</v>
      </c>
      <c r="G3139" s="31">
        <f>[2]Emissions!G2952</f>
        <v>0</v>
      </c>
      <c r="H3139" s="31">
        <f>[2]Emissions!H2952</f>
        <v>0</v>
      </c>
      <c r="I3139" s="31">
        <f>[2]Emissions!I2952</f>
        <v>0</v>
      </c>
      <c r="J3139" s="31">
        <f>[2]Emissions!J2952</f>
        <v>0</v>
      </c>
      <c r="K3139" s="31">
        <f>[2]Emissions!K2952</f>
        <v>0</v>
      </c>
      <c r="L3139" s="31">
        <f>[2]Emissions!L2952</f>
        <v>0</v>
      </c>
      <c r="M3139" s="31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1">
        <f>[2]Emissions!E2945</f>
        <v>0</v>
      </c>
      <c r="F3140" s="31">
        <f>[2]Emissions!F2945</f>
        <v>0</v>
      </c>
      <c r="G3140" s="31">
        <f>[2]Emissions!G2945</f>
        <v>0</v>
      </c>
      <c r="H3140" s="31">
        <f>[2]Emissions!H2945</f>
        <v>0</v>
      </c>
      <c r="I3140" s="31">
        <f>[2]Emissions!I2945</f>
        <v>0</v>
      </c>
      <c r="J3140" s="31">
        <f>[2]Emissions!J2945</f>
        <v>0</v>
      </c>
      <c r="K3140" s="31">
        <f>[2]Emissions!K2945</f>
        <v>0</v>
      </c>
      <c r="L3140" s="31">
        <f>[2]Emissions!L2945</f>
        <v>0</v>
      </c>
      <c r="M3140" s="31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1">
        <f>[2]Emissions!E2938</f>
        <v>0</v>
      </c>
      <c r="F3141" s="31">
        <f>[2]Emissions!F2938</f>
        <v>0</v>
      </c>
      <c r="G3141" s="31">
        <f>[2]Emissions!G2938</f>
        <v>0</v>
      </c>
      <c r="H3141" s="31">
        <f>[2]Emissions!H2938</f>
        <v>0</v>
      </c>
      <c r="I3141" s="31">
        <f>[2]Emissions!I2938</f>
        <v>0</v>
      </c>
      <c r="J3141" s="31">
        <f>[2]Emissions!J2938</f>
        <v>0</v>
      </c>
      <c r="K3141" s="31">
        <f>[2]Emissions!K2938</f>
        <v>0</v>
      </c>
      <c r="L3141" s="31">
        <f>[2]Emissions!L2938</f>
        <v>0</v>
      </c>
      <c r="M3141" s="31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1">
        <f>[2]Emissions!E2931</f>
        <v>0</v>
      </c>
      <c r="F3142" s="31">
        <f>[2]Emissions!F2931</f>
        <v>0</v>
      </c>
      <c r="G3142" s="31">
        <f>[2]Emissions!G2931</f>
        <v>0</v>
      </c>
      <c r="H3142" s="31">
        <f>[2]Emissions!H2931</f>
        <v>0</v>
      </c>
      <c r="I3142" s="31">
        <f>[2]Emissions!I2931</f>
        <v>0</v>
      </c>
      <c r="J3142" s="31">
        <f>[2]Emissions!J2931</f>
        <v>0</v>
      </c>
      <c r="K3142" s="31">
        <f>[2]Emissions!K2931</f>
        <v>0</v>
      </c>
      <c r="L3142" s="31">
        <f>[2]Emissions!L2931</f>
        <v>0</v>
      </c>
      <c r="M3142" s="31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1">
        <f>[2]Emissions!E2925</f>
        <v>0</v>
      </c>
      <c r="F3143" s="31">
        <f>[2]Emissions!F2925</f>
        <v>0</v>
      </c>
      <c r="G3143" s="31">
        <f>[2]Emissions!G2925</f>
        <v>0</v>
      </c>
      <c r="H3143" s="31">
        <f>[2]Emissions!H2925</f>
        <v>0</v>
      </c>
      <c r="I3143" s="31">
        <f>[2]Emissions!I2925</f>
        <v>0</v>
      </c>
      <c r="J3143" s="31">
        <f>[2]Emissions!J2925</f>
        <v>0</v>
      </c>
      <c r="K3143" s="31">
        <f>[2]Emissions!K2925</f>
        <v>0</v>
      </c>
      <c r="L3143" s="31">
        <f>[2]Emissions!L2925</f>
        <v>0</v>
      </c>
      <c r="M3143" s="31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1">
        <f>[2]Emissions!E2919</f>
        <v>0</v>
      </c>
      <c r="F3144" s="31">
        <f>[2]Emissions!F2919</f>
        <v>0</v>
      </c>
      <c r="G3144" s="31">
        <f>[2]Emissions!G2919</f>
        <v>0</v>
      </c>
      <c r="H3144" s="31">
        <f>[2]Emissions!H2919</f>
        <v>0</v>
      </c>
      <c r="I3144" s="31">
        <f>[2]Emissions!I2919</f>
        <v>0</v>
      </c>
      <c r="J3144" s="31">
        <f>[2]Emissions!J2919</f>
        <v>0</v>
      </c>
      <c r="K3144" s="31">
        <f>[2]Emissions!K2919</f>
        <v>0</v>
      </c>
      <c r="L3144" s="31">
        <f>[2]Emissions!L2919</f>
        <v>0</v>
      </c>
      <c r="M3144" s="31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1">
        <f>[2]Emissions!E2912</f>
        <v>0</v>
      </c>
      <c r="F3145" s="31">
        <f>[2]Emissions!F2912</f>
        <v>0</v>
      </c>
      <c r="G3145" s="31">
        <f>[2]Emissions!G2912</f>
        <v>0</v>
      </c>
      <c r="H3145" s="31">
        <f>[2]Emissions!H2912</f>
        <v>0</v>
      </c>
      <c r="I3145" s="31">
        <f>[2]Emissions!I2912</f>
        <v>0</v>
      </c>
      <c r="J3145" s="31">
        <f>[2]Emissions!J2912</f>
        <v>0</v>
      </c>
      <c r="K3145" s="31">
        <f>[2]Emissions!K2912</f>
        <v>0</v>
      </c>
      <c r="L3145" s="31">
        <f>[2]Emissions!L2912</f>
        <v>0</v>
      </c>
      <c r="M3145" s="31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1">
        <f>[2]Emissions!E2905</f>
        <v>0</v>
      </c>
      <c r="F3146" s="31">
        <f>[2]Emissions!F2905</f>
        <v>0</v>
      </c>
      <c r="G3146" s="31">
        <f>[2]Emissions!G2905</f>
        <v>0</v>
      </c>
      <c r="H3146" s="31">
        <f>[2]Emissions!H2905</f>
        <v>0</v>
      </c>
      <c r="I3146" s="31">
        <f>[2]Emissions!I2905</f>
        <v>0</v>
      </c>
      <c r="J3146" s="31">
        <f>[2]Emissions!J2905</f>
        <v>0</v>
      </c>
      <c r="K3146" s="31">
        <f>[2]Emissions!K2905</f>
        <v>0</v>
      </c>
      <c r="L3146" s="31">
        <f>[2]Emissions!L2905</f>
        <v>0</v>
      </c>
      <c r="M3146" s="31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1">
        <f>[2]Emissions!E2898</f>
        <v>0</v>
      </c>
      <c r="F3147" s="31">
        <f>[2]Emissions!F2898</f>
        <v>0</v>
      </c>
      <c r="G3147" s="31">
        <f>[2]Emissions!G2898</f>
        <v>0</v>
      </c>
      <c r="H3147" s="31">
        <f>[2]Emissions!H2898</f>
        <v>0</v>
      </c>
      <c r="I3147" s="31">
        <f>[2]Emissions!I2898</f>
        <v>0</v>
      </c>
      <c r="J3147" s="31">
        <f>[2]Emissions!J2898</f>
        <v>0</v>
      </c>
      <c r="K3147" s="31">
        <f>[2]Emissions!K2898</f>
        <v>0</v>
      </c>
      <c r="L3147" s="31">
        <f>[2]Emissions!L2898</f>
        <v>0</v>
      </c>
      <c r="M3147" s="31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1">
        <f>[2]Emissions!E2891</f>
        <v>0</v>
      </c>
      <c r="F3148" s="31">
        <f>[2]Emissions!F2891</f>
        <v>0</v>
      </c>
      <c r="G3148" s="31">
        <f>[2]Emissions!G2891</f>
        <v>0</v>
      </c>
      <c r="H3148" s="31">
        <f>[2]Emissions!H2891</f>
        <v>0</v>
      </c>
      <c r="I3148" s="31">
        <f>[2]Emissions!I2891</f>
        <v>0</v>
      </c>
      <c r="J3148" s="31">
        <f>[2]Emissions!J2891</f>
        <v>0</v>
      </c>
      <c r="K3148" s="31">
        <f>[2]Emissions!K2891</f>
        <v>0</v>
      </c>
      <c r="L3148" s="31">
        <f>[2]Emissions!L2891</f>
        <v>0</v>
      </c>
      <c r="M3148" s="31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1">
        <f>[2]Emissions!E2884</f>
        <v>0</v>
      </c>
      <c r="F3149" s="31">
        <f>[2]Emissions!F2884</f>
        <v>0</v>
      </c>
      <c r="G3149" s="31">
        <f>[2]Emissions!G2884</f>
        <v>0</v>
      </c>
      <c r="H3149" s="31">
        <f>[2]Emissions!H2884</f>
        <v>0</v>
      </c>
      <c r="I3149" s="31">
        <f>[2]Emissions!I2884</f>
        <v>0</v>
      </c>
      <c r="J3149" s="31">
        <f>[2]Emissions!J2884</f>
        <v>0</v>
      </c>
      <c r="K3149" s="31">
        <f>[2]Emissions!K2884</f>
        <v>0</v>
      </c>
      <c r="L3149" s="31">
        <f>[2]Emissions!L2884</f>
        <v>0</v>
      </c>
      <c r="M3149" s="31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1">
        <f>[2]Emissions!E2877</f>
        <v>0</v>
      </c>
      <c r="F3150" s="31">
        <f>[2]Emissions!F2877</f>
        <v>0</v>
      </c>
      <c r="G3150" s="31">
        <f>[2]Emissions!G2877</f>
        <v>0</v>
      </c>
      <c r="H3150" s="31">
        <f>[2]Emissions!H2877</f>
        <v>0</v>
      </c>
      <c r="I3150" s="31">
        <f>[2]Emissions!I2877</f>
        <v>0</v>
      </c>
      <c r="J3150" s="31">
        <f>[2]Emissions!J2877</f>
        <v>0</v>
      </c>
      <c r="K3150" s="31">
        <f>[2]Emissions!K2877</f>
        <v>0</v>
      </c>
      <c r="L3150" s="31">
        <f>[2]Emissions!L2877</f>
        <v>0</v>
      </c>
      <c r="M3150" s="31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1">
        <f>[2]Emissions!E2870</f>
        <v>0</v>
      </c>
      <c r="F3151" s="31">
        <f>[2]Emissions!F2870</f>
        <v>0</v>
      </c>
      <c r="G3151" s="31">
        <f>[2]Emissions!G2870</f>
        <v>0</v>
      </c>
      <c r="H3151" s="31">
        <f>[2]Emissions!H2870</f>
        <v>0</v>
      </c>
      <c r="I3151" s="31">
        <f>[2]Emissions!I2870</f>
        <v>0</v>
      </c>
      <c r="J3151" s="31">
        <f>[2]Emissions!J2870</f>
        <v>0</v>
      </c>
      <c r="K3151" s="31">
        <f>[2]Emissions!K2870</f>
        <v>0</v>
      </c>
      <c r="L3151" s="31">
        <f>[2]Emissions!L2870</f>
        <v>0</v>
      </c>
      <c r="M3151" s="31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1">
        <f>[2]Emissions!E2863</f>
        <v>0</v>
      </c>
      <c r="F3152" s="31">
        <f>[2]Emissions!F2863</f>
        <v>0</v>
      </c>
      <c r="G3152" s="31">
        <f>[2]Emissions!G2863</f>
        <v>0</v>
      </c>
      <c r="H3152" s="31">
        <f>[2]Emissions!H2863</f>
        <v>0</v>
      </c>
      <c r="I3152" s="31">
        <f>[2]Emissions!I2863</f>
        <v>0</v>
      </c>
      <c r="J3152" s="31">
        <f>[2]Emissions!J2863</f>
        <v>0</v>
      </c>
      <c r="K3152" s="31">
        <f>[2]Emissions!K2863</f>
        <v>0</v>
      </c>
      <c r="L3152" s="31">
        <f>[2]Emissions!L2863</f>
        <v>0</v>
      </c>
      <c r="M3152" s="31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1">
        <f>[2]Emissions!E2856</f>
        <v>0</v>
      </c>
      <c r="F3153" s="31">
        <f>[2]Emissions!F2856</f>
        <v>0</v>
      </c>
      <c r="G3153" s="31">
        <f>[2]Emissions!G2856</f>
        <v>0</v>
      </c>
      <c r="H3153" s="31">
        <f>[2]Emissions!H2856</f>
        <v>0</v>
      </c>
      <c r="I3153" s="31">
        <f>[2]Emissions!I2856</f>
        <v>0</v>
      </c>
      <c r="J3153" s="31">
        <f>[2]Emissions!J2856</f>
        <v>0</v>
      </c>
      <c r="K3153" s="31">
        <f>[2]Emissions!K2856</f>
        <v>0</v>
      </c>
      <c r="L3153" s="31">
        <f>[2]Emissions!L2856</f>
        <v>0</v>
      </c>
      <c r="M3153" s="31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1">
        <f>[2]Emissions!E2849</f>
        <v>0</v>
      </c>
      <c r="F3154" s="31">
        <f>[2]Emissions!F2849</f>
        <v>0</v>
      </c>
      <c r="G3154" s="31">
        <f>[2]Emissions!G2849</f>
        <v>0</v>
      </c>
      <c r="H3154" s="31">
        <f>[2]Emissions!H2849</f>
        <v>0</v>
      </c>
      <c r="I3154" s="31">
        <f>[2]Emissions!I2849</f>
        <v>0</v>
      </c>
      <c r="J3154" s="31">
        <f>[2]Emissions!J2849</f>
        <v>0</v>
      </c>
      <c r="K3154" s="31">
        <f>[2]Emissions!K2849</f>
        <v>0</v>
      </c>
      <c r="L3154" s="31">
        <f>[2]Emissions!L2849</f>
        <v>0</v>
      </c>
      <c r="M3154" s="31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1">
        <f>[2]Emissions!E2842</f>
        <v>0</v>
      </c>
      <c r="F3155" s="31">
        <f>[2]Emissions!F2842</f>
        <v>0</v>
      </c>
      <c r="G3155" s="31">
        <f>[2]Emissions!G2842</f>
        <v>0</v>
      </c>
      <c r="H3155" s="31">
        <f>[2]Emissions!H2842</f>
        <v>0</v>
      </c>
      <c r="I3155" s="31">
        <f>[2]Emissions!I2842</f>
        <v>0</v>
      </c>
      <c r="J3155" s="31">
        <f>[2]Emissions!J2842</f>
        <v>0</v>
      </c>
      <c r="K3155" s="31">
        <f>[2]Emissions!K2842</f>
        <v>0</v>
      </c>
      <c r="L3155" s="31">
        <f>[2]Emissions!L2842</f>
        <v>0</v>
      </c>
      <c r="M3155" s="31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1">
        <f>[2]Emissions!E2835</f>
        <v>0</v>
      </c>
      <c r="F3156" s="31">
        <f>[2]Emissions!F2835</f>
        <v>0</v>
      </c>
      <c r="G3156" s="31">
        <f>[2]Emissions!G2835</f>
        <v>0</v>
      </c>
      <c r="H3156" s="31">
        <f>[2]Emissions!H2835</f>
        <v>0</v>
      </c>
      <c r="I3156" s="31">
        <f>[2]Emissions!I2835</f>
        <v>0</v>
      </c>
      <c r="J3156" s="31">
        <f>[2]Emissions!J2835</f>
        <v>0</v>
      </c>
      <c r="K3156" s="31">
        <f>[2]Emissions!K2835</f>
        <v>0</v>
      </c>
      <c r="L3156" s="31">
        <f>[2]Emissions!L2835</f>
        <v>0</v>
      </c>
      <c r="M3156" s="31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1">
        <f>[2]Emissions!E2828</f>
        <v>0</v>
      </c>
      <c r="F3157" s="31">
        <f>[2]Emissions!F2828</f>
        <v>0</v>
      </c>
      <c r="G3157" s="31">
        <f>[2]Emissions!G2828</f>
        <v>0</v>
      </c>
      <c r="H3157" s="31">
        <f>[2]Emissions!H2828</f>
        <v>0</v>
      </c>
      <c r="I3157" s="31">
        <f>[2]Emissions!I2828</f>
        <v>0</v>
      </c>
      <c r="J3157" s="31">
        <f>[2]Emissions!J2828</f>
        <v>0</v>
      </c>
      <c r="K3157" s="31">
        <f>[2]Emissions!K2828</f>
        <v>0</v>
      </c>
      <c r="L3157" s="31">
        <f>[2]Emissions!L2828</f>
        <v>0</v>
      </c>
      <c r="M3157" s="31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1">
        <f>[2]Emissions!E2821</f>
        <v>0</v>
      </c>
      <c r="F3158" s="31">
        <f>[2]Emissions!F2821</f>
        <v>0</v>
      </c>
      <c r="G3158" s="31">
        <f>[2]Emissions!G2821</f>
        <v>0</v>
      </c>
      <c r="H3158" s="31">
        <f>[2]Emissions!H2821</f>
        <v>0</v>
      </c>
      <c r="I3158" s="31">
        <f>[2]Emissions!I2821</f>
        <v>0</v>
      </c>
      <c r="J3158" s="31">
        <f>[2]Emissions!J2821</f>
        <v>0</v>
      </c>
      <c r="K3158" s="31">
        <f>[2]Emissions!K2821</f>
        <v>0</v>
      </c>
      <c r="L3158" s="31">
        <f>[2]Emissions!L2821</f>
        <v>0</v>
      </c>
      <c r="M3158" s="31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1">
        <f>[2]Emissions!E2814</f>
        <v>0</v>
      </c>
      <c r="F3159" s="31">
        <f>[2]Emissions!F2814</f>
        <v>0</v>
      </c>
      <c r="G3159" s="31">
        <f>[2]Emissions!G2814</f>
        <v>0</v>
      </c>
      <c r="H3159" s="31">
        <f>[2]Emissions!H2814</f>
        <v>0</v>
      </c>
      <c r="I3159" s="31">
        <f>[2]Emissions!I2814</f>
        <v>0</v>
      </c>
      <c r="J3159" s="31">
        <f>[2]Emissions!J2814</f>
        <v>0</v>
      </c>
      <c r="K3159" s="31">
        <f>[2]Emissions!K2814</f>
        <v>0</v>
      </c>
      <c r="L3159" s="31">
        <f>[2]Emissions!L2814</f>
        <v>0</v>
      </c>
      <c r="M3159" s="31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1">
        <f>[2]Emissions!E2807</f>
        <v>0</v>
      </c>
      <c r="F3160" s="31">
        <f>[2]Emissions!F2807</f>
        <v>0</v>
      </c>
      <c r="G3160" s="31">
        <f>[2]Emissions!G2807</f>
        <v>0</v>
      </c>
      <c r="H3160" s="31">
        <f>[2]Emissions!H2807</f>
        <v>0</v>
      </c>
      <c r="I3160" s="31">
        <f>[2]Emissions!I2807</f>
        <v>0</v>
      </c>
      <c r="J3160" s="31">
        <f>[2]Emissions!J2807</f>
        <v>0</v>
      </c>
      <c r="K3160" s="31">
        <f>[2]Emissions!K2807</f>
        <v>0</v>
      </c>
      <c r="L3160" s="31">
        <f>[2]Emissions!L2807</f>
        <v>0</v>
      </c>
      <c r="M3160" s="31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1">
        <f>[2]Emissions!E2801</f>
        <v>0</v>
      </c>
      <c r="F3161" s="31">
        <f>[2]Emissions!F2801</f>
        <v>0</v>
      </c>
      <c r="G3161" s="31">
        <f>[2]Emissions!G2801</f>
        <v>0</v>
      </c>
      <c r="H3161" s="31">
        <f>[2]Emissions!H2801</f>
        <v>0</v>
      </c>
      <c r="I3161" s="31">
        <f>[2]Emissions!I2801</f>
        <v>0</v>
      </c>
      <c r="J3161" s="31">
        <f>[2]Emissions!J2801</f>
        <v>0</v>
      </c>
      <c r="K3161" s="31">
        <f>[2]Emissions!K2801</f>
        <v>0</v>
      </c>
      <c r="L3161" s="31">
        <f>[2]Emissions!L2801</f>
        <v>0</v>
      </c>
      <c r="M3161" s="31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1">
        <f>[2]Emissions!E2795</f>
        <v>0</v>
      </c>
      <c r="F3162" s="31">
        <f>[2]Emissions!F2795</f>
        <v>0</v>
      </c>
      <c r="G3162" s="31">
        <f>[2]Emissions!G2795</f>
        <v>0</v>
      </c>
      <c r="H3162" s="31">
        <f>[2]Emissions!H2795</f>
        <v>0</v>
      </c>
      <c r="I3162" s="31">
        <f>[2]Emissions!I2795</f>
        <v>0</v>
      </c>
      <c r="J3162" s="31">
        <f>[2]Emissions!J2795</f>
        <v>0</v>
      </c>
      <c r="K3162" s="31">
        <f>[2]Emissions!K2795</f>
        <v>0</v>
      </c>
      <c r="L3162" s="31">
        <f>[2]Emissions!L2795</f>
        <v>0</v>
      </c>
      <c r="M3162" s="31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1">
        <f>[2]Emissions!E2788</f>
        <v>0</v>
      </c>
      <c r="F3163" s="31">
        <f>[2]Emissions!F2788</f>
        <v>0</v>
      </c>
      <c r="G3163" s="31">
        <f>[2]Emissions!G2788</f>
        <v>0</v>
      </c>
      <c r="H3163" s="31">
        <f>[2]Emissions!H2788</f>
        <v>0</v>
      </c>
      <c r="I3163" s="31">
        <f>[2]Emissions!I2788</f>
        <v>0</v>
      </c>
      <c r="J3163" s="31">
        <f>[2]Emissions!J2788</f>
        <v>0</v>
      </c>
      <c r="K3163" s="31">
        <f>[2]Emissions!K2788</f>
        <v>0</v>
      </c>
      <c r="L3163" s="31">
        <f>[2]Emissions!L2788</f>
        <v>0</v>
      </c>
      <c r="M3163" s="31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1">
        <f>[2]Emissions!E2781</f>
        <v>0</v>
      </c>
      <c r="F3164" s="31">
        <f>[2]Emissions!F2781</f>
        <v>0</v>
      </c>
      <c r="G3164" s="31">
        <f>[2]Emissions!G2781</f>
        <v>0</v>
      </c>
      <c r="H3164" s="31">
        <f>[2]Emissions!H2781</f>
        <v>0</v>
      </c>
      <c r="I3164" s="31">
        <f>[2]Emissions!I2781</f>
        <v>0</v>
      </c>
      <c r="J3164" s="31">
        <f>[2]Emissions!J2781</f>
        <v>0</v>
      </c>
      <c r="K3164" s="31">
        <f>[2]Emissions!K2781</f>
        <v>0</v>
      </c>
      <c r="L3164" s="31">
        <f>[2]Emissions!L2781</f>
        <v>0</v>
      </c>
      <c r="M3164" s="31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1">
        <f>[2]Emissions!E2774</f>
        <v>0</v>
      </c>
      <c r="F3165" s="31">
        <f>[2]Emissions!F2774</f>
        <v>0</v>
      </c>
      <c r="G3165" s="31">
        <f>[2]Emissions!G2774</f>
        <v>0</v>
      </c>
      <c r="H3165" s="31">
        <f>[2]Emissions!H2774</f>
        <v>0</v>
      </c>
      <c r="I3165" s="31">
        <f>[2]Emissions!I2774</f>
        <v>0</v>
      </c>
      <c r="J3165" s="31">
        <f>[2]Emissions!J2774</f>
        <v>0</v>
      </c>
      <c r="K3165" s="31">
        <f>[2]Emissions!K2774</f>
        <v>0</v>
      </c>
      <c r="L3165" s="31">
        <f>[2]Emissions!L2774</f>
        <v>0</v>
      </c>
      <c r="M3165" s="31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1">
        <f>[2]Emissions!E2767</f>
        <v>0</v>
      </c>
      <c r="F3166" s="31">
        <f>[2]Emissions!F2767</f>
        <v>0</v>
      </c>
      <c r="G3166" s="31">
        <f>[2]Emissions!G2767</f>
        <v>0</v>
      </c>
      <c r="H3166" s="31">
        <f>[2]Emissions!H2767</f>
        <v>0</v>
      </c>
      <c r="I3166" s="31">
        <f>[2]Emissions!I2767</f>
        <v>0</v>
      </c>
      <c r="J3166" s="31">
        <f>[2]Emissions!J2767</f>
        <v>0</v>
      </c>
      <c r="K3166" s="31">
        <f>[2]Emissions!K2767</f>
        <v>0</v>
      </c>
      <c r="L3166" s="31">
        <f>[2]Emissions!L2767</f>
        <v>0</v>
      </c>
      <c r="M3166" s="31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1">
        <f>[2]Emissions!E2754</f>
        <v>0</v>
      </c>
      <c r="F3167" s="31">
        <f>[2]Emissions!F2754</f>
        <v>0</v>
      </c>
      <c r="G3167" s="31">
        <f>[2]Emissions!G2754</f>
        <v>0</v>
      </c>
      <c r="H3167" s="31">
        <f>[2]Emissions!H2754</f>
        <v>0</v>
      </c>
      <c r="I3167" s="31">
        <f>[2]Emissions!I2754</f>
        <v>0</v>
      </c>
      <c r="J3167" s="31">
        <f>[2]Emissions!J2754</f>
        <v>0</v>
      </c>
      <c r="K3167" s="31">
        <f>[2]Emissions!K2754</f>
        <v>0</v>
      </c>
      <c r="L3167" s="31">
        <f>[2]Emissions!L2754</f>
        <v>0</v>
      </c>
      <c r="M3167" s="31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1">
        <f>[2]Emissions!E2760</f>
        <v>0</v>
      </c>
      <c r="F3168" s="31">
        <f>[2]Emissions!F2760</f>
        <v>0</v>
      </c>
      <c r="G3168" s="31">
        <f>[2]Emissions!G2760</f>
        <v>0</v>
      </c>
      <c r="H3168" s="31">
        <f>[2]Emissions!H2760</f>
        <v>0</v>
      </c>
      <c r="I3168" s="31">
        <f>[2]Emissions!I2760</f>
        <v>0</v>
      </c>
      <c r="J3168" s="31">
        <f>[2]Emissions!J2760</f>
        <v>0</v>
      </c>
      <c r="K3168" s="31">
        <f>[2]Emissions!K2760</f>
        <v>0</v>
      </c>
      <c r="L3168" s="31">
        <f>[2]Emissions!L2760</f>
        <v>0</v>
      </c>
      <c r="M3168" s="31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1">
        <f>[2]Emissions!E2748</f>
        <v>0</v>
      </c>
      <c r="F3169" s="31">
        <f>[2]Emissions!F2748</f>
        <v>0</v>
      </c>
      <c r="G3169" s="31">
        <f>[2]Emissions!G2748</f>
        <v>0</v>
      </c>
      <c r="H3169" s="31">
        <f>[2]Emissions!H2748</f>
        <v>0</v>
      </c>
      <c r="I3169" s="31">
        <f>[2]Emissions!I2748</f>
        <v>0</v>
      </c>
      <c r="J3169" s="31">
        <f>[2]Emissions!J2748</f>
        <v>0</v>
      </c>
      <c r="K3169" s="31">
        <f>[2]Emissions!K2748</f>
        <v>0</v>
      </c>
      <c r="L3169" s="31">
        <f>[2]Emissions!L2748</f>
        <v>0</v>
      </c>
      <c r="M3169" s="31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1">
        <f>[2]Emissions!E2741</f>
        <v>0</v>
      </c>
      <c r="F3170" s="31">
        <f>[2]Emissions!F2741</f>
        <v>0</v>
      </c>
      <c r="G3170" s="31">
        <f>[2]Emissions!G2741</f>
        <v>0</v>
      </c>
      <c r="H3170" s="31">
        <f>[2]Emissions!H2741</f>
        <v>0</v>
      </c>
      <c r="I3170" s="31">
        <f>[2]Emissions!I2741</f>
        <v>0</v>
      </c>
      <c r="J3170" s="31">
        <f>[2]Emissions!J2741</f>
        <v>0</v>
      </c>
      <c r="K3170" s="31">
        <f>[2]Emissions!K2741</f>
        <v>0</v>
      </c>
      <c r="L3170" s="31">
        <f>[2]Emissions!L2741</f>
        <v>0</v>
      </c>
      <c r="M3170" s="31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1">
        <f>[2]Emissions!E2734</f>
        <v>0</v>
      </c>
      <c r="F3171" s="31">
        <f>[2]Emissions!F2734</f>
        <v>0</v>
      </c>
      <c r="G3171" s="31">
        <f>[2]Emissions!G2734</f>
        <v>0</v>
      </c>
      <c r="H3171" s="31">
        <f>[2]Emissions!H2734</f>
        <v>0</v>
      </c>
      <c r="I3171" s="31">
        <f>[2]Emissions!I2734</f>
        <v>0</v>
      </c>
      <c r="J3171" s="31">
        <f>[2]Emissions!J2734</f>
        <v>0</v>
      </c>
      <c r="K3171" s="31">
        <f>[2]Emissions!K2734</f>
        <v>0</v>
      </c>
      <c r="L3171" s="31">
        <f>[2]Emissions!L2734</f>
        <v>0</v>
      </c>
      <c r="M3171" s="31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1">
        <f>[2]Emissions!E2727</f>
        <v>0</v>
      </c>
      <c r="F3172" s="31">
        <f>[2]Emissions!F2727</f>
        <v>0</v>
      </c>
      <c r="G3172" s="31">
        <f>[2]Emissions!G2727</f>
        <v>0</v>
      </c>
      <c r="H3172" s="31">
        <f>[2]Emissions!H2727</f>
        <v>0</v>
      </c>
      <c r="I3172" s="31">
        <f>[2]Emissions!I2727</f>
        <v>0</v>
      </c>
      <c r="J3172" s="31">
        <f>[2]Emissions!J2727</f>
        <v>0</v>
      </c>
      <c r="K3172" s="31">
        <f>[2]Emissions!K2727</f>
        <v>0</v>
      </c>
      <c r="L3172" s="31">
        <f>[2]Emissions!L2727</f>
        <v>0</v>
      </c>
      <c r="M3172" s="31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1">
        <f>[2]Emissions!E2720</f>
        <v>0</v>
      </c>
      <c r="F3173" s="31">
        <f>[2]Emissions!F2720</f>
        <v>0</v>
      </c>
      <c r="G3173" s="31">
        <f>[2]Emissions!G2720</f>
        <v>0</v>
      </c>
      <c r="H3173" s="31">
        <f>[2]Emissions!H2720</f>
        <v>0</v>
      </c>
      <c r="I3173" s="31">
        <f>[2]Emissions!I2720</f>
        <v>0</v>
      </c>
      <c r="J3173" s="31">
        <f>[2]Emissions!J2720</f>
        <v>0</v>
      </c>
      <c r="K3173" s="31">
        <f>[2]Emissions!K2720</f>
        <v>0</v>
      </c>
      <c r="L3173" s="31">
        <f>[2]Emissions!L2720</f>
        <v>0</v>
      </c>
      <c r="M3173" s="31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1">
        <f>[2]Emissions!E2713</f>
        <v>0</v>
      </c>
      <c r="F3174" s="31">
        <f>[2]Emissions!F2713</f>
        <v>0</v>
      </c>
      <c r="G3174" s="31">
        <f>[2]Emissions!G2713</f>
        <v>0</v>
      </c>
      <c r="H3174" s="31">
        <f>[2]Emissions!H2713</f>
        <v>0</v>
      </c>
      <c r="I3174" s="31">
        <f>[2]Emissions!I2713</f>
        <v>0</v>
      </c>
      <c r="J3174" s="31">
        <f>[2]Emissions!J2713</f>
        <v>0</v>
      </c>
      <c r="K3174" s="31">
        <f>[2]Emissions!K2713</f>
        <v>0</v>
      </c>
      <c r="L3174" s="31">
        <f>[2]Emissions!L2713</f>
        <v>0</v>
      </c>
      <c r="M3174" s="31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1">
        <f>[2]Emissions!E2706</f>
        <v>0</v>
      </c>
      <c r="F3175" s="31">
        <f>[2]Emissions!F2706</f>
        <v>0</v>
      </c>
      <c r="G3175" s="31">
        <f>[2]Emissions!G2706</f>
        <v>0</v>
      </c>
      <c r="H3175" s="31">
        <f>[2]Emissions!H2706</f>
        <v>0</v>
      </c>
      <c r="I3175" s="31">
        <f>[2]Emissions!I2706</f>
        <v>0</v>
      </c>
      <c r="J3175" s="31">
        <f>[2]Emissions!J2706</f>
        <v>0</v>
      </c>
      <c r="K3175" s="31">
        <f>[2]Emissions!K2706</f>
        <v>0</v>
      </c>
      <c r="L3175" s="31">
        <f>[2]Emissions!L2706</f>
        <v>0</v>
      </c>
      <c r="M3175" s="31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1">
        <f>[2]Emissions!E2699</f>
        <v>0</v>
      </c>
      <c r="F3176" s="31">
        <f>[2]Emissions!F2699</f>
        <v>0</v>
      </c>
      <c r="G3176" s="31">
        <f>[2]Emissions!G2699</f>
        <v>0</v>
      </c>
      <c r="H3176" s="31">
        <f>[2]Emissions!H2699</f>
        <v>0</v>
      </c>
      <c r="I3176" s="31">
        <f>[2]Emissions!I2699</f>
        <v>0</v>
      </c>
      <c r="J3176" s="31">
        <f>[2]Emissions!J2699</f>
        <v>0</v>
      </c>
      <c r="K3176" s="31">
        <f>[2]Emissions!K2699</f>
        <v>0</v>
      </c>
      <c r="L3176" s="31">
        <f>[2]Emissions!L2699</f>
        <v>0</v>
      </c>
      <c r="M3176" s="31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1">
        <f>[2]Emissions!E2692</f>
        <v>0</v>
      </c>
      <c r="F3177" s="31">
        <f>[2]Emissions!F2692</f>
        <v>0</v>
      </c>
      <c r="G3177" s="31">
        <f>[2]Emissions!G2692</f>
        <v>0</v>
      </c>
      <c r="H3177" s="31">
        <f>[2]Emissions!H2692</f>
        <v>0</v>
      </c>
      <c r="I3177" s="31">
        <f>[2]Emissions!I2692</f>
        <v>0</v>
      </c>
      <c r="J3177" s="31">
        <f>[2]Emissions!J2692</f>
        <v>0</v>
      </c>
      <c r="K3177" s="31">
        <f>[2]Emissions!K2692</f>
        <v>0</v>
      </c>
      <c r="L3177" s="31">
        <f>[2]Emissions!L2692</f>
        <v>0</v>
      </c>
      <c r="M3177" s="31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1">
        <f>[2]Emissions!E2685</f>
        <v>0</v>
      </c>
      <c r="F3178" s="31">
        <f>[2]Emissions!F2685</f>
        <v>0</v>
      </c>
      <c r="G3178" s="31">
        <f>[2]Emissions!G2685</f>
        <v>0</v>
      </c>
      <c r="H3178" s="31">
        <f>[2]Emissions!H2685</f>
        <v>0</v>
      </c>
      <c r="I3178" s="31">
        <f>[2]Emissions!I2685</f>
        <v>0</v>
      </c>
      <c r="J3178" s="31">
        <f>[2]Emissions!J2685</f>
        <v>0</v>
      </c>
      <c r="K3178" s="31">
        <f>[2]Emissions!K2685</f>
        <v>0</v>
      </c>
      <c r="L3178" s="31">
        <f>[2]Emissions!L2685</f>
        <v>0</v>
      </c>
      <c r="M3178" s="31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1">
        <f>[2]Emissions!E2678</f>
        <v>0</v>
      </c>
      <c r="F3179" s="31">
        <f>[2]Emissions!F2678</f>
        <v>0</v>
      </c>
      <c r="G3179" s="31">
        <f>[2]Emissions!G2678</f>
        <v>0</v>
      </c>
      <c r="H3179" s="31">
        <f>[2]Emissions!H2678</f>
        <v>0</v>
      </c>
      <c r="I3179" s="31">
        <f>[2]Emissions!I2678</f>
        <v>0</v>
      </c>
      <c r="J3179" s="31">
        <f>[2]Emissions!J2678</f>
        <v>0</v>
      </c>
      <c r="K3179" s="31">
        <f>[2]Emissions!K2678</f>
        <v>0</v>
      </c>
      <c r="L3179" s="31">
        <f>[2]Emissions!L2678</f>
        <v>0</v>
      </c>
      <c r="M3179" s="31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1">
        <f>[2]Emissions!E2671</f>
        <v>0</v>
      </c>
      <c r="F3180" s="31">
        <f>[2]Emissions!F2671</f>
        <v>0</v>
      </c>
      <c r="G3180" s="31">
        <f>[2]Emissions!G2671</f>
        <v>0</v>
      </c>
      <c r="H3180" s="31">
        <f>[2]Emissions!H2671</f>
        <v>0</v>
      </c>
      <c r="I3180" s="31">
        <f>[2]Emissions!I2671</f>
        <v>0</v>
      </c>
      <c r="J3180" s="31">
        <f>[2]Emissions!J2671</f>
        <v>0</v>
      </c>
      <c r="K3180" s="31">
        <f>[2]Emissions!K2671</f>
        <v>0</v>
      </c>
      <c r="L3180" s="31">
        <f>[2]Emissions!L2671</f>
        <v>0</v>
      </c>
      <c r="M3180" s="31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1">
        <f>[2]Emissions!E2664</f>
        <v>0</v>
      </c>
      <c r="F3181" s="31">
        <f>[2]Emissions!F2664</f>
        <v>0</v>
      </c>
      <c r="G3181" s="31">
        <f>[2]Emissions!G2664</f>
        <v>0</v>
      </c>
      <c r="H3181" s="31">
        <f>[2]Emissions!H2664</f>
        <v>0</v>
      </c>
      <c r="I3181" s="31">
        <f>[2]Emissions!I2664</f>
        <v>0</v>
      </c>
      <c r="J3181" s="31">
        <f>[2]Emissions!J2664</f>
        <v>0</v>
      </c>
      <c r="K3181" s="31">
        <f>[2]Emissions!K2664</f>
        <v>0</v>
      </c>
      <c r="L3181" s="31">
        <f>[2]Emissions!L2664</f>
        <v>0</v>
      </c>
      <c r="M3181" s="31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1">
        <f>[2]Emissions!E2657</f>
        <v>0</v>
      </c>
      <c r="F3182" s="31">
        <f>[2]Emissions!F2657</f>
        <v>0</v>
      </c>
      <c r="G3182" s="31">
        <f>[2]Emissions!G2657</f>
        <v>0</v>
      </c>
      <c r="H3182" s="31">
        <f>[2]Emissions!H2657</f>
        <v>0</v>
      </c>
      <c r="I3182" s="31">
        <f>[2]Emissions!I2657</f>
        <v>0</v>
      </c>
      <c r="J3182" s="31">
        <f>[2]Emissions!J2657</f>
        <v>0</v>
      </c>
      <c r="K3182" s="31">
        <f>[2]Emissions!K2657</f>
        <v>0</v>
      </c>
      <c r="L3182" s="31">
        <f>[2]Emissions!L2657</f>
        <v>0</v>
      </c>
      <c r="M3182" s="31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1">
        <f>[2]Emissions!E2650</f>
        <v>0</v>
      </c>
      <c r="F3183" s="31">
        <f>[2]Emissions!F2650</f>
        <v>0</v>
      </c>
      <c r="G3183" s="31">
        <f>[2]Emissions!G2650</f>
        <v>0</v>
      </c>
      <c r="H3183" s="31">
        <f>[2]Emissions!H2650</f>
        <v>0</v>
      </c>
      <c r="I3183" s="31">
        <f>[2]Emissions!I2650</f>
        <v>0</v>
      </c>
      <c r="J3183" s="31">
        <f>[2]Emissions!J2650</f>
        <v>0</v>
      </c>
      <c r="K3183" s="31">
        <f>[2]Emissions!K2650</f>
        <v>0</v>
      </c>
      <c r="L3183" s="31">
        <f>[2]Emissions!L2650</f>
        <v>0</v>
      </c>
      <c r="M3183" s="31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1">
        <f>[2]Emissions!E2643</f>
        <v>0</v>
      </c>
      <c r="F3184" s="31">
        <f>[2]Emissions!F2643</f>
        <v>0</v>
      </c>
      <c r="G3184" s="31">
        <f>[2]Emissions!G2643</f>
        <v>0</v>
      </c>
      <c r="H3184" s="31">
        <f>[2]Emissions!H2643</f>
        <v>0</v>
      </c>
      <c r="I3184" s="31">
        <f>[2]Emissions!I2643</f>
        <v>0</v>
      </c>
      <c r="J3184" s="31">
        <f>[2]Emissions!J2643</f>
        <v>0</v>
      </c>
      <c r="K3184" s="31">
        <f>[2]Emissions!K2643</f>
        <v>0</v>
      </c>
      <c r="L3184" s="31">
        <f>[2]Emissions!L2643</f>
        <v>0</v>
      </c>
      <c r="M3184" s="31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1">
        <f>[2]Emissions!E3264</f>
        <v>0</v>
      </c>
      <c r="F3185" s="31">
        <f>[2]Emissions!F3264</f>
        <v>0</v>
      </c>
      <c r="G3185" s="31">
        <f>[2]Emissions!G3264</f>
        <v>0</v>
      </c>
      <c r="H3185" s="31">
        <f>[2]Emissions!H3264</f>
        <v>0</v>
      </c>
      <c r="I3185" s="31">
        <f>[2]Emissions!I3264</f>
        <v>0</v>
      </c>
      <c r="J3185" s="31">
        <f>[2]Emissions!J3264</f>
        <v>0</v>
      </c>
      <c r="K3185" s="31">
        <f>[2]Emissions!K3264</f>
        <v>0</v>
      </c>
      <c r="L3185" s="31">
        <f>[2]Emissions!L3264</f>
        <v>0</v>
      </c>
      <c r="M3185" s="31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1">
        <f>[2]Emissions!E3257</f>
        <v>0</v>
      </c>
      <c r="F3186" s="31">
        <f>[2]Emissions!F3257</f>
        <v>0</v>
      </c>
      <c r="G3186" s="31">
        <f>[2]Emissions!G3257</f>
        <v>0</v>
      </c>
      <c r="H3186" s="31">
        <f>[2]Emissions!H3257</f>
        <v>0</v>
      </c>
      <c r="I3186" s="31">
        <f>[2]Emissions!I3257</f>
        <v>0</v>
      </c>
      <c r="J3186" s="31">
        <f>[2]Emissions!J3257</f>
        <v>0</v>
      </c>
      <c r="K3186" s="31">
        <f>[2]Emissions!K3257</f>
        <v>0</v>
      </c>
      <c r="L3186" s="31">
        <f>[2]Emissions!L3257</f>
        <v>0</v>
      </c>
      <c r="M3186" s="31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1">
        <f>[2]Emissions!E3250</f>
        <v>0</v>
      </c>
      <c r="F3187" s="31">
        <f>[2]Emissions!F3250</f>
        <v>0</v>
      </c>
      <c r="G3187" s="31">
        <f>[2]Emissions!G3250</f>
        <v>0</v>
      </c>
      <c r="H3187" s="31">
        <f>[2]Emissions!H3250</f>
        <v>0</v>
      </c>
      <c r="I3187" s="31">
        <f>[2]Emissions!I3250</f>
        <v>0</v>
      </c>
      <c r="J3187" s="31">
        <f>[2]Emissions!J3250</f>
        <v>0</v>
      </c>
      <c r="K3187" s="31">
        <f>[2]Emissions!K3250</f>
        <v>0</v>
      </c>
      <c r="L3187" s="31">
        <f>[2]Emissions!L3250</f>
        <v>0</v>
      </c>
      <c r="M3187" s="31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1">
        <f>[2]Emissions!E3243</f>
        <v>0</v>
      </c>
      <c r="F3188" s="31">
        <f>[2]Emissions!F3243</f>
        <v>0</v>
      </c>
      <c r="G3188" s="31">
        <f>[2]Emissions!G3243</f>
        <v>0</v>
      </c>
      <c r="H3188" s="31">
        <f>[2]Emissions!H3243</f>
        <v>0</v>
      </c>
      <c r="I3188" s="31">
        <f>[2]Emissions!I3243</f>
        <v>0</v>
      </c>
      <c r="J3188" s="31">
        <f>[2]Emissions!J3243</f>
        <v>0</v>
      </c>
      <c r="K3188" s="31">
        <f>[2]Emissions!K3243</f>
        <v>0</v>
      </c>
      <c r="L3188" s="31">
        <f>[2]Emissions!L3243</f>
        <v>0</v>
      </c>
      <c r="M3188" s="31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1">
        <f>[2]Emissions!E3237</f>
        <v>0</v>
      </c>
      <c r="F3189" s="31">
        <f>[2]Emissions!F3237</f>
        <v>0</v>
      </c>
      <c r="G3189" s="31">
        <f>[2]Emissions!G3237</f>
        <v>0</v>
      </c>
      <c r="H3189" s="31">
        <f>[2]Emissions!H3237</f>
        <v>0</v>
      </c>
      <c r="I3189" s="31">
        <f>[2]Emissions!I3237</f>
        <v>0</v>
      </c>
      <c r="J3189" s="31">
        <f>[2]Emissions!J3237</f>
        <v>0</v>
      </c>
      <c r="K3189" s="31">
        <f>[2]Emissions!K3237</f>
        <v>0</v>
      </c>
      <c r="L3189" s="31">
        <f>[2]Emissions!L3237</f>
        <v>0</v>
      </c>
      <c r="M3189" s="31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1">
        <f>[2]Emissions!E3231</f>
        <v>0</v>
      </c>
      <c r="F3190" s="31">
        <f>[2]Emissions!F3231</f>
        <v>0</v>
      </c>
      <c r="G3190" s="31">
        <f>[2]Emissions!G3231</f>
        <v>0</v>
      </c>
      <c r="H3190" s="31">
        <f>[2]Emissions!H3231</f>
        <v>0</v>
      </c>
      <c r="I3190" s="31">
        <f>[2]Emissions!I3231</f>
        <v>0</v>
      </c>
      <c r="J3190" s="31">
        <f>[2]Emissions!J3231</f>
        <v>0</v>
      </c>
      <c r="K3190" s="31">
        <f>[2]Emissions!K3231</f>
        <v>0</v>
      </c>
      <c r="L3190" s="31">
        <f>[2]Emissions!L3231</f>
        <v>0</v>
      </c>
      <c r="M3190" s="31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1">
        <f>[2]Emissions!E3224</f>
        <v>0</v>
      </c>
      <c r="F3191" s="31">
        <f>[2]Emissions!F3224</f>
        <v>0</v>
      </c>
      <c r="G3191" s="31">
        <f>[2]Emissions!G3224</f>
        <v>0</v>
      </c>
      <c r="H3191" s="31">
        <f>[2]Emissions!H3224</f>
        <v>0</v>
      </c>
      <c r="I3191" s="31">
        <f>[2]Emissions!I3224</f>
        <v>0</v>
      </c>
      <c r="J3191" s="31">
        <f>[2]Emissions!J3224</f>
        <v>0</v>
      </c>
      <c r="K3191" s="31">
        <f>[2]Emissions!K3224</f>
        <v>0</v>
      </c>
      <c r="L3191" s="31">
        <f>[2]Emissions!L3224</f>
        <v>0</v>
      </c>
      <c r="M3191" s="31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1">
        <f>[2]Emissions!E3217</f>
        <v>0</v>
      </c>
      <c r="F3192" s="31">
        <f>[2]Emissions!F3217</f>
        <v>0</v>
      </c>
      <c r="G3192" s="31">
        <f>[2]Emissions!G3217</f>
        <v>0</v>
      </c>
      <c r="H3192" s="31">
        <f>[2]Emissions!H3217</f>
        <v>0</v>
      </c>
      <c r="I3192" s="31">
        <f>[2]Emissions!I3217</f>
        <v>0</v>
      </c>
      <c r="J3192" s="31">
        <f>[2]Emissions!J3217</f>
        <v>0</v>
      </c>
      <c r="K3192" s="31">
        <f>[2]Emissions!K3217</f>
        <v>0</v>
      </c>
      <c r="L3192" s="31">
        <f>[2]Emissions!L3217</f>
        <v>0</v>
      </c>
      <c r="M3192" s="31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1">
        <f>[2]Emissions!E3210</f>
        <v>0</v>
      </c>
      <c r="F3193" s="31">
        <f>[2]Emissions!F3210</f>
        <v>0</v>
      </c>
      <c r="G3193" s="31">
        <f>[2]Emissions!G3210</f>
        <v>0</v>
      </c>
      <c r="H3193" s="31">
        <f>[2]Emissions!H3210</f>
        <v>0</v>
      </c>
      <c r="I3193" s="31">
        <f>[2]Emissions!I3210</f>
        <v>0</v>
      </c>
      <c r="J3193" s="31">
        <f>[2]Emissions!J3210</f>
        <v>0</v>
      </c>
      <c r="K3193" s="31">
        <f>[2]Emissions!K3210</f>
        <v>0</v>
      </c>
      <c r="L3193" s="31">
        <f>[2]Emissions!L3210</f>
        <v>0</v>
      </c>
      <c r="M3193" s="31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1">
        <f>[2]Emissions!E3203</f>
        <v>0</v>
      </c>
      <c r="F3194" s="31">
        <f>[2]Emissions!F3203</f>
        <v>0</v>
      </c>
      <c r="G3194" s="31">
        <f>[2]Emissions!G3203</f>
        <v>0</v>
      </c>
      <c r="H3194" s="31">
        <f>[2]Emissions!H3203</f>
        <v>0</v>
      </c>
      <c r="I3194" s="31">
        <f>[2]Emissions!I3203</f>
        <v>0</v>
      </c>
      <c r="J3194" s="31">
        <f>[2]Emissions!J3203</f>
        <v>0</v>
      </c>
      <c r="K3194" s="31">
        <f>[2]Emissions!K3203</f>
        <v>0</v>
      </c>
      <c r="L3194" s="31">
        <f>[2]Emissions!L3203</f>
        <v>0</v>
      </c>
      <c r="M3194" s="31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1">
        <f>[2]Emissions!E3196</f>
        <v>0</v>
      </c>
      <c r="F3195" s="31">
        <f>[2]Emissions!F3196</f>
        <v>0</v>
      </c>
      <c r="G3195" s="31">
        <f>[2]Emissions!G3196</f>
        <v>0</v>
      </c>
      <c r="H3195" s="31">
        <f>[2]Emissions!H3196</f>
        <v>0</v>
      </c>
      <c r="I3195" s="31">
        <f>[2]Emissions!I3196</f>
        <v>0</v>
      </c>
      <c r="J3195" s="31">
        <f>[2]Emissions!J3196</f>
        <v>0</v>
      </c>
      <c r="K3195" s="31">
        <f>[2]Emissions!K3196</f>
        <v>0</v>
      </c>
      <c r="L3195" s="31">
        <f>[2]Emissions!L3196</f>
        <v>0</v>
      </c>
      <c r="M3195" s="31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1">
        <f>[2]Emissions!E3189</f>
        <v>0</v>
      </c>
      <c r="F3196" s="31">
        <f>[2]Emissions!F3189</f>
        <v>0</v>
      </c>
      <c r="G3196" s="31">
        <f>[2]Emissions!G3189</f>
        <v>0</v>
      </c>
      <c r="H3196" s="31">
        <f>[2]Emissions!H3189</f>
        <v>0</v>
      </c>
      <c r="I3196" s="31">
        <f>[2]Emissions!I3189</f>
        <v>0</v>
      </c>
      <c r="J3196" s="31">
        <f>[2]Emissions!J3189</f>
        <v>0</v>
      </c>
      <c r="K3196" s="31">
        <f>[2]Emissions!K3189</f>
        <v>0</v>
      </c>
      <c r="L3196" s="31">
        <f>[2]Emissions!L3189</f>
        <v>0</v>
      </c>
      <c r="M3196" s="31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1">
        <f>[2]Emissions!E3182</f>
        <v>0</v>
      </c>
      <c r="F3197" s="31">
        <f>[2]Emissions!F3182</f>
        <v>0</v>
      </c>
      <c r="G3197" s="31">
        <f>[2]Emissions!G3182</f>
        <v>0</v>
      </c>
      <c r="H3197" s="31">
        <f>[2]Emissions!H3182</f>
        <v>0</v>
      </c>
      <c r="I3197" s="31">
        <f>[2]Emissions!I3182</f>
        <v>0</v>
      </c>
      <c r="J3197" s="31">
        <f>[2]Emissions!J3182</f>
        <v>0</v>
      </c>
      <c r="K3197" s="31">
        <f>[2]Emissions!K3182</f>
        <v>0</v>
      </c>
      <c r="L3197" s="31">
        <f>[2]Emissions!L3182</f>
        <v>0</v>
      </c>
      <c r="M3197" s="31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1">
        <f>[2]Emissions!E3175</f>
        <v>0</v>
      </c>
      <c r="F3198" s="31">
        <f>[2]Emissions!F3175</f>
        <v>0</v>
      </c>
      <c r="G3198" s="31">
        <f>[2]Emissions!G3175</f>
        <v>0</v>
      </c>
      <c r="H3198" s="31">
        <f>[2]Emissions!H3175</f>
        <v>0</v>
      </c>
      <c r="I3198" s="31">
        <f>[2]Emissions!I3175</f>
        <v>0</v>
      </c>
      <c r="J3198" s="31">
        <f>[2]Emissions!J3175</f>
        <v>0</v>
      </c>
      <c r="K3198" s="31">
        <f>[2]Emissions!K3175</f>
        <v>0</v>
      </c>
      <c r="L3198" s="31">
        <f>[2]Emissions!L3175</f>
        <v>0</v>
      </c>
      <c r="M3198" s="31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1">
        <f>[2]Emissions!E3168</f>
        <v>0</v>
      </c>
      <c r="F3199" s="31">
        <f>[2]Emissions!F3168</f>
        <v>0</v>
      </c>
      <c r="G3199" s="31">
        <f>[2]Emissions!G3168</f>
        <v>0</v>
      </c>
      <c r="H3199" s="31">
        <f>[2]Emissions!H3168</f>
        <v>0</v>
      </c>
      <c r="I3199" s="31">
        <f>[2]Emissions!I3168</f>
        <v>0</v>
      </c>
      <c r="J3199" s="31">
        <f>[2]Emissions!J3168</f>
        <v>0</v>
      </c>
      <c r="K3199" s="31">
        <f>[2]Emissions!K3168</f>
        <v>0</v>
      </c>
      <c r="L3199" s="31">
        <f>[2]Emissions!L3168</f>
        <v>0</v>
      </c>
      <c r="M3199" s="31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1">
        <f>[2]Emissions!E3161</f>
        <v>0</v>
      </c>
      <c r="F3200" s="31">
        <f>[2]Emissions!F3161</f>
        <v>0</v>
      </c>
      <c r="G3200" s="31">
        <f>[2]Emissions!G3161</f>
        <v>0</v>
      </c>
      <c r="H3200" s="31">
        <f>[2]Emissions!H3161</f>
        <v>0</v>
      </c>
      <c r="I3200" s="31">
        <f>[2]Emissions!I3161</f>
        <v>0</v>
      </c>
      <c r="J3200" s="31">
        <f>[2]Emissions!J3161</f>
        <v>0</v>
      </c>
      <c r="K3200" s="31">
        <f>[2]Emissions!K3161</f>
        <v>0</v>
      </c>
      <c r="L3200" s="31">
        <f>[2]Emissions!L3161</f>
        <v>0</v>
      </c>
      <c r="M3200" s="31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1">
        <f>[2]Emissions!E3154</f>
        <v>0</v>
      </c>
      <c r="F3201" s="31">
        <f>[2]Emissions!F3154</f>
        <v>0</v>
      </c>
      <c r="G3201" s="31">
        <f>[2]Emissions!G3154</f>
        <v>0</v>
      </c>
      <c r="H3201" s="31">
        <f>[2]Emissions!H3154</f>
        <v>0</v>
      </c>
      <c r="I3201" s="31">
        <f>[2]Emissions!I3154</f>
        <v>0</v>
      </c>
      <c r="J3201" s="31">
        <f>[2]Emissions!J3154</f>
        <v>0</v>
      </c>
      <c r="K3201" s="31">
        <f>[2]Emissions!K3154</f>
        <v>0</v>
      </c>
      <c r="L3201" s="31">
        <f>[2]Emissions!L3154</f>
        <v>0</v>
      </c>
      <c r="M3201" s="31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1">
        <f>[2]Emissions!E3147</f>
        <v>0</v>
      </c>
      <c r="F3202" s="31">
        <f>[2]Emissions!F3147</f>
        <v>0</v>
      </c>
      <c r="G3202" s="31">
        <f>[2]Emissions!G3147</f>
        <v>0</v>
      </c>
      <c r="H3202" s="31">
        <f>[2]Emissions!H3147</f>
        <v>0</v>
      </c>
      <c r="I3202" s="31">
        <f>[2]Emissions!I3147</f>
        <v>0</v>
      </c>
      <c r="J3202" s="31">
        <f>[2]Emissions!J3147</f>
        <v>0</v>
      </c>
      <c r="K3202" s="31">
        <f>[2]Emissions!K3147</f>
        <v>0</v>
      </c>
      <c r="L3202" s="31">
        <f>[2]Emissions!L3147</f>
        <v>0</v>
      </c>
      <c r="M3202" s="31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1">
        <f>[2]Emissions!E3140</f>
        <v>0</v>
      </c>
      <c r="F3203" s="31">
        <f>[2]Emissions!F3140</f>
        <v>0</v>
      </c>
      <c r="G3203" s="31">
        <f>[2]Emissions!G3140</f>
        <v>0</v>
      </c>
      <c r="H3203" s="31">
        <f>[2]Emissions!H3140</f>
        <v>0</v>
      </c>
      <c r="I3203" s="31">
        <f>[2]Emissions!I3140</f>
        <v>0</v>
      </c>
      <c r="J3203" s="31">
        <f>[2]Emissions!J3140</f>
        <v>0</v>
      </c>
      <c r="K3203" s="31">
        <f>[2]Emissions!K3140</f>
        <v>0</v>
      </c>
      <c r="L3203" s="31">
        <f>[2]Emissions!L3140</f>
        <v>0</v>
      </c>
      <c r="M3203" s="31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1">
        <f>[2]Emissions!E3133</f>
        <v>0</v>
      </c>
      <c r="F3204" s="31">
        <f>[2]Emissions!F3133</f>
        <v>0</v>
      </c>
      <c r="G3204" s="31">
        <f>[2]Emissions!G3133</f>
        <v>0</v>
      </c>
      <c r="H3204" s="31">
        <f>[2]Emissions!H3133</f>
        <v>0</v>
      </c>
      <c r="I3204" s="31">
        <f>[2]Emissions!I3133</f>
        <v>0</v>
      </c>
      <c r="J3204" s="31">
        <f>[2]Emissions!J3133</f>
        <v>0</v>
      </c>
      <c r="K3204" s="31">
        <f>[2]Emissions!K3133</f>
        <v>0</v>
      </c>
      <c r="L3204" s="31">
        <f>[2]Emissions!L3133</f>
        <v>0</v>
      </c>
      <c r="M3204" s="31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1">
        <f>[2]Emissions!E3126</f>
        <v>0</v>
      </c>
      <c r="F3205" s="31">
        <f>[2]Emissions!F3126</f>
        <v>0</v>
      </c>
      <c r="G3205" s="31">
        <f>[2]Emissions!G3126</f>
        <v>0</v>
      </c>
      <c r="H3205" s="31">
        <f>[2]Emissions!H3126</f>
        <v>0</v>
      </c>
      <c r="I3205" s="31">
        <f>[2]Emissions!I3126</f>
        <v>0</v>
      </c>
      <c r="J3205" s="31">
        <f>[2]Emissions!J3126</f>
        <v>0</v>
      </c>
      <c r="K3205" s="31">
        <f>[2]Emissions!K3126</f>
        <v>0</v>
      </c>
      <c r="L3205" s="31">
        <f>[2]Emissions!L3126</f>
        <v>0</v>
      </c>
      <c r="M3205" s="31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1">
        <f>[2]Emissions!E3119</f>
        <v>0</v>
      </c>
      <c r="F3206" s="31">
        <f>[2]Emissions!F3119</f>
        <v>0</v>
      </c>
      <c r="G3206" s="31">
        <f>[2]Emissions!G3119</f>
        <v>0</v>
      </c>
      <c r="H3206" s="31">
        <f>[2]Emissions!H3119</f>
        <v>0</v>
      </c>
      <c r="I3206" s="31">
        <f>[2]Emissions!I3119</f>
        <v>0</v>
      </c>
      <c r="J3206" s="31">
        <f>[2]Emissions!J3119</f>
        <v>0</v>
      </c>
      <c r="K3206" s="31">
        <f>[2]Emissions!K3119</f>
        <v>0</v>
      </c>
      <c r="L3206" s="31">
        <f>[2]Emissions!L3119</f>
        <v>0</v>
      </c>
      <c r="M3206" s="31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1">
        <f>[2]Emissions!E3112</f>
        <v>0</v>
      </c>
      <c r="F3207" s="31">
        <f>[2]Emissions!F3112</f>
        <v>0</v>
      </c>
      <c r="G3207" s="31">
        <f>[2]Emissions!G3112</f>
        <v>0</v>
      </c>
      <c r="H3207" s="31">
        <f>[2]Emissions!H3112</f>
        <v>0</v>
      </c>
      <c r="I3207" s="31">
        <f>[2]Emissions!I3112</f>
        <v>0</v>
      </c>
      <c r="J3207" s="31">
        <f>[2]Emissions!J3112</f>
        <v>0</v>
      </c>
      <c r="K3207" s="31">
        <f>[2]Emissions!K3112</f>
        <v>0</v>
      </c>
      <c r="L3207" s="31">
        <f>[2]Emissions!L3112</f>
        <v>0</v>
      </c>
      <c r="M3207" s="31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1">
        <f>[2]Emissions!E3105</f>
        <v>0</v>
      </c>
      <c r="F3208" s="31">
        <f>[2]Emissions!F3105</f>
        <v>0</v>
      </c>
      <c r="G3208" s="31">
        <f>[2]Emissions!G3105</f>
        <v>0</v>
      </c>
      <c r="H3208" s="31">
        <f>[2]Emissions!H3105</f>
        <v>0</v>
      </c>
      <c r="I3208" s="31">
        <f>[2]Emissions!I3105</f>
        <v>0</v>
      </c>
      <c r="J3208" s="31">
        <f>[2]Emissions!J3105</f>
        <v>0</v>
      </c>
      <c r="K3208" s="31">
        <f>[2]Emissions!K3105</f>
        <v>0</v>
      </c>
      <c r="L3208" s="31">
        <f>[2]Emissions!L3105</f>
        <v>0</v>
      </c>
      <c r="M3208" s="31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1">
        <f>[2]Emissions!E3098</f>
        <v>0</v>
      </c>
      <c r="F3209" s="31">
        <f>[2]Emissions!F3098</f>
        <v>0</v>
      </c>
      <c r="G3209" s="31">
        <f>[2]Emissions!G3098</f>
        <v>0</v>
      </c>
      <c r="H3209" s="31">
        <f>[2]Emissions!H3098</f>
        <v>0</v>
      </c>
      <c r="I3209" s="31">
        <f>[2]Emissions!I3098</f>
        <v>0</v>
      </c>
      <c r="J3209" s="31">
        <f>[2]Emissions!J3098</f>
        <v>0</v>
      </c>
      <c r="K3209" s="31">
        <f>[2]Emissions!K3098</f>
        <v>0</v>
      </c>
      <c r="L3209" s="31">
        <f>[2]Emissions!L3098</f>
        <v>0</v>
      </c>
      <c r="M3209" s="31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1">
        <f>[2]Emissions!E3091</f>
        <v>0</v>
      </c>
      <c r="F3210" s="31">
        <f>[2]Emissions!F3091</f>
        <v>0</v>
      </c>
      <c r="G3210" s="31">
        <f>[2]Emissions!G3091</f>
        <v>0</v>
      </c>
      <c r="H3210" s="31">
        <f>[2]Emissions!H3091</f>
        <v>0</v>
      </c>
      <c r="I3210" s="31">
        <f>[2]Emissions!I3091</f>
        <v>0</v>
      </c>
      <c r="J3210" s="31">
        <f>[2]Emissions!J3091</f>
        <v>0</v>
      </c>
      <c r="K3210" s="31">
        <f>[2]Emissions!K3091</f>
        <v>0</v>
      </c>
      <c r="L3210" s="31">
        <f>[2]Emissions!L3091</f>
        <v>0</v>
      </c>
      <c r="M3210" s="31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1">
        <f>[2]Emissions!E3084</f>
        <v>0</v>
      </c>
      <c r="F3211" s="31">
        <f>[2]Emissions!F3084</f>
        <v>0</v>
      </c>
      <c r="G3211" s="31">
        <f>[2]Emissions!G3084</f>
        <v>0</v>
      </c>
      <c r="H3211" s="31">
        <f>[2]Emissions!H3084</f>
        <v>0</v>
      </c>
      <c r="I3211" s="31">
        <f>[2]Emissions!I3084</f>
        <v>0</v>
      </c>
      <c r="J3211" s="31">
        <f>[2]Emissions!J3084</f>
        <v>0</v>
      </c>
      <c r="K3211" s="31">
        <f>[2]Emissions!K3084</f>
        <v>0</v>
      </c>
      <c r="L3211" s="31">
        <f>[2]Emissions!L3084</f>
        <v>0</v>
      </c>
      <c r="M3211" s="31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1">
        <f>[2]Emissions!E3077</f>
        <v>0</v>
      </c>
      <c r="F3212" s="31">
        <f>[2]Emissions!F3077</f>
        <v>0</v>
      </c>
      <c r="G3212" s="31">
        <f>[2]Emissions!G3077</f>
        <v>0</v>
      </c>
      <c r="H3212" s="31">
        <f>[2]Emissions!H3077</f>
        <v>0</v>
      </c>
      <c r="I3212" s="31">
        <f>[2]Emissions!I3077</f>
        <v>0</v>
      </c>
      <c r="J3212" s="31">
        <f>[2]Emissions!J3077</f>
        <v>0</v>
      </c>
      <c r="K3212" s="31">
        <f>[2]Emissions!K3077</f>
        <v>0</v>
      </c>
      <c r="L3212" s="31">
        <f>[2]Emissions!L3077</f>
        <v>0</v>
      </c>
      <c r="M3212" s="31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1">
        <f>[2]Emissions!E3070</f>
        <v>0</v>
      </c>
      <c r="F3213" s="31">
        <f>[2]Emissions!F3070</f>
        <v>0</v>
      </c>
      <c r="G3213" s="31">
        <f>[2]Emissions!G3070</f>
        <v>0</v>
      </c>
      <c r="H3213" s="31">
        <f>[2]Emissions!H3070</f>
        <v>0</v>
      </c>
      <c r="I3213" s="31">
        <f>[2]Emissions!I3070</f>
        <v>0</v>
      </c>
      <c r="J3213" s="31">
        <f>[2]Emissions!J3070</f>
        <v>0</v>
      </c>
      <c r="K3213" s="31">
        <f>[2]Emissions!K3070</f>
        <v>0</v>
      </c>
      <c r="L3213" s="31">
        <f>[2]Emissions!L3070</f>
        <v>0</v>
      </c>
      <c r="M3213" s="31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1">
        <f>[2]Emissions!E3063</f>
        <v>0</v>
      </c>
      <c r="F3214" s="31">
        <f>[2]Emissions!F3063</f>
        <v>0</v>
      </c>
      <c r="G3214" s="31">
        <f>[2]Emissions!G3063</f>
        <v>0</v>
      </c>
      <c r="H3214" s="31">
        <f>[2]Emissions!H3063</f>
        <v>0</v>
      </c>
      <c r="I3214" s="31">
        <f>[2]Emissions!I3063</f>
        <v>0</v>
      </c>
      <c r="J3214" s="31">
        <f>[2]Emissions!J3063</f>
        <v>0</v>
      </c>
      <c r="K3214" s="31">
        <f>[2]Emissions!K3063</f>
        <v>0</v>
      </c>
      <c r="L3214" s="31">
        <f>[2]Emissions!L3063</f>
        <v>0</v>
      </c>
      <c r="M3214" s="31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1">
        <f>[2]Emissions!E3056</f>
        <v>0</v>
      </c>
      <c r="F3215" s="31">
        <f>[2]Emissions!F3056</f>
        <v>0</v>
      </c>
      <c r="G3215" s="31">
        <f>[2]Emissions!G3056</f>
        <v>0</v>
      </c>
      <c r="H3215" s="31">
        <f>[2]Emissions!H3056</f>
        <v>0</v>
      </c>
      <c r="I3215" s="31">
        <f>[2]Emissions!I3056</f>
        <v>0</v>
      </c>
      <c r="J3215" s="31">
        <f>[2]Emissions!J3056</f>
        <v>0</v>
      </c>
      <c r="K3215" s="31">
        <f>[2]Emissions!K3056</f>
        <v>0</v>
      </c>
      <c r="L3215" s="31">
        <f>[2]Emissions!L3056</f>
        <v>0</v>
      </c>
      <c r="M3215" s="31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1">
        <f>[2]Emissions!E3050</f>
        <v>0</v>
      </c>
      <c r="F3216" s="31">
        <f>[2]Emissions!F3050</f>
        <v>0</v>
      </c>
      <c r="G3216" s="31">
        <f>[2]Emissions!G3050</f>
        <v>0</v>
      </c>
      <c r="H3216" s="31">
        <f>[2]Emissions!H3050</f>
        <v>0</v>
      </c>
      <c r="I3216" s="31">
        <f>[2]Emissions!I3050</f>
        <v>0</v>
      </c>
      <c r="J3216" s="31">
        <f>[2]Emissions!J3050</f>
        <v>0</v>
      </c>
      <c r="K3216" s="31">
        <f>[2]Emissions!K3050</f>
        <v>0</v>
      </c>
      <c r="L3216" s="31">
        <f>[2]Emissions!L3050</f>
        <v>0</v>
      </c>
      <c r="M3216" s="31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1">
        <f>[2]Emissions!E3044</f>
        <v>0</v>
      </c>
      <c r="F3217" s="31">
        <f>[2]Emissions!F3044</f>
        <v>0</v>
      </c>
      <c r="G3217" s="31">
        <f>[2]Emissions!G3044</f>
        <v>0</v>
      </c>
      <c r="H3217" s="31">
        <f>[2]Emissions!H3044</f>
        <v>0</v>
      </c>
      <c r="I3217" s="31">
        <f>[2]Emissions!I3044</f>
        <v>0</v>
      </c>
      <c r="J3217" s="31">
        <f>[2]Emissions!J3044</f>
        <v>0</v>
      </c>
      <c r="K3217" s="31">
        <f>[2]Emissions!K3044</f>
        <v>0</v>
      </c>
      <c r="L3217" s="31">
        <f>[2]Emissions!L3044</f>
        <v>0</v>
      </c>
      <c r="M3217" s="31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1">
        <f>[2]Emissions!E3037</f>
        <v>0</v>
      </c>
      <c r="F3218" s="31">
        <f>[2]Emissions!F3037</f>
        <v>0</v>
      </c>
      <c r="G3218" s="31">
        <f>[2]Emissions!G3037</f>
        <v>0</v>
      </c>
      <c r="H3218" s="31">
        <f>[2]Emissions!H3037</f>
        <v>0</v>
      </c>
      <c r="I3218" s="31">
        <f>[2]Emissions!I3037</f>
        <v>0</v>
      </c>
      <c r="J3218" s="31">
        <f>[2]Emissions!J3037</f>
        <v>0</v>
      </c>
      <c r="K3218" s="31">
        <f>[2]Emissions!K3037</f>
        <v>0</v>
      </c>
      <c r="L3218" s="31">
        <f>[2]Emissions!L3037</f>
        <v>0</v>
      </c>
      <c r="M3218" s="31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1">
        <f>[2]Emissions!E3030</f>
        <v>0</v>
      </c>
      <c r="F3219" s="31">
        <f>[2]Emissions!F3030</f>
        <v>0</v>
      </c>
      <c r="G3219" s="31">
        <f>[2]Emissions!G3030</f>
        <v>0</v>
      </c>
      <c r="H3219" s="31">
        <f>[2]Emissions!H3030</f>
        <v>0</v>
      </c>
      <c r="I3219" s="31">
        <f>[2]Emissions!I3030</f>
        <v>0</v>
      </c>
      <c r="J3219" s="31">
        <f>[2]Emissions!J3030</f>
        <v>0</v>
      </c>
      <c r="K3219" s="31">
        <f>[2]Emissions!K3030</f>
        <v>0</v>
      </c>
      <c r="L3219" s="31">
        <f>[2]Emissions!L3030</f>
        <v>0</v>
      </c>
      <c r="M3219" s="31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1">
        <f>[2]Emissions!E3023</f>
        <v>0</v>
      </c>
      <c r="F3220" s="31">
        <f>[2]Emissions!F3023</f>
        <v>0</v>
      </c>
      <c r="G3220" s="31">
        <f>[2]Emissions!G3023</f>
        <v>0</v>
      </c>
      <c r="H3220" s="31">
        <f>[2]Emissions!H3023</f>
        <v>0</v>
      </c>
      <c r="I3220" s="31">
        <f>[2]Emissions!I3023</f>
        <v>0</v>
      </c>
      <c r="J3220" s="31">
        <f>[2]Emissions!J3023</f>
        <v>0</v>
      </c>
      <c r="K3220" s="31">
        <f>[2]Emissions!K3023</f>
        <v>0</v>
      </c>
      <c r="L3220" s="31">
        <f>[2]Emissions!L3023</f>
        <v>0</v>
      </c>
      <c r="M3220" s="31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1">
        <f>[2]Emissions!E3016</f>
        <v>0</v>
      </c>
      <c r="F3221" s="31">
        <f>[2]Emissions!F3016</f>
        <v>0</v>
      </c>
      <c r="G3221" s="31">
        <f>[2]Emissions!G3016</f>
        <v>0</v>
      </c>
      <c r="H3221" s="31">
        <f>[2]Emissions!H3016</f>
        <v>0</v>
      </c>
      <c r="I3221" s="31">
        <f>[2]Emissions!I3016</f>
        <v>0</v>
      </c>
      <c r="J3221" s="31">
        <f>[2]Emissions!J3016</f>
        <v>0</v>
      </c>
      <c r="K3221" s="31">
        <f>[2]Emissions!K3016</f>
        <v>0</v>
      </c>
      <c r="L3221" s="31">
        <f>[2]Emissions!L3016</f>
        <v>0</v>
      </c>
      <c r="M3221" s="31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1">
        <f>[2]Emissions!E3009</f>
        <v>0</v>
      </c>
      <c r="F3222" s="31">
        <f>[2]Emissions!F3009</f>
        <v>0</v>
      </c>
      <c r="G3222" s="31">
        <f>[2]Emissions!G3009</f>
        <v>0</v>
      </c>
      <c r="H3222" s="31">
        <f>[2]Emissions!H3009</f>
        <v>0</v>
      </c>
      <c r="I3222" s="31">
        <f>[2]Emissions!I3009</f>
        <v>0</v>
      </c>
      <c r="J3222" s="31">
        <f>[2]Emissions!J3009</f>
        <v>0</v>
      </c>
      <c r="K3222" s="31">
        <f>[2]Emissions!K3009</f>
        <v>0</v>
      </c>
      <c r="L3222" s="31">
        <f>[2]Emissions!L3009</f>
        <v>0</v>
      </c>
      <c r="M3222" s="31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1">
        <f>[2]Emissions!E3002</f>
        <v>0</v>
      </c>
      <c r="F3223" s="31">
        <f>[2]Emissions!F3002</f>
        <v>0</v>
      </c>
      <c r="G3223" s="31">
        <f>[2]Emissions!G3002</f>
        <v>0</v>
      </c>
      <c r="H3223" s="31">
        <f>[2]Emissions!H3002</f>
        <v>0</v>
      </c>
      <c r="I3223" s="31">
        <f>[2]Emissions!I3002</f>
        <v>0</v>
      </c>
      <c r="J3223" s="31">
        <f>[2]Emissions!J3002</f>
        <v>0</v>
      </c>
      <c r="K3223" s="31">
        <f>[2]Emissions!K3002</f>
        <v>0</v>
      </c>
      <c r="L3223" s="31">
        <f>[2]Emissions!L3002</f>
        <v>0</v>
      </c>
      <c r="M3223" s="31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1">
        <f>[2]Emissions!E2995</f>
        <v>0</v>
      </c>
      <c r="F3224" s="31">
        <f>[2]Emissions!F2995</f>
        <v>0</v>
      </c>
      <c r="G3224" s="31">
        <f>[2]Emissions!G2995</f>
        <v>0</v>
      </c>
      <c r="H3224" s="31">
        <f>[2]Emissions!H2995</f>
        <v>0</v>
      </c>
      <c r="I3224" s="31">
        <f>[2]Emissions!I2995</f>
        <v>0</v>
      </c>
      <c r="J3224" s="31">
        <f>[2]Emissions!J2995</f>
        <v>0</v>
      </c>
      <c r="K3224" s="31">
        <f>[2]Emissions!K2995</f>
        <v>0</v>
      </c>
      <c r="L3224" s="31">
        <f>[2]Emissions!L2995</f>
        <v>0</v>
      </c>
      <c r="M3224" s="31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1">
        <f>[2]Emissions!E2988</f>
        <v>0</v>
      </c>
      <c r="F3225" s="31">
        <f>[2]Emissions!F2988</f>
        <v>0</v>
      </c>
      <c r="G3225" s="31">
        <f>[2]Emissions!G2988</f>
        <v>0</v>
      </c>
      <c r="H3225" s="31">
        <f>[2]Emissions!H2988</f>
        <v>0</v>
      </c>
      <c r="I3225" s="31">
        <f>[2]Emissions!I2988</f>
        <v>0</v>
      </c>
      <c r="J3225" s="31">
        <f>[2]Emissions!J2988</f>
        <v>0</v>
      </c>
      <c r="K3225" s="31">
        <f>[2]Emissions!K2988</f>
        <v>0</v>
      </c>
      <c r="L3225" s="31">
        <f>[2]Emissions!L2988</f>
        <v>0</v>
      </c>
      <c r="M3225" s="31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1">
        <f>[2]Emissions!E2981</f>
        <v>0</v>
      </c>
      <c r="F3226" s="31">
        <f>[2]Emissions!F2981</f>
        <v>0</v>
      </c>
      <c r="G3226" s="31">
        <f>[2]Emissions!G2981</f>
        <v>0</v>
      </c>
      <c r="H3226" s="31">
        <f>[2]Emissions!H2981</f>
        <v>0</v>
      </c>
      <c r="I3226" s="31">
        <f>[2]Emissions!I2981</f>
        <v>0</v>
      </c>
      <c r="J3226" s="31">
        <f>[2]Emissions!J2981</f>
        <v>0</v>
      </c>
      <c r="K3226" s="31">
        <f>[2]Emissions!K2981</f>
        <v>0</v>
      </c>
      <c r="L3226" s="31">
        <f>[2]Emissions!L2981</f>
        <v>0</v>
      </c>
      <c r="M3226" s="31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1">
        <f>[2]Emissions!E2974</f>
        <v>0</v>
      </c>
      <c r="F3227" s="31">
        <f>[2]Emissions!F2974</f>
        <v>0</v>
      </c>
      <c r="G3227" s="31">
        <f>[2]Emissions!G2974</f>
        <v>0</v>
      </c>
      <c r="H3227" s="31">
        <f>[2]Emissions!H2974</f>
        <v>0</v>
      </c>
      <c r="I3227" s="31">
        <f>[2]Emissions!I2974</f>
        <v>0</v>
      </c>
      <c r="J3227" s="31">
        <f>[2]Emissions!J2974</f>
        <v>0</v>
      </c>
      <c r="K3227" s="31">
        <f>[2]Emissions!K2974</f>
        <v>0</v>
      </c>
      <c r="L3227" s="31">
        <f>[2]Emissions!L2974</f>
        <v>0</v>
      </c>
      <c r="M3227" s="31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1">
        <f>[2]Emissions!E2967</f>
        <v>0</v>
      </c>
      <c r="F3228" s="31">
        <f>[2]Emissions!F2967</f>
        <v>0</v>
      </c>
      <c r="G3228" s="31">
        <f>[2]Emissions!G2967</f>
        <v>0</v>
      </c>
      <c r="H3228" s="31">
        <f>[2]Emissions!H2967</f>
        <v>0</v>
      </c>
      <c r="I3228" s="31">
        <f>[2]Emissions!I2967</f>
        <v>0</v>
      </c>
      <c r="J3228" s="31">
        <f>[2]Emissions!J2967</f>
        <v>0</v>
      </c>
      <c r="K3228" s="31">
        <f>[2]Emissions!K2967</f>
        <v>0</v>
      </c>
      <c r="L3228" s="31">
        <f>[2]Emissions!L2967</f>
        <v>0</v>
      </c>
      <c r="M3228" s="31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1">
        <f>[2]Emissions!E2960</f>
        <v>0</v>
      </c>
      <c r="F3229" s="31">
        <f>[2]Emissions!F2960</f>
        <v>0</v>
      </c>
      <c r="G3229" s="31">
        <f>[2]Emissions!G2960</f>
        <v>0</v>
      </c>
      <c r="H3229" s="31">
        <f>[2]Emissions!H2960</f>
        <v>0</v>
      </c>
      <c r="I3229" s="31">
        <f>[2]Emissions!I2960</f>
        <v>0</v>
      </c>
      <c r="J3229" s="31">
        <f>[2]Emissions!J2960</f>
        <v>0</v>
      </c>
      <c r="K3229" s="31">
        <f>[2]Emissions!K2960</f>
        <v>0</v>
      </c>
      <c r="L3229" s="31">
        <f>[2]Emissions!L2960</f>
        <v>0</v>
      </c>
      <c r="M3229" s="31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1">
        <f>[2]Emissions!E2953</f>
        <v>0</v>
      </c>
      <c r="F3230" s="31">
        <f>[2]Emissions!F2953</f>
        <v>0</v>
      </c>
      <c r="G3230" s="31">
        <f>[2]Emissions!G2953</f>
        <v>0</v>
      </c>
      <c r="H3230" s="31">
        <f>[2]Emissions!H2953</f>
        <v>0</v>
      </c>
      <c r="I3230" s="31">
        <f>[2]Emissions!I2953</f>
        <v>0</v>
      </c>
      <c r="J3230" s="31">
        <f>[2]Emissions!J2953</f>
        <v>0</v>
      </c>
      <c r="K3230" s="31">
        <f>[2]Emissions!K2953</f>
        <v>0</v>
      </c>
      <c r="L3230" s="31">
        <f>[2]Emissions!L2953</f>
        <v>0</v>
      </c>
      <c r="M3230" s="31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1">
        <f>[2]Emissions!E2946</f>
        <v>0</v>
      </c>
      <c r="F3231" s="31">
        <f>[2]Emissions!F2946</f>
        <v>0</v>
      </c>
      <c r="G3231" s="31">
        <f>[2]Emissions!G2946</f>
        <v>0</v>
      </c>
      <c r="H3231" s="31">
        <f>[2]Emissions!H2946</f>
        <v>0</v>
      </c>
      <c r="I3231" s="31">
        <f>[2]Emissions!I2946</f>
        <v>0</v>
      </c>
      <c r="J3231" s="31">
        <f>[2]Emissions!J2946</f>
        <v>0</v>
      </c>
      <c r="K3231" s="31">
        <f>[2]Emissions!K2946</f>
        <v>0</v>
      </c>
      <c r="L3231" s="31">
        <f>[2]Emissions!L2946</f>
        <v>0</v>
      </c>
      <c r="M3231" s="31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1">
        <f>[2]Emissions!E2939</f>
        <v>0</v>
      </c>
      <c r="F3232" s="31">
        <f>[2]Emissions!F2939</f>
        <v>0</v>
      </c>
      <c r="G3232" s="31">
        <f>[2]Emissions!G2939</f>
        <v>0</v>
      </c>
      <c r="H3232" s="31">
        <f>[2]Emissions!H2939</f>
        <v>0</v>
      </c>
      <c r="I3232" s="31">
        <f>[2]Emissions!I2939</f>
        <v>0</v>
      </c>
      <c r="J3232" s="31">
        <f>[2]Emissions!J2939</f>
        <v>0</v>
      </c>
      <c r="K3232" s="31">
        <f>[2]Emissions!K2939</f>
        <v>0</v>
      </c>
      <c r="L3232" s="31">
        <f>[2]Emissions!L2939</f>
        <v>0</v>
      </c>
      <c r="M3232" s="31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1">
        <f>[2]Emissions!E2932</f>
        <v>0</v>
      </c>
      <c r="F3233" s="31">
        <f>[2]Emissions!F2932</f>
        <v>0</v>
      </c>
      <c r="G3233" s="31">
        <f>[2]Emissions!G2932</f>
        <v>0</v>
      </c>
      <c r="H3233" s="31">
        <f>[2]Emissions!H2932</f>
        <v>0</v>
      </c>
      <c r="I3233" s="31">
        <f>[2]Emissions!I2932</f>
        <v>0</v>
      </c>
      <c r="J3233" s="31">
        <f>[2]Emissions!J2932</f>
        <v>0</v>
      </c>
      <c r="K3233" s="31">
        <f>[2]Emissions!K2932</f>
        <v>0</v>
      </c>
      <c r="L3233" s="31">
        <f>[2]Emissions!L2932</f>
        <v>0</v>
      </c>
      <c r="M3233" s="31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1">
        <f>[2]Emissions!E2926</f>
        <v>0</v>
      </c>
      <c r="F3234" s="31">
        <f>[2]Emissions!F2926</f>
        <v>0</v>
      </c>
      <c r="G3234" s="31">
        <f>[2]Emissions!G2926</f>
        <v>0</v>
      </c>
      <c r="H3234" s="31">
        <f>[2]Emissions!H2926</f>
        <v>0</v>
      </c>
      <c r="I3234" s="31">
        <f>[2]Emissions!I2926</f>
        <v>0</v>
      </c>
      <c r="J3234" s="31">
        <f>[2]Emissions!J2926</f>
        <v>0</v>
      </c>
      <c r="K3234" s="31">
        <f>[2]Emissions!K2926</f>
        <v>0</v>
      </c>
      <c r="L3234" s="31">
        <f>[2]Emissions!L2926</f>
        <v>0</v>
      </c>
      <c r="M3234" s="31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1">
        <f>[2]Emissions!E2920</f>
        <v>0</v>
      </c>
      <c r="F3235" s="31">
        <f>[2]Emissions!F2920</f>
        <v>0</v>
      </c>
      <c r="G3235" s="31">
        <f>[2]Emissions!G2920</f>
        <v>0</v>
      </c>
      <c r="H3235" s="31">
        <f>[2]Emissions!H2920</f>
        <v>0</v>
      </c>
      <c r="I3235" s="31">
        <f>[2]Emissions!I2920</f>
        <v>0</v>
      </c>
      <c r="J3235" s="31">
        <f>[2]Emissions!J2920</f>
        <v>0</v>
      </c>
      <c r="K3235" s="31">
        <f>[2]Emissions!K2920</f>
        <v>0</v>
      </c>
      <c r="L3235" s="31">
        <f>[2]Emissions!L2920</f>
        <v>0</v>
      </c>
      <c r="M3235" s="31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1">
        <f>[2]Emissions!E2913</f>
        <v>0</v>
      </c>
      <c r="F3236" s="31">
        <f>[2]Emissions!F2913</f>
        <v>0</v>
      </c>
      <c r="G3236" s="31">
        <f>[2]Emissions!G2913</f>
        <v>0</v>
      </c>
      <c r="H3236" s="31">
        <f>[2]Emissions!H2913</f>
        <v>0</v>
      </c>
      <c r="I3236" s="31">
        <f>[2]Emissions!I2913</f>
        <v>0</v>
      </c>
      <c r="J3236" s="31">
        <f>[2]Emissions!J2913</f>
        <v>0</v>
      </c>
      <c r="K3236" s="31">
        <f>[2]Emissions!K2913</f>
        <v>0</v>
      </c>
      <c r="L3236" s="31">
        <f>[2]Emissions!L2913</f>
        <v>0</v>
      </c>
      <c r="M3236" s="31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1">
        <f>[2]Emissions!E2906</f>
        <v>0</v>
      </c>
      <c r="F3237" s="31">
        <f>[2]Emissions!F2906</f>
        <v>0</v>
      </c>
      <c r="G3237" s="31">
        <f>[2]Emissions!G2906</f>
        <v>0</v>
      </c>
      <c r="H3237" s="31">
        <f>[2]Emissions!H2906</f>
        <v>0</v>
      </c>
      <c r="I3237" s="31">
        <f>[2]Emissions!I2906</f>
        <v>0</v>
      </c>
      <c r="J3237" s="31">
        <f>[2]Emissions!J2906</f>
        <v>0</v>
      </c>
      <c r="K3237" s="31">
        <f>[2]Emissions!K2906</f>
        <v>0</v>
      </c>
      <c r="L3237" s="31">
        <f>[2]Emissions!L2906</f>
        <v>0</v>
      </c>
      <c r="M3237" s="31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1">
        <f>[2]Emissions!E2899</f>
        <v>0</v>
      </c>
      <c r="F3238" s="31">
        <f>[2]Emissions!F2899</f>
        <v>0</v>
      </c>
      <c r="G3238" s="31">
        <f>[2]Emissions!G2899</f>
        <v>0</v>
      </c>
      <c r="H3238" s="31">
        <f>[2]Emissions!H2899</f>
        <v>0</v>
      </c>
      <c r="I3238" s="31">
        <f>[2]Emissions!I2899</f>
        <v>0</v>
      </c>
      <c r="J3238" s="31">
        <f>[2]Emissions!J2899</f>
        <v>0</v>
      </c>
      <c r="K3238" s="31">
        <f>[2]Emissions!K2899</f>
        <v>0</v>
      </c>
      <c r="L3238" s="31">
        <f>[2]Emissions!L2899</f>
        <v>0</v>
      </c>
      <c r="M3238" s="31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1">
        <f>[2]Emissions!E2892</f>
        <v>0</v>
      </c>
      <c r="F3239" s="31">
        <f>[2]Emissions!F2892</f>
        <v>0</v>
      </c>
      <c r="G3239" s="31">
        <f>[2]Emissions!G2892</f>
        <v>0</v>
      </c>
      <c r="H3239" s="31">
        <f>[2]Emissions!H2892</f>
        <v>0</v>
      </c>
      <c r="I3239" s="31">
        <f>[2]Emissions!I2892</f>
        <v>0</v>
      </c>
      <c r="J3239" s="31">
        <f>[2]Emissions!J2892</f>
        <v>0</v>
      </c>
      <c r="K3239" s="31">
        <f>[2]Emissions!K2892</f>
        <v>0</v>
      </c>
      <c r="L3239" s="31">
        <f>[2]Emissions!L2892</f>
        <v>0</v>
      </c>
      <c r="M3239" s="31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1">
        <f>[2]Emissions!E2885</f>
        <v>0</v>
      </c>
      <c r="F3240" s="31">
        <f>[2]Emissions!F2885</f>
        <v>0</v>
      </c>
      <c r="G3240" s="31">
        <f>[2]Emissions!G2885</f>
        <v>0</v>
      </c>
      <c r="H3240" s="31">
        <f>[2]Emissions!H2885</f>
        <v>0</v>
      </c>
      <c r="I3240" s="31">
        <f>[2]Emissions!I2885</f>
        <v>0</v>
      </c>
      <c r="J3240" s="31">
        <f>[2]Emissions!J2885</f>
        <v>0</v>
      </c>
      <c r="K3240" s="31">
        <f>[2]Emissions!K2885</f>
        <v>0</v>
      </c>
      <c r="L3240" s="31">
        <f>[2]Emissions!L2885</f>
        <v>0</v>
      </c>
      <c r="M3240" s="31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1">
        <f>[2]Emissions!E2878</f>
        <v>0</v>
      </c>
      <c r="F3241" s="31">
        <f>[2]Emissions!F2878</f>
        <v>0</v>
      </c>
      <c r="G3241" s="31">
        <f>[2]Emissions!G2878</f>
        <v>0</v>
      </c>
      <c r="H3241" s="31">
        <f>[2]Emissions!H2878</f>
        <v>0</v>
      </c>
      <c r="I3241" s="31">
        <f>[2]Emissions!I2878</f>
        <v>0</v>
      </c>
      <c r="J3241" s="31">
        <f>[2]Emissions!J2878</f>
        <v>0</v>
      </c>
      <c r="K3241" s="31">
        <f>[2]Emissions!K2878</f>
        <v>0</v>
      </c>
      <c r="L3241" s="31">
        <f>[2]Emissions!L2878</f>
        <v>0</v>
      </c>
      <c r="M3241" s="31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1">
        <f>[2]Emissions!E2871</f>
        <v>0</v>
      </c>
      <c r="F3242" s="31">
        <f>[2]Emissions!F2871</f>
        <v>0</v>
      </c>
      <c r="G3242" s="31">
        <f>[2]Emissions!G2871</f>
        <v>0</v>
      </c>
      <c r="H3242" s="31">
        <f>[2]Emissions!H2871</f>
        <v>0</v>
      </c>
      <c r="I3242" s="31">
        <f>[2]Emissions!I2871</f>
        <v>0</v>
      </c>
      <c r="J3242" s="31">
        <f>[2]Emissions!J2871</f>
        <v>0</v>
      </c>
      <c r="K3242" s="31">
        <f>[2]Emissions!K2871</f>
        <v>0</v>
      </c>
      <c r="L3242" s="31">
        <f>[2]Emissions!L2871</f>
        <v>0</v>
      </c>
      <c r="M3242" s="31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1">
        <f>[2]Emissions!E2864</f>
        <v>0</v>
      </c>
      <c r="F3243" s="31">
        <f>[2]Emissions!F2864</f>
        <v>0</v>
      </c>
      <c r="G3243" s="31">
        <f>[2]Emissions!G2864</f>
        <v>0</v>
      </c>
      <c r="H3243" s="31">
        <f>[2]Emissions!H2864</f>
        <v>0</v>
      </c>
      <c r="I3243" s="31">
        <f>[2]Emissions!I2864</f>
        <v>0</v>
      </c>
      <c r="J3243" s="31">
        <f>[2]Emissions!J2864</f>
        <v>0</v>
      </c>
      <c r="K3243" s="31">
        <f>[2]Emissions!K2864</f>
        <v>0</v>
      </c>
      <c r="L3243" s="31">
        <f>[2]Emissions!L2864</f>
        <v>0</v>
      </c>
      <c r="M3243" s="31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1">
        <f>[2]Emissions!E2857</f>
        <v>0</v>
      </c>
      <c r="F3244" s="31">
        <f>[2]Emissions!F2857</f>
        <v>0</v>
      </c>
      <c r="G3244" s="31">
        <f>[2]Emissions!G2857</f>
        <v>0</v>
      </c>
      <c r="H3244" s="31">
        <f>[2]Emissions!H2857</f>
        <v>0</v>
      </c>
      <c r="I3244" s="31">
        <f>[2]Emissions!I2857</f>
        <v>0</v>
      </c>
      <c r="J3244" s="31">
        <f>[2]Emissions!J2857</f>
        <v>0</v>
      </c>
      <c r="K3244" s="31">
        <f>[2]Emissions!K2857</f>
        <v>0</v>
      </c>
      <c r="L3244" s="31">
        <f>[2]Emissions!L2857</f>
        <v>0</v>
      </c>
      <c r="M3244" s="31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1">
        <f>[2]Emissions!E2850</f>
        <v>0</v>
      </c>
      <c r="F3245" s="31">
        <f>[2]Emissions!F2850</f>
        <v>0</v>
      </c>
      <c r="G3245" s="31">
        <f>[2]Emissions!G2850</f>
        <v>0</v>
      </c>
      <c r="H3245" s="31">
        <f>[2]Emissions!H2850</f>
        <v>0</v>
      </c>
      <c r="I3245" s="31">
        <f>[2]Emissions!I2850</f>
        <v>0</v>
      </c>
      <c r="J3245" s="31">
        <f>[2]Emissions!J2850</f>
        <v>0</v>
      </c>
      <c r="K3245" s="31">
        <f>[2]Emissions!K2850</f>
        <v>0</v>
      </c>
      <c r="L3245" s="31">
        <f>[2]Emissions!L2850</f>
        <v>0</v>
      </c>
      <c r="M3245" s="31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1">
        <f>[2]Emissions!E2843</f>
        <v>0</v>
      </c>
      <c r="F3246" s="31">
        <f>[2]Emissions!F2843</f>
        <v>0</v>
      </c>
      <c r="G3246" s="31">
        <f>[2]Emissions!G2843</f>
        <v>0</v>
      </c>
      <c r="H3246" s="31">
        <f>[2]Emissions!H2843</f>
        <v>0</v>
      </c>
      <c r="I3246" s="31">
        <f>[2]Emissions!I2843</f>
        <v>0</v>
      </c>
      <c r="J3246" s="31">
        <f>[2]Emissions!J2843</f>
        <v>0</v>
      </c>
      <c r="K3246" s="31">
        <f>[2]Emissions!K2843</f>
        <v>0</v>
      </c>
      <c r="L3246" s="31">
        <f>[2]Emissions!L2843</f>
        <v>0</v>
      </c>
      <c r="M3246" s="31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1">
        <f>[2]Emissions!E2836</f>
        <v>0</v>
      </c>
      <c r="F3247" s="31">
        <f>[2]Emissions!F2836</f>
        <v>0</v>
      </c>
      <c r="G3247" s="31">
        <f>[2]Emissions!G2836</f>
        <v>0</v>
      </c>
      <c r="H3247" s="31">
        <f>[2]Emissions!H2836</f>
        <v>0</v>
      </c>
      <c r="I3247" s="31">
        <f>[2]Emissions!I2836</f>
        <v>0</v>
      </c>
      <c r="J3247" s="31">
        <f>[2]Emissions!J2836</f>
        <v>0</v>
      </c>
      <c r="K3247" s="31">
        <f>[2]Emissions!K2836</f>
        <v>0</v>
      </c>
      <c r="L3247" s="31">
        <f>[2]Emissions!L2836</f>
        <v>0</v>
      </c>
      <c r="M3247" s="31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1">
        <f>[2]Emissions!E2829</f>
        <v>0</v>
      </c>
      <c r="F3248" s="31">
        <f>[2]Emissions!F2829</f>
        <v>0</v>
      </c>
      <c r="G3248" s="31">
        <f>[2]Emissions!G2829</f>
        <v>0</v>
      </c>
      <c r="H3248" s="31">
        <f>[2]Emissions!H2829</f>
        <v>0</v>
      </c>
      <c r="I3248" s="31">
        <f>[2]Emissions!I2829</f>
        <v>0</v>
      </c>
      <c r="J3248" s="31">
        <f>[2]Emissions!J2829</f>
        <v>0</v>
      </c>
      <c r="K3248" s="31">
        <f>[2]Emissions!K2829</f>
        <v>0</v>
      </c>
      <c r="L3248" s="31">
        <f>[2]Emissions!L2829</f>
        <v>0</v>
      </c>
      <c r="M3248" s="31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1">
        <f>[2]Emissions!E2822</f>
        <v>0</v>
      </c>
      <c r="F3249" s="31">
        <f>[2]Emissions!F2822</f>
        <v>0</v>
      </c>
      <c r="G3249" s="31">
        <f>[2]Emissions!G2822</f>
        <v>0</v>
      </c>
      <c r="H3249" s="31">
        <f>[2]Emissions!H2822</f>
        <v>0</v>
      </c>
      <c r="I3249" s="31">
        <f>[2]Emissions!I2822</f>
        <v>0</v>
      </c>
      <c r="J3249" s="31">
        <f>[2]Emissions!J2822</f>
        <v>0</v>
      </c>
      <c r="K3249" s="31">
        <f>[2]Emissions!K2822</f>
        <v>0</v>
      </c>
      <c r="L3249" s="31">
        <f>[2]Emissions!L2822</f>
        <v>0</v>
      </c>
      <c r="M3249" s="31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1">
        <f>[2]Emissions!E2815</f>
        <v>0</v>
      </c>
      <c r="F3250" s="31">
        <f>[2]Emissions!F2815</f>
        <v>0</v>
      </c>
      <c r="G3250" s="31">
        <f>[2]Emissions!G2815</f>
        <v>0</v>
      </c>
      <c r="H3250" s="31">
        <f>[2]Emissions!H2815</f>
        <v>0</v>
      </c>
      <c r="I3250" s="31">
        <f>[2]Emissions!I2815</f>
        <v>0</v>
      </c>
      <c r="J3250" s="31">
        <f>[2]Emissions!J2815</f>
        <v>0</v>
      </c>
      <c r="K3250" s="31">
        <f>[2]Emissions!K2815</f>
        <v>0</v>
      </c>
      <c r="L3250" s="31">
        <f>[2]Emissions!L2815</f>
        <v>0</v>
      </c>
      <c r="M3250" s="31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1">
        <f>[2]Emissions!E2808</f>
        <v>0</v>
      </c>
      <c r="F3251" s="31">
        <f>[2]Emissions!F2808</f>
        <v>0</v>
      </c>
      <c r="G3251" s="31">
        <f>[2]Emissions!G2808</f>
        <v>0</v>
      </c>
      <c r="H3251" s="31">
        <f>[2]Emissions!H2808</f>
        <v>0</v>
      </c>
      <c r="I3251" s="31">
        <f>[2]Emissions!I2808</f>
        <v>0</v>
      </c>
      <c r="J3251" s="31">
        <f>[2]Emissions!J2808</f>
        <v>0</v>
      </c>
      <c r="K3251" s="31">
        <f>[2]Emissions!K2808</f>
        <v>0</v>
      </c>
      <c r="L3251" s="31">
        <f>[2]Emissions!L2808</f>
        <v>0</v>
      </c>
      <c r="M3251" s="31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1">
        <f>[2]Emissions!E2802</f>
        <v>0</v>
      </c>
      <c r="F3252" s="31">
        <f>[2]Emissions!F2802</f>
        <v>0</v>
      </c>
      <c r="G3252" s="31">
        <f>[2]Emissions!G2802</f>
        <v>0</v>
      </c>
      <c r="H3252" s="31">
        <f>[2]Emissions!H2802</f>
        <v>0</v>
      </c>
      <c r="I3252" s="31">
        <f>[2]Emissions!I2802</f>
        <v>0</v>
      </c>
      <c r="J3252" s="31">
        <f>[2]Emissions!J2802</f>
        <v>0</v>
      </c>
      <c r="K3252" s="31">
        <f>[2]Emissions!K2802</f>
        <v>0</v>
      </c>
      <c r="L3252" s="31">
        <f>[2]Emissions!L2802</f>
        <v>0</v>
      </c>
      <c r="M3252" s="31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1">
        <f>[2]Emissions!E2796</f>
        <v>0</v>
      </c>
      <c r="F3253" s="31">
        <f>[2]Emissions!F2796</f>
        <v>0</v>
      </c>
      <c r="G3253" s="31">
        <f>[2]Emissions!G2796</f>
        <v>0</v>
      </c>
      <c r="H3253" s="31">
        <f>[2]Emissions!H2796</f>
        <v>0</v>
      </c>
      <c r="I3253" s="31">
        <f>[2]Emissions!I2796</f>
        <v>0</v>
      </c>
      <c r="J3253" s="31">
        <f>[2]Emissions!J2796</f>
        <v>0</v>
      </c>
      <c r="K3253" s="31">
        <f>[2]Emissions!K2796</f>
        <v>0</v>
      </c>
      <c r="L3253" s="31">
        <f>[2]Emissions!L2796</f>
        <v>0</v>
      </c>
      <c r="M3253" s="31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1">
        <f>[2]Emissions!E2789</f>
        <v>0</v>
      </c>
      <c r="F3254" s="31">
        <f>[2]Emissions!F2789</f>
        <v>0</v>
      </c>
      <c r="G3254" s="31">
        <f>[2]Emissions!G2789</f>
        <v>0</v>
      </c>
      <c r="H3254" s="31">
        <f>[2]Emissions!H2789</f>
        <v>0</v>
      </c>
      <c r="I3254" s="31">
        <f>[2]Emissions!I2789</f>
        <v>0</v>
      </c>
      <c r="J3254" s="31">
        <f>[2]Emissions!J2789</f>
        <v>0</v>
      </c>
      <c r="K3254" s="31">
        <f>[2]Emissions!K2789</f>
        <v>0</v>
      </c>
      <c r="L3254" s="31">
        <f>[2]Emissions!L2789</f>
        <v>0</v>
      </c>
      <c r="M3254" s="31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1">
        <f>[2]Emissions!E2782</f>
        <v>0</v>
      </c>
      <c r="F3255" s="31">
        <f>[2]Emissions!F2782</f>
        <v>0</v>
      </c>
      <c r="G3255" s="31">
        <f>[2]Emissions!G2782</f>
        <v>0</v>
      </c>
      <c r="H3255" s="31">
        <f>[2]Emissions!H2782</f>
        <v>0</v>
      </c>
      <c r="I3255" s="31">
        <f>[2]Emissions!I2782</f>
        <v>0</v>
      </c>
      <c r="J3255" s="31">
        <f>[2]Emissions!J2782</f>
        <v>0</v>
      </c>
      <c r="K3255" s="31">
        <f>[2]Emissions!K2782</f>
        <v>0</v>
      </c>
      <c r="L3255" s="31">
        <f>[2]Emissions!L2782</f>
        <v>0</v>
      </c>
      <c r="M3255" s="31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1">
        <f>[2]Emissions!E2775</f>
        <v>0</v>
      </c>
      <c r="F3256" s="31">
        <f>[2]Emissions!F2775</f>
        <v>0</v>
      </c>
      <c r="G3256" s="31">
        <f>[2]Emissions!G2775</f>
        <v>0</v>
      </c>
      <c r="H3256" s="31">
        <f>[2]Emissions!H2775</f>
        <v>0</v>
      </c>
      <c r="I3256" s="31">
        <f>[2]Emissions!I2775</f>
        <v>0</v>
      </c>
      <c r="J3256" s="31">
        <f>[2]Emissions!J2775</f>
        <v>0</v>
      </c>
      <c r="K3256" s="31">
        <f>[2]Emissions!K2775</f>
        <v>0</v>
      </c>
      <c r="L3256" s="31">
        <f>[2]Emissions!L2775</f>
        <v>0</v>
      </c>
      <c r="M3256" s="31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1">
        <f>[2]Emissions!E2768</f>
        <v>0</v>
      </c>
      <c r="F3257" s="31">
        <f>[2]Emissions!F2768</f>
        <v>0</v>
      </c>
      <c r="G3257" s="31">
        <f>[2]Emissions!G2768</f>
        <v>0</v>
      </c>
      <c r="H3257" s="31">
        <f>[2]Emissions!H2768</f>
        <v>0</v>
      </c>
      <c r="I3257" s="31">
        <f>[2]Emissions!I2768</f>
        <v>0</v>
      </c>
      <c r="J3257" s="31">
        <f>[2]Emissions!J2768</f>
        <v>0</v>
      </c>
      <c r="K3257" s="31">
        <f>[2]Emissions!K2768</f>
        <v>0</v>
      </c>
      <c r="L3257" s="31">
        <f>[2]Emissions!L2768</f>
        <v>0</v>
      </c>
      <c r="M3257" s="31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1">
        <f>[2]Emissions!E2761</f>
        <v>0</v>
      </c>
      <c r="F3258" s="31">
        <f>[2]Emissions!F2761</f>
        <v>0</v>
      </c>
      <c r="G3258" s="31">
        <f>[2]Emissions!G2761</f>
        <v>0</v>
      </c>
      <c r="H3258" s="31">
        <f>[2]Emissions!H2761</f>
        <v>0</v>
      </c>
      <c r="I3258" s="31">
        <f>[2]Emissions!I2761</f>
        <v>0</v>
      </c>
      <c r="J3258" s="31">
        <f>[2]Emissions!J2761</f>
        <v>0</v>
      </c>
      <c r="K3258" s="31">
        <f>[2]Emissions!K2761</f>
        <v>0</v>
      </c>
      <c r="L3258" s="31">
        <f>[2]Emissions!L2761</f>
        <v>0</v>
      </c>
      <c r="M3258" s="31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1">
        <f>[2]Emissions!E2755</f>
        <v>0</v>
      </c>
      <c r="F3259" s="31">
        <f>[2]Emissions!F2755</f>
        <v>0</v>
      </c>
      <c r="G3259" s="31">
        <f>[2]Emissions!G2755</f>
        <v>0</v>
      </c>
      <c r="H3259" s="31">
        <f>[2]Emissions!H2755</f>
        <v>0</v>
      </c>
      <c r="I3259" s="31">
        <f>[2]Emissions!I2755</f>
        <v>0</v>
      </c>
      <c r="J3259" s="31">
        <f>[2]Emissions!J2755</f>
        <v>0</v>
      </c>
      <c r="K3259" s="31">
        <f>[2]Emissions!K2755</f>
        <v>0</v>
      </c>
      <c r="L3259" s="31">
        <f>[2]Emissions!L2755</f>
        <v>0</v>
      </c>
      <c r="M3259" s="31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1">
        <f>[2]Emissions!E2749</f>
        <v>0</v>
      </c>
      <c r="F3260" s="31">
        <f>[2]Emissions!F2749</f>
        <v>0</v>
      </c>
      <c r="G3260" s="31">
        <f>[2]Emissions!G2749</f>
        <v>0</v>
      </c>
      <c r="H3260" s="31">
        <f>[2]Emissions!H2749</f>
        <v>0</v>
      </c>
      <c r="I3260" s="31">
        <f>[2]Emissions!I2749</f>
        <v>0</v>
      </c>
      <c r="J3260" s="31">
        <f>[2]Emissions!J2749</f>
        <v>0</v>
      </c>
      <c r="K3260" s="31">
        <f>[2]Emissions!K2749</f>
        <v>0</v>
      </c>
      <c r="L3260" s="31">
        <f>[2]Emissions!L2749</f>
        <v>0</v>
      </c>
      <c r="M3260" s="31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1">
        <f>[2]Emissions!E2742</f>
        <v>0</v>
      </c>
      <c r="F3261" s="31">
        <f>[2]Emissions!F2742</f>
        <v>0</v>
      </c>
      <c r="G3261" s="31">
        <f>[2]Emissions!G2742</f>
        <v>0</v>
      </c>
      <c r="H3261" s="31">
        <f>[2]Emissions!H2742</f>
        <v>0</v>
      </c>
      <c r="I3261" s="31">
        <f>[2]Emissions!I2742</f>
        <v>0</v>
      </c>
      <c r="J3261" s="31">
        <f>[2]Emissions!J2742</f>
        <v>0</v>
      </c>
      <c r="K3261" s="31">
        <f>[2]Emissions!K2742</f>
        <v>0</v>
      </c>
      <c r="L3261" s="31">
        <f>[2]Emissions!L2742</f>
        <v>0</v>
      </c>
      <c r="M3261" s="31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1">
        <f>[2]Emissions!E2735</f>
        <v>0</v>
      </c>
      <c r="F3262" s="31">
        <f>[2]Emissions!F2735</f>
        <v>0</v>
      </c>
      <c r="G3262" s="31">
        <f>[2]Emissions!G2735</f>
        <v>0</v>
      </c>
      <c r="H3262" s="31">
        <f>[2]Emissions!H2735</f>
        <v>0</v>
      </c>
      <c r="I3262" s="31">
        <f>[2]Emissions!I2735</f>
        <v>0</v>
      </c>
      <c r="J3262" s="31">
        <f>[2]Emissions!J2735</f>
        <v>0</v>
      </c>
      <c r="K3262" s="31">
        <f>[2]Emissions!K2735</f>
        <v>0</v>
      </c>
      <c r="L3262" s="31">
        <f>[2]Emissions!L2735</f>
        <v>0</v>
      </c>
      <c r="M3262" s="31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1">
        <f>[2]Emissions!E2728</f>
        <v>0</v>
      </c>
      <c r="F3263" s="31">
        <f>[2]Emissions!F2728</f>
        <v>0</v>
      </c>
      <c r="G3263" s="31">
        <f>[2]Emissions!G2728</f>
        <v>0</v>
      </c>
      <c r="H3263" s="31">
        <f>[2]Emissions!H2728</f>
        <v>0</v>
      </c>
      <c r="I3263" s="31">
        <f>[2]Emissions!I2728</f>
        <v>0</v>
      </c>
      <c r="J3263" s="31">
        <f>[2]Emissions!J2728</f>
        <v>0</v>
      </c>
      <c r="K3263" s="31">
        <f>[2]Emissions!K2728</f>
        <v>0</v>
      </c>
      <c r="L3263" s="31">
        <f>[2]Emissions!L2728</f>
        <v>0</v>
      </c>
      <c r="M3263" s="31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1">
        <f>[2]Emissions!E2721</f>
        <v>0</v>
      </c>
      <c r="F3264" s="31">
        <f>[2]Emissions!F2721</f>
        <v>0</v>
      </c>
      <c r="G3264" s="31">
        <f>[2]Emissions!G2721</f>
        <v>0</v>
      </c>
      <c r="H3264" s="31">
        <f>[2]Emissions!H2721</f>
        <v>0</v>
      </c>
      <c r="I3264" s="31">
        <f>[2]Emissions!I2721</f>
        <v>0</v>
      </c>
      <c r="J3264" s="31">
        <f>[2]Emissions!J2721</f>
        <v>0</v>
      </c>
      <c r="K3264" s="31">
        <f>[2]Emissions!K2721</f>
        <v>0</v>
      </c>
      <c r="L3264" s="31">
        <f>[2]Emissions!L2721</f>
        <v>0</v>
      </c>
      <c r="M3264" s="31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1">
        <f>[2]Emissions!E2714</f>
        <v>0</v>
      </c>
      <c r="F3265" s="31">
        <f>[2]Emissions!F2714</f>
        <v>0</v>
      </c>
      <c r="G3265" s="31">
        <f>[2]Emissions!G2714</f>
        <v>0</v>
      </c>
      <c r="H3265" s="31">
        <f>[2]Emissions!H2714</f>
        <v>0</v>
      </c>
      <c r="I3265" s="31">
        <f>[2]Emissions!I2714</f>
        <v>0</v>
      </c>
      <c r="J3265" s="31">
        <f>[2]Emissions!J2714</f>
        <v>0</v>
      </c>
      <c r="K3265" s="31">
        <f>[2]Emissions!K2714</f>
        <v>0</v>
      </c>
      <c r="L3265" s="31">
        <f>[2]Emissions!L2714</f>
        <v>0</v>
      </c>
      <c r="M3265" s="31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1">
        <f>[2]Emissions!E2707</f>
        <v>0</v>
      </c>
      <c r="F3266" s="31">
        <f>[2]Emissions!F2707</f>
        <v>0</v>
      </c>
      <c r="G3266" s="31">
        <f>[2]Emissions!G2707</f>
        <v>0</v>
      </c>
      <c r="H3266" s="31">
        <f>[2]Emissions!H2707</f>
        <v>0</v>
      </c>
      <c r="I3266" s="31">
        <f>[2]Emissions!I2707</f>
        <v>0</v>
      </c>
      <c r="J3266" s="31">
        <f>[2]Emissions!J2707</f>
        <v>0</v>
      </c>
      <c r="K3266" s="31">
        <f>[2]Emissions!K2707</f>
        <v>0</v>
      </c>
      <c r="L3266" s="31">
        <f>[2]Emissions!L2707</f>
        <v>0</v>
      </c>
      <c r="M3266" s="31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1">
        <f>[2]Emissions!E2700</f>
        <v>0</v>
      </c>
      <c r="F3267" s="31">
        <f>[2]Emissions!F2700</f>
        <v>0</v>
      </c>
      <c r="G3267" s="31">
        <f>[2]Emissions!G2700</f>
        <v>0</v>
      </c>
      <c r="H3267" s="31">
        <f>[2]Emissions!H2700</f>
        <v>0</v>
      </c>
      <c r="I3267" s="31">
        <f>[2]Emissions!I2700</f>
        <v>0</v>
      </c>
      <c r="J3267" s="31">
        <f>[2]Emissions!J2700</f>
        <v>0</v>
      </c>
      <c r="K3267" s="31">
        <f>[2]Emissions!K2700</f>
        <v>0</v>
      </c>
      <c r="L3267" s="31">
        <f>[2]Emissions!L2700</f>
        <v>0</v>
      </c>
      <c r="M3267" s="31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1">
        <f>[2]Emissions!E2693</f>
        <v>0</v>
      </c>
      <c r="F3268" s="31">
        <f>[2]Emissions!F2693</f>
        <v>0</v>
      </c>
      <c r="G3268" s="31">
        <f>[2]Emissions!G2693</f>
        <v>0</v>
      </c>
      <c r="H3268" s="31">
        <f>[2]Emissions!H2693</f>
        <v>0</v>
      </c>
      <c r="I3268" s="31">
        <f>[2]Emissions!I2693</f>
        <v>0</v>
      </c>
      <c r="J3268" s="31">
        <f>[2]Emissions!J2693</f>
        <v>0</v>
      </c>
      <c r="K3268" s="31">
        <f>[2]Emissions!K2693</f>
        <v>0</v>
      </c>
      <c r="L3268" s="31">
        <f>[2]Emissions!L2693</f>
        <v>0</v>
      </c>
      <c r="M3268" s="31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1">
        <f>[2]Emissions!E2686</f>
        <v>0</v>
      </c>
      <c r="F3269" s="31">
        <f>[2]Emissions!F2686</f>
        <v>0</v>
      </c>
      <c r="G3269" s="31">
        <f>[2]Emissions!G2686</f>
        <v>0</v>
      </c>
      <c r="H3269" s="31">
        <f>[2]Emissions!H2686</f>
        <v>0</v>
      </c>
      <c r="I3269" s="31">
        <f>[2]Emissions!I2686</f>
        <v>0</v>
      </c>
      <c r="J3269" s="31">
        <f>[2]Emissions!J2686</f>
        <v>0</v>
      </c>
      <c r="K3269" s="31">
        <f>[2]Emissions!K2686</f>
        <v>0</v>
      </c>
      <c r="L3269" s="31">
        <f>[2]Emissions!L2686</f>
        <v>0</v>
      </c>
      <c r="M3269" s="31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1">
        <f>[2]Emissions!E2679</f>
        <v>0</v>
      </c>
      <c r="F3270" s="31">
        <f>[2]Emissions!F2679</f>
        <v>0</v>
      </c>
      <c r="G3270" s="31">
        <f>[2]Emissions!G2679</f>
        <v>0</v>
      </c>
      <c r="H3270" s="31">
        <f>[2]Emissions!H2679</f>
        <v>0</v>
      </c>
      <c r="I3270" s="31">
        <f>[2]Emissions!I2679</f>
        <v>0</v>
      </c>
      <c r="J3270" s="31">
        <f>[2]Emissions!J2679</f>
        <v>0</v>
      </c>
      <c r="K3270" s="31">
        <f>[2]Emissions!K2679</f>
        <v>0</v>
      </c>
      <c r="L3270" s="31">
        <f>[2]Emissions!L2679</f>
        <v>0</v>
      </c>
      <c r="M3270" s="31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1">
        <f>[2]Emissions!E2672</f>
        <v>0</v>
      </c>
      <c r="F3271" s="31">
        <f>[2]Emissions!F2672</f>
        <v>0</v>
      </c>
      <c r="G3271" s="31">
        <f>[2]Emissions!G2672</f>
        <v>0</v>
      </c>
      <c r="H3271" s="31">
        <f>[2]Emissions!H2672</f>
        <v>0</v>
      </c>
      <c r="I3271" s="31">
        <f>[2]Emissions!I2672</f>
        <v>0</v>
      </c>
      <c r="J3271" s="31">
        <f>[2]Emissions!J2672</f>
        <v>0</v>
      </c>
      <c r="K3271" s="31">
        <f>[2]Emissions!K2672</f>
        <v>0</v>
      </c>
      <c r="L3271" s="31">
        <f>[2]Emissions!L2672</f>
        <v>0</v>
      </c>
      <c r="M3271" s="31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1">
        <f>[2]Emissions!E2665</f>
        <v>0</v>
      </c>
      <c r="F3272" s="31">
        <f>[2]Emissions!F2665</f>
        <v>0</v>
      </c>
      <c r="G3272" s="31">
        <f>[2]Emissions!G2665</f>
        <v>0</v>
      </c>
      <c r="H3272" s="31">
        <f>[2]Emissions!H2665</f>
        <v>0</v>
      </c>
      <c r="I3272" s="31">
        <f>[2]Emissions!I2665</f>
        <v>0</v>
      </c>
      <c r="J3272" s="31">
        <f>[2]Emissions!J2665</f>
        <v>0</v>
      </c>
      <c r="K3272" s="31">
        <f>[2]Emissions!K2665</f>
        <v>0</v>
      </c>
      <c r="L3272" s="31">
        <f>[2]Emissions!L2665</f>
        <v>0</v>
      </c>
      <c r="M3272" s="31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1">
        <f>[2]Emissions!E2658</f>
        <v>0</v>
      </c>
      <c r="F3273" s="31">
        <f>[2]Emissions!F2658</f>
        <v>0</v>
      </c>
      <c r="G3273" s="31">
        <f>[2]Emissions!G2658</f>
        <v>0</v>
      </c>
      <c r="H3273" s="31">
        <f>[2]Emissions!H2658</f>
        <v>0</v>
      </c>
      <c r="I3273" s="31">
        <f>[2]Emissions!I2658</f>
        <v>0</v>
      </c>
      <c r="J3273" s="31">
        <f>[2]Emissions!J2658</f>
        <v>0</v>
      </c>
      <c r="K3273" s="31">
        <f>[2]Emissions!K2658</f>
        <v>0</v>
      </c>
      <c r="L3273" s="31">
        <f>[2]Emissions!L2658</f>
        <v>0</v>
      </c>
      <c r="M3273" s="31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1">
        <f>[2]Emissions!E2651</f>
        <v>0</v>
      </c>
      <c r="F3274" s="31">
        <f>[2]Emissions!F2651</f>
        <v>0</v>
      </c>
      <c r="G3274" s="31">
        <f>[2]Emissions!G2651</f>
        <v>0</v>
      </c>
      <c r="H3274" s="31">
        <f>[2]Emissions!H2651</f>
        <v>0</v>
      </c>
      <c r="I3274" s="31">
        <f>[2]Emissions!I2651</f>
        <v>0</v>
      </c>
      <c r="J3274" s="31">
        <f>[2]Emissions!J2651</f>
        <v>0</v>
      </c>
      <c r="K3274" s="31">
        <f>[2]Emissions!K2651</f>
        <v>0</v>
      </c>
      <c r="L3274" s="31">
        <f>[2]Emissions!L2651</f>
        <v>0</v>
      </c>
      <c r="M3274" s="31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1">
        <f>[2]Emissions!E2644</f>
        <v>0</v>
      </c>
      <c r="F3275" s="31">
        <f>[2]Emissions!F2644</f>
        <v>0</v>
      </c>
      <c r="G3275" s="31">
        <f>[2]Emissions!G2644</f>
        <v>0</v>
      </c>
      <c r="H3275" s="31">
        <f>[2]Emissions!H2644</f>
        <v>0</v>
      </c>
      <c r="I3275" s="31">
        <f>[2]Emissions!I2644</f>
        <v>0</v>
      </c>
      <c r="J3275" s="31">
        <f>[2]Emissions!J2644</f>
        <v>0</v>
      </c>
      <c r="K3275" s="31">
        <f>[2]Emissions!K2644</f>
        <v>0</v>
      </c>
      <c r="L3275" s="31">
        <f>[2]Emissions!L2644</f>
        <v>0</v>
      </c>
      <c r="M3275" s="31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1">
        <f>[2]Emissions!E3265</f>
        <v>0</v>
      </c>
      <c r="F3276" s="31">
        <f>[2]Emissions!F3265</f>
        <v>0</v>
      </c>
      <c r="G3276" s="31">
        <f>[2]Emissions!G3265</f>
        <v>0</v>
      </c>
      <c r="H3276" s="31">
        <f>[2]Emissions!H3265</f>
        <v>0</v>
      </c>
      <c r="I3276" s="31">
        <f>[2]Emissions!I3265</f>
        <v>0</v>
      </c>
      <c r="J3276" s="31">
        <f>[2]Emissions!J3265</f>
        <v>0</v>
      </c>
      <c r="K3276" s="31">
        <f>[2]Emissions!K3265</f>
        <v>0</v>
      </c>
      <c r="L3276" s="31">
        <f>[2]Emissions!L3265</f>
        <v>0</v>
      </c>
      <c r="M3276" s="31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1">
        <f>[2]Emissions!E3258</f>
        <v>0</v>
      </c>
      <c r="F3277" s="31">
        <f>[2]Emissions!F3258</f>
        <v>0</v>
      </c>
      <c r="G3277" s="31">
        <f>[2]Emissions!G3258</f>
        <v>0</v>
      </c>
      <c r="H3277" s="31">
        <f>[2]Emissions!H3258</f>
        <v>0</v>
      </c>
      <c r="I3277" s="31">
        <f>[2]Emissions!I3258</f>
        <v>0</v>
      </c>
      <c r="J3277" s="31">
        <f>[2]Emissions!J3258</f>
        <v>0</v>
      </c>
      <c r="K3277" s="31">
        <f>[2]Emissions!K3258</f>
        <v>0</v>
      </c>
      <c r="L3277" s="31">
        <f>[2]Emissions!L3258</f>
        <v>0</v>
      </c>
      <c r="M3277" s="31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1">
        <f>[2]Emissions!E3251</f>
        <v>0</v>
      </c>
      <c r="F3278" s="31">
        <f>[2]Emissions!F3251</f>
        <v>0</v>
      </c>
      <c r="G3278" s="31">
        <f>[2]Emissions!G3251</f>
        <v>0</v>
      </c>
      <c r="H3278" s="31">
        <f>[2]Emissions!H3251</f>
        <v>0</v>
      </c>
      <c r="I3278" s="31">
        <f>[2]Emissions!I3251</f>
        <v>0</v>
      </c>
      <c r="J3278" s="31">
        <f>[2]Emissions!J3251</f>
        <v>0</v>
      </c>
      <c r="K3278" s="31">
        <f>[2]Emissions!K3251</f>
        <v>0</v>
      </c>
      <c r="L3278" s="31">
        <f>[2]Emissions!L3251</f>
        <v>0</v>
      </c>
      <c r="M3278" s="31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1">
        <f>[2]Emissions!E3244</f>
        <v>0</v>
      </c>
      <c r="F3279" s="31">
        <f>[2]Emissions!F3244</f>
        <v>0</v>
      </c>
      <c r="G3279" s="31">
        <f>[2]Emissions!G3244</f>
        <v>0</v>
      </c>
      <c r="H3279" s="31">
        <f>[2]Emissions!H3244</f>
        <v>0</v>
      </c>
      <c r="I3279" s="31">
        <f>[2]Emissions!I3244</f>
        <v>0</v>
      </c>
      <c r="J3279" s="31">
        <f>[2]Emissions!J3244</f>
        <v>0</v>
      </c>
      <c r="K3279" s="31">
        <f>[2]Emissions!K3244</f>
        <v>0</v>
      </c>
      <c r="L3279" s="31">
        <f>[2]Emissions!L3244</f>
        <v>0</v>
      </c>
      <c r="M3279" s="31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1">
        <f>[2]Emissions!E3232</f>
        <v>0</v>
      </c>
      <c r="F3280" s="31">
        <f>[2]Emissions!F3232</f>
        <v>0</v>
      </c>
      <c r="G3280" s="31">
        <f>[2]Emissions!G3232</f>
        <v>0</v>
      </c>
      <c r="H3280" s="31">
        <f>[2]Emissions!H3232</f>
        <v>0</v>
      </c>
      <c r="I3280" s="31">
        <f>[2]Emissions!I3232</f>
        <v>0</v>
      </c>
      <c r="J3280" s="31">
        <f>[2]Emissions!J3232</f>
        <v>0</v>
      </c>
      <c r="K3280" s="31">
        <f>[2]Emissions!K3232</f>
        <v>0</v>
      </c>
      <c r="L3280" s="31">
        <f>[2]Emissions!L3232</f>
        <v>0</v>
      </c>
      <c r="M3280" s="31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1">
        <f>[2]Emissions!E3225</f>
        <v>0</v>
      </c>
      <c r="F3281" s="31">
        <f>[2]Emissions!F3225</f>
        <v>0</v>
      </c>
      <c r="G3281" s="31">
        <f>[2]Emissions!G3225</f>
        <v>0</v>
      </c>
      <c r="H3281" s="31">
        <f>[2]Emissions!H3225</f>
        <v>0</v>
      </c>
      <c r="I3281" s="31">
        <f>[2]Emissions!I3225</f>
        <v>0</v>
      </c>
      <c r="J3281" s="31">
        <f>[2]Emissions!J3225</f>
        <v>0</v>
      </c>
      <c r="K3281" s="31">
        <f>[2]Emissions!K3225</f>
        <v>0</v>
      </c>
      <c r="L3281" s="31">
        <f>[2]Emissions!L3225</f>
        <v>0</v>
      </c>
      <c r="M3281" s="31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1">
        <f>[2]Emissions!E3218</f>
        <v>0</v>
      </c>
      <c r="F3282" s="31">
        <f>[2]Emissions!F3218</f>
        <v>0</v>
      </c>
      <c r="G3282" s="31">
        <f>[2]Emissions!G3218</f>
        <v>0</v>
      </c>
      <c r="H3282" s="31">
        <f>[2]Emissions!H3218</f>
        <v>0</v>
      </c>
      <c r="I3282" s="31">
        <f>[2]Emissions!I3218</f>
        <v>0</v>
      </c>
      <c r="J3282" s="31">
        <f>[2]Emissions!J3218</f>
        <v>0</v>
      </c>
      <c r="K3282" s="31">
        <f>[2]Emissions!K3218</f>
        <v>0</v>
      </c>
      <c r="L3282" s="31">
        <f>[2]Emissions!L3218</f>
        <v>0</v>
      </c>
      <c r="M3282" s="31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1">
        <f>[2]Emissions!E3211</f>
        <v>0</v>
      </c>
      <c r="F3283" s="31">
        <f>[2]Emissions!F3211</f>
        <v>0</v>
      </c>
      <c r="G3283" s="31">
        <f>[2]Emissions!G3211</f>
        <v>0</v>
      </c>
      <c r="H3283" s="31">
        <f>[2]Emissions!H3211</f>
        <v>0</v>
      </c>
      <c r="I3283" s="31">
        <f>[2]Emissions!I3211</f>
        <v>0</v>
      </c>
      <c r="J3283" s="31">
        <f>[2]Emissions!J3211</f>
        <v>0</v>
      </c>
      <c r="K3283" s="31">
        <f>[2]Emissions!K3211</f>
        <v>0</v>
      </c>
      <c r="L3283" s="31">
        <f>[2]Emissions!L3211</f>
        <v>0</v>
      </c>
      <c r="M3283" s="31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1">
        <f>[2]Emissions!E3204</f>
        <v>0</v>
      </c>
      <c r="F3284" s="31">
        <f>[2]Emissions!F3204</f>
        <v>0</v>
      </c>
      <c r="G3284" s="31">
        <f>[2]Emissions!G3204</f>
        <v>0</v>
      </c>
      <c r="H3284" s="31">
        <f>[2]Emissions!H3204</f>
        <v>0</v>
      </c>
      <c r="I3284" s="31">
        <f>[2]Emissions!I3204</f>
        <v>0</v>
      </c>
      <c r="J3284" s="31">
        <f>[2]Emissions!J3204</f>
        <v>0</v>
      </c>
      <c r="K3284" s="31">
        <f>[2]Emissions!K3204</f>
        <v>0</v>
      </c>
      <c r="L3284" s="31">
        <f>[2]Emissions!L3204</f>
        <v>0</v>
      </c>
      <c r="M3284" s="31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1">
        <f>[2]Emissions!E3197</f>
        <v>0</v>
      </c>
      <c r="F3285" s="31">
        <f>[2]Emissions!F3197</f>
        <v>0</v>
      </c>
      <c r="G3285" s="31">
        <f>[2]Emissions!G3197</f>
        <v>0</v>
      </c>
      <c r="H3285" s="31">
        <f>[2]Emissions!H3197</f>
        <v>0</v>
      </c>
      <c r="I3285" s="31">
        <f>[2]Emissions!I3197</f>
        <v>0</v>
      </c>
      <c r="J3285" s="31">
        <f>[2]Emissions!J3197</f>
        <v>0</v>
      </c>
      <c r="K3285" s="31">
        <f>[2]Emissions!K3197</f>
        <v>0</v>
      </c>
      <c r="L3285" s="31">
        <f>[2]Emissions!L3197</f>
        <v>0</v>
      </c>
      <c r="M3285" s="31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1">
        <f>[2]Emissions!E3190</f>
        <v>0</v>
      </c>
      <c r="F3286" s="31">
        <f>[2]Emissions!F3190</f>
        <v>0</v>
      </c>
      <c r="G3286" s="31">
        <f>[2]Emissions!G3190</f>
        <v>0</v>
      </c>
      <c r="H3286" s="31">
        <f>[2]Emissions!H3190</f>
        <v>0</v>
      </c>
      <c r="I3286" s="31">
        <f>[2]Emissions!I3190</f>
        <v>0</v>
      </c>
      <c r="J3286" s="31">
        <f>[2]Emissions!J3190</f>
        <v>0</v>
      </c>
      <c r="K3286" s="31">
        <f>[2]Emissions!K3190</f>
        <v>0</v>
      </c>
      <c r="L3286" s="31">
        <f>[2]Emissions!L3190</f>
        <v>0</v>
      </c>
      <c r="M3286" s="31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1">
        <f>[2]Emissions!E3183</f>
        <v>0</v>
      </c>
      <c r="F3287" s="31">
        <f>[2]Emissions!F3183</f>
        <v>0</v>
      </c>
      <c r="G3287" s="31">
        <f>[2]Emissions!G3183</f>
        <v>0</v>
      </c>
      <c r="H3287" s="31">
        <f>[2]Emissions!H3183</f>
        <v>0</v>
      </c>
      <c r="I3287" s="31">
        <f>[2]Emissions!I3183</f>
        <v>0</v>
      </c>
      <c r="J3287" s="31">
        <f>[2]Emissions!J3183</f>
        <v>0</v>
      </c>
      <c r="K3287" s="31">
        <f>[2]Emissions!K3183</f>
        <v>0</v>
      </c>
      <c r="L3287" s="31">
        <f>[2]Emissions!L3183</f>
        <v>0</v>
      </c>
      <c r="M3287" s="31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1">
        <f>[2]Emissions!E3176</f>
        <v>0</v>
      </c>
      <c r="F3288" s="31">
        <f>[2]Emissions!F3176</f>
        <v>0</v>
      </c>
      <c r="G3288" s="31">
        <f>[2]Emissions!G3176</f>
        <v>0</v>
      </c>
      <c r="H3288" s="31">
        <f>[2]Emissions!H3176</f>
        <v>0</v>
      </c>
      <c r="I3288" s="31">
        <f>[2]Emissions!I3176</f>
        <v>0</v>
      </c>
      <c r="J3288" s="31">
        <f>[2]Emissions!J3176</f>
        <v>0</v>
      </c>
      <c r="K3288" s="31">
        <f>[2]Emissions!K3176</f>
        <v>0</v>
      </c>
      <c r="L3288" s="31">
        <f>[2]Emissions!L3176</f>
        <v>0</v>
      </c>
      <c r="M3288" s="31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1">
        <f>[2]Emissions!E3169</f>
        <v>0</v>
      </c>
      <c r="F3289" s="31">
        <f>[2]Emissions!F3169</f>
        <v>0</v>
      </c>
      <c r="G3289" s="31">
        <f>[2]Emissions!G3169</f>
        <v>0</v>
      </c>
      <c r="H3289" s="31">
        <f>[2]Emissions!H3169</f>
        <v>0</v>
      </c>
      <c r="I3289" s="31">
        <f>[2]Emissions!I3169</f>
        <v>0</v>
      </c>
      <c r="J3289" s="31">
        <f>[2]Emissions!J3169</f>
        <v>0</v>
      </c>
      <c r="K3289" s="31">
        <f>[2]Emissions!K3169</f>
        <v>0</v>
      </c>
      <c r="L3289" s="31">
        <f>[2]Emissions!L3169</f>
        <v>0</v>
      </c>
      <c r="M3289" s="31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1">
        <f>[2]Emissions!E3162</f>
        <v>0</v>
      </c>
      <c r="F3290" s="31">
        <f>[2]Emissions!F3162</f>
        <v>0</v>
      </c>
      <c r="G3290" s="31">
        <f>[2]Emissions!G3162</f>
        <v>0</v>
      </c>
      <c r="H3290" s="31">
        <f>[2]Emissions!H3162</f>
        <v>0</v>
      </c>
      <c r="I3290" s="31">
        <f>[2]Emissions!I3162</f>
        <v>0</v>
      </c>
      <c r="J3290" s="31">
        <f>[2]Emissions!J3162</f>
        <v>0</v>
      </c>
      <c r="K3290" s="31">
        <f>[2]Emissions!K3162</f>
        <v>0</v>
      </c>
      <c r="L3290" s="31">
        <f>[2]Emissions!L3162</f>
        <v>0</v>
      </c>
      <c r="M3290" s="31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1">
        <f>[2]Emissions!E3155</f>
        <v>0</v>
      </c>
      <c r="F3291" s="31">
        <f>[2]Emissions!F3155</f>
        <v>0</v>
      </c>
      <c r="G3291" s="31">
        <f>[2]Emissions!G3155</f>
        <v>0</v>
      </c>
      <c r="H3291" s="31">
        <f>[2]Emissions!H3155</f>
        <v>0</v>
      </c>
      <c r="I3291" s="31">
        <f>[2]Emissions!I3155</f>
        <v>0</v>
      </c>
      <c r="J3291" s="31">
        <f>[2]Emissions!J3155</f>
        <v>0</v>
      </c>
      <c r="K3291" s="31">
        <f>[2]Emissions!K3155</f>
        <v>0</v>
      </c>
      <c r="L3291" s="31">
        <f>[2]Emissions!L3155</f>
        <v>0</v>
      </c>
      <c r="M3291" s="31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1">
        <f>[2]Emissions!E3148</f>
        <v>0</v>
      </c>
      <c r="F3292" s="31">
        <f>[2]Emissions!F3148</f>
        <v>0</v>
      </c>
      <c r="G3292" s="31">
        <f>[2]Emissions!G3148</f>
        <v>0</v>
      </c>
      <c r="H3292" s="31">
        <f>[2]Emissions!H3148</f>
        <v>0</v>
      </c>
      <c r="I3292" s="31">
        <f>[2]Emissions!I3148</f>
        <v>0</v>
      </c>
      <c r="J3292" s="31">
        <f>[2]Emissions!J3148</f>
        <v>0</v>
      </c>
      <c r="K3292" s="31">
        <f>[2]Emissions!K3148</f>
        <v>0</v>
      </c>
      <c r="L3292" s="31">
        <f>[2]Emissions!L3148</f>
        <v>0</v>
      </c>
      <c r="M3292" s="31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1">
        <f>[2]Emissions!E3141</f>
        <v>0</v>
      </c>
      <c r="F3293" s="31">
        <f>[2]Emissions!F3141</f>
        <v>0</v>
      </c>
      <c r="G3293" s="31">
        <f>[2]Emissions!G3141</f>
        <v>0</v>
      </c>
      <c r="H3293" s="31">
        <f>[2]Emissions!H3141</f>
        <v>0</v>
      </c>
      <c r="I3293" s="31">
        <f>[2]Emissions!I3141</f>
        <v>0</v>
      </c>
      <c r="J3293" s="31">
        <f>[2]Emissions!J3141</f>
        <v>0</v>
      </c>
      <c r="K3293" s="31">
        <f>[2]Emissions!K3141</f>
        <v>0</v>
      </c>
      <c r="L3293" s="31">
        <f>[2]Emissions!L3141</f>
        <v>0</v>
      </c>
      <c r="M3293" s="31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1">
        <f>[2]Emissions!E3134</f>
        <v>0</v>
      </c>
      <c r="F3294" s="31">
        <f>[2]Emissions!F3134</f>
        <v>0</v>
      </c>
      <c r="G3294" s="31">
        <f>[2]Emissions!G3134</f>
        <v>0</v>
      </c>
      <c r="H3294" s="31">
        <f>[2]Emissions!H3134</f>
        <v>0</v>
      </c>
      <c r="I3294" s="31">
        <f>[2]Emissions!I3134</f>
        <v>0</v>
      </c>
      <c r="J3294" s="31">
        <f>[2]Emissions!J3134</f>
        <v>0</v>
      </c>
      <c r="K3294" s="31">
        <f>[2]Emissions!K3134</f>
        <v>0</v>
      </c>
      <c r="L3294" s="31">
        <f>[2]Emissions!L3134</f>
        <v>0</v>
      </c>
      <c r="M3294" s="31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1">
        <f>[2]Emissions!E3127</f>
        <v>0</v>
      </c>
      <c r="F3295" s="31">
        <f>[2]Emissions!F3127</f>
        <v>0</v>
      </c>
      <c r="G3295" s="31">
        <f>[2]Emissions!G3127</f>
        <v>0</v>
      </c>
      <c r="H3295" s="31">
        <f>[2]Emissions!H3127</f>
        <v>0</v>
      </c>
      <c r="I3295" s="31">
        <f>[2]Emissions!I3127</f>
        <v>0</v>
      </c>
      <c r="J3295" s="31">
        <f>[2]Emissions!J3127</f>
        <v>0</v>
      </c>
      <c r="K3295" s="31">
        <f>[2]Emissions!K3127</f>
        <v>0</v>
      </c>
      <c r="L3295" s="31">
        <f>[2]Emissions!L3127</f>
        <v>0</v>
      </c>
      <c r="M3295" s="31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1">
        <f>[2]Emissions!E3120</f>
        <v>0</v>
      </c>
      <c r="F3296" s="31">
        <f>[2]Emissions!F3120</f>
        <v>0</v>
      </c>
      <c r="G3296" s="31">
        <f>[2]Emissions!G3120</f>
        <v>0</v>
      </c>
      <c r="H3296" s="31">
        <f>[2]Emissions!H3120</f>
        <v>0</v>
      </c>
      <c r="I3296" s="31">
        <f>[2]Emissions!I3120</f>
        <v>0</v>
      </c>
      <c r="J3296" s="31">
        <f>[2]Emissions!J3120</f>
        <v>0</v>
      </c>
      <c r="K3296" s="31">
        <f>[2]Emissions!K3120</f>
        <v>0</v>
      </c>
      <c r="L3296" s="31">
        <f>[2]Emissions!L3120</f>
        <v>0</v>
      </c>
      <c r="M3296" s="31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1">
        <f>[2]Emissions!E3113</f>
        <v>0</v>
      </c>
      <c r="F3297" s="31">
        <f>[2]Emissions!F3113</f>
        <v>0</v>
      </c>
      <c r="G3297" s="31">
        <f>[2]Emissions!G3113</f>
        <v>0</v>
      </c>
      <c r="H3297" s="31">
        <f>[2]Emissions!H3113</f>
        <v>0</v>
      </c>
      <c r="I3297" s="31">
        <f>[2]Emissions!I3113</f>
        <v>0</v>
      </c>
      <c r="J3297" s="31">
        <f>[2]Emissions!J3113</f>
        <v>0</v>
      </c>
      <c r="K3297" s="31">
        <f>[2]Emissions!K3113</f>
        <v>0</v>
      </c>
      <c r="L3297" s="31">
        <f>[2]Emissions!L3113</f>
        <v>0</v>
      </c>
      <c r="M3297" s="31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1">
        <f>[2]Emissions!E3106</f>
        <v>0</v>
      </c>
      <c r="F3298" s="31">
        <f>[2]Emissions!F3106</f>
        <v>0</v>
      </c>
      <c r="G3298" s="31">
        <f>[2]Emissions!G3106</f>
        <v>0</v>
      </c>
      <c r="H3298" s="31">
        <f>[2]Emissions!H3106</f>
        <v>0</v>
      </c>
      <c r="I3298" s="31">
        <f>[2]Emissions!I3106</f>
        <v>0</v>
      </c>
      <c r="J3298" s="31">
        <f>[2]Emissions!J3106</f>
        <v>0</v>
      </c>
      <c r="K3298" s="31">
        <f>[2]Emissions!K3106</f>
        <v>0</v>
      </c>
      <c r="L3298" s="31">
        <f>[2]Emissions!L3106</f>
        <v>0</v>
      </c>
      <c r="M3298" s="31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1">
        <f>[2]Emissions!E3099</f>
        <v>0</v>
      </c>
      <c r="F3299" s="31">
        <f>[2]Emissions!F3099</f>
        <v>0</v>
      </c>
      <c r="G3299" s="31">
        <f>[2]Emissions!G3099</f>
        <v>0</v>
      </c>
      <c r="H3299" s="31">
        <f>[2]Emissions!H3099</f>
        <v>0</v>
      </c>
      <c r="I3299" s="31">
        <f>[2]Emissions!I3099</f>
        <v>0</v>
      </c>
      <c r="J3299" s="31">
        <f>[2]Emissions!J3099</f>
        <v>0</v>
      </c>
      <c r="K3299" s="31">
        <f>[2]Emissions!K3099</f>
        <v>0</v>
      </c>
      <c r="L3299" s="31">
        <f>[2]Emissions!L3099</f>
        <v>0</v>
      </c>
      <c r="M3299" s="31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1">
        <f>[2]Emissions!E3092</f>
        <v>0</v>
      </c>
      <c r="F3300" s="31">
        <f>[2]Emissions!F3092</f>
        <v>0</v>
      </c>
      <c r="G3300" s="31">
        <f>[2]Emissions!G3092</f>
        <v>0</v>
      </c>
      <c r="H3300" s="31">
        <f>[2]Emissions!H3092</f>
        <v>0</v>
      </c>
      <c r="I3300" s="31">
        <f>[2]Emissions!I3092</f>
        <v>0</v>
      </c>
      <c r="J3300" s="31">
        <f>[2]Emissions!J3092</f>
        <v>0</v>
      </c>
      <c r="K3300" s="31">
        <f>[2]Emissions!K3092</f>
        <v>0</v>
      </c>
      <c r="L3300" s="31">
        <f>[2]Emissions!L3092</f>
        <v>0</v>
      </c>
      <c r="M3300" s="31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1">
        <f>[2]Emissions!E3085</f>
        <v>0</v>
      </c>
      <c r="F3301" s="31">
        <f>[2]Emissions!F3085</f>
        <v>0</v>
      </c>
      <c r="G3301" s="31">
        <f>[2]Emissions!G3085</f>
        <v>0</v>
      </c>
      <c r="H3301" s="31">
        <f>[2]Emissions!H3085</f>
        <v>0</v>
      </c>
      <c r="I3301" s="31">
        <f>[2]Emissions!I3085</f>
        <v>0</v>
      </c>
      <c r="J3301" s="31">
        <f>[2]Emissions!J3085</f>
        <v>0</v>
      </c>
      <c r="K3301" s="31">
        <f>[2]Emissions!K3085</f>
        <v>0</v>
      </c>
      <c r="L3301" s="31">
        <f>[2]Emissions!L3085</f>
        <v>0</v>
      </c>
      <c r="M3301" s="31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1">
        <f>[2]Emissions!E3078</f>
        <v>0</v>
      </c>
      <c r="F3302" s="31">
        <f>[2]Emissions!F3078</f>
        <v>0</v>
      </c>
      <c r="G3302" s="31">
        <f>[2]Emissions!G3078</f>
        <v>0</v>
      </c>
      <c r="H3302" s="31">
        <f>[2]Emissions!H3078</f>
        <v>0</v>
      </c>
      <c r="I3302" s="31">
        <f>[2]Emissions!I3078</f>
        <v>0</v>
      </c>
      <c r="J3302" s="31">
        <f>[2]Emissions!J3078</f>
        <v>0</v>
      </c>
      <c r="K3302" s="31">
        <f>[2]Emissions!K3078</f>
        <v>0</v>
      </c>
      <c r="L3302" s="31">
        <f>[2]Emissions!L3078</f>
        <v>0</v>
      </c>
      <c r="M3302" s="31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1">
        <f>[2]Emissions!E3071</f>
        <v>0</v>
      </c>
      <c r="F3303" s="31">
        <f>[2]Emissions!F3071</f>
        <v>0</v>
      </c>
      <c r="G3303" s="31">
        <f>[2]Emissions!G3071</f>
        <v>0</v>
      </c>
      <c r="H3303" s="31">
        <f>[2]Emissions!H3071</f>
        <v>0</v>
      </c>
      <c r="I3303" s="31">
        <f>[2]Emissions!I3071</f>
        <v>0</v>
      </c>
      <c r="J3303" s="31">
        <f>[2]Emissions!J3071</f>
        <v>0</v>
      </c>
      <c r="K3303" s="31">
        <f>[2]Emissions!K3071</f>
        <v>0</v>
      </c>
      <c r="L3303" s="31">
        <f>[2]Emissions!L3071</f>
        <v>0</v>
      </c>
      <c r="M3303" s="31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1">
        <f>[2]Emissions!E3064</f>
        <v>0</v>
      </c>
      <c r="F3304" s="31">
        <f>[2]Emissions!F3064</f>
        <v>0</v>
      </c>
      <c r="G3304" s="31">
        <f>[2]Emissions!G3064</f>
        <v>0</v>
      </c>
      <c r="H3304" s="31">
        <f>[2]Emissions!H3064</f>
        <v>0</v>
      </c>
      <c r="I3304" s="31">
        <f>[2]Emissions!I3064</f>
        <v>0</v>
      </c>
      <c r="J3304" s="31">
        <f>[2]Emissions!J3064</f>
        <v>0</v>
      </c>
      <c r="K3304" s="31">
        <f>[2]Emissions!K3064</f>
        <v>0</v>
      </c>
      <c r="L3304" s="31">
        <f>[2]Emissions!L3064</f>
        <v>0</v>
      </c>
      <c r="M3304" s="31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1">
        <f>[2]Emissions!E3057</f>
        <v>0</v>
      </c>
      <c r="F3305" s="31">
        <f>[2]Emissions!F3057</f>
        <v>0</v>
      </c>
      <c r="G3305" s="31">
        <f>[2]Emissions!G3057</f>
        <v>0</v>
      </c>
      <c r="H3305" s="31">
        <f>[2]Emissions!H3057</f>
        <v>0</v>
      </c>
      <c r="I3305" s="31">
        <f>[2]Emissions!I3057</f>
        <v>0</v>
      </c>
      <c r="J3305" s="31">
        <f>[2]Emissions!J3057</f>
        <v>0</v>
      </c>
      <c r="K3305" s="31">
        <f>[2]Emissions!K3057</f>
        <v>0</v>
      </c>
      <c r="L3305" s="31">
        <f>[2]Emissions!L3057</f>
        <v>0</v>
      </c>
      <c r="M3305" s="31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1">
        <f>[2]Emissions!E3045</f>
        <v>0</v>
      </c>
      <c r="F3306" s="31">
        <f>[2]Emissions!F3045</f>
        <v>0</v>
      </c>
      <c r="G3306" s="31">
        <f>[2]Emissions!G3045</f>
        <v>0</v>
      </c>
      <c r="H3306" s="31">
        <f>[2]Emissions!H3045</f>
        <v>0</v>
      </c>
      <c r="I3306" s="31">
        <f>[2]Emissions!I3045</f>
        <v>0</v>
      </c>
      <c r="J3306" s="31">
        <f>[2]Emissions!J3045</f>
        <v>0</v>
      </c>
      <c r="K3306" s="31">
        <f>[2]Emissions!K3045</f>
        <v>0</v>
      </c>
      <c r="L3306" s="31">
        <f>[2]Emissions!L3045</f>
        <v>0</v>
      </c>
      <c r="M3306" s="31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1">
        <f>[2]Emissions!E3038</f>
        <v>0</v>
      </c>
      <c r="F3307" s="31">
        <f>[2]Emissions!F3038</f>
        <v>0</v>
      </c>
      <c r="G3307" s="31">
        <f>[2]Emissions!G3038</f>
        <v>0</v>
      </c>
      <c r="H3307" s="31">
        <f>[2]Emissions!H3038</f>
        <v>0</v>
      </c>
      <c r="I3307" s="31">
        <f>[2]Emissions!I3038</f>
        <v>0</v>
      </c>
      <c r="J3307" s="31">
        <f>[2]Emissions!J3038</f>
        <v>0</v>
      </c>
      <c r="K3307" s="31">
        <f>[2]Emissions!K3038</f>
        <v>0</v>
      </c>
      <c r="L3307" s="31">
        <f>[2]Emissions!L3038</f>
        <v>0</v>
      </c>
      <c r="M3307" s="31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1">
        <f>[2]Emissions!E3031</f>
        <v>0</v>
      </c>
      <c r="F3308" s="31">
        <f>[2]Emissions!F3031</f>
        <v>0</v>
      </c>
      <c r="G3308" s="31">
        <f>[2]Emissions!G3031</f>
        <v>0</v>
      </c>
      <c r="H3308" s="31">
        <f>[2]Emissions!H3031</f>
        <v>0</v>
      </c>
      <c r="I3308" s="31">
        <f>[2]Emissions!I3031</f>
        <v>0</v>
      </c>
      <c r="J3308" s="31">
        <f>[2]Emissions!J3031</f>
        <v>0</v>
      </c>
      <c r="K3308" s="31">
        <f>[2]Emissions!K3031</f>
        <v>0</v>
      </c>
      <c r="L3308" s="31">
        <f>[2]Emissions!L3031</f>
        <v>0</v>
      </c>
      <c r="M3308" s="31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1">
        <f>[2]Emissions!E3024</f>
        <v>0</v>
      </c>
      <c r="F3309" s="31">
        <f>[2]Emissions!F3024</f>
        <v>0</v>
      </c>
      <c r="G3309" s="31">
        <f>[2]Emissions!G3024</f>
        <v>0</v>
      </c>
      <c r="H3309" s="31">
        <f>[2]Emissions!H3024</f>
        <v>0</v>
      </c>
      <c r="I3309" s="31">
        <f>[2]Emissions!I3024</f>
        <v>0</v>
      </c>
      <c r="J3309" s="31">
        <f>[2]Emissions!J3024</f>
        <v>0</v>
      </c>
      <c r="K3309" s="31">
        <f>[2]Emissions!K3024</f>
        <v>0</v>
      </c>
      <c r="L3309" s="31">
        <f>[2]Emissions!L3024</f>
        <v>0</v>
      </c>
      <c r="M3309" s="31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1">
        <f>[2]Emissions!E3017</f>
        <v>0</v>
      </c>
      <c r="F3310" s="31">
        <f>[2]Emissions!F3017</f>
        <v>0</v>
      </c>
      <c r="G3310" s="31">
        <f>[2]Emissions!G3017</f>
        <v>0</v>
      </c>
      <c r="H3310" s="31">
        <f>[2]Emissions!H3017</f>
        <v>0</v>
      </c>
      <c r="I3310" s="31">
        <f>[2]Emissions!I3017</f>
        <v>0</v>
      </c>
      <c r="J3310" s="31">
        <f>[2]Emissions!J3017</f>
        <v>0</v>
      </c>
      <c r="K3310" s="31">
        <f>[2]Emissions!K3017</f>
        <v>0</v>
      </c>
      <c r="L3310" s="31">
        <f>[2]Emissions!L3017</f>
        <v>0</v>
      </c>
      <c r="M3310" s="31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1">
        <f>[2]Emissions!E3010</f>
        <v>0</v>
      </c>
      <c r="F3311" s="31">
        <f>[2]Emissions!F3010</f>
        <v>0</v>
      </c>
      <c r="G3311" s="31">
        <f>[2]Emissions!G3010</f>
        <v>0</v>
      </c>
      <c r="H3311" s="31">
        <f>[2]Emissions!H3010</f>
        <v>0</v>
      </c>
      <c r="I3311" s="31">
        <f>[2]Emissions!I3010</f>
        <v>0</v>
      </c>
      <c r="J3311" s="31">
        <f>[2]Emissions!J3010</f>
        <v>0</v>
      </c>
      <c r="K3311" s="31">
        <f>[2]Emissions!K3010</f>
        <v>0</v>
      </c>
      <c r="L3311" s="31">
        <f>[2]Emissions!L3010</f>
        <v>0</v>
      </c>
      <c r="M3311" s="31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1">
        <f>[2]Emissions!E3003</f>
        <v>0</v>
      </c>
      <c r="F3312" s="31">
        <f>[2]Emissions!F3003</f>
        <v>0</v>
      </c>
      <c r="G3312" s="31">
        <f>[2]Emissions!G3003</f>
        <v>0</v>
      </c>
      <c r="H3312" s="31">
        <f>[2]Emissions!H3003</f>
        <v>0</v>
      </c>
      <c r="I3312" s="31">
        <f>[2]Emissions!I3003</f>
        <v>0</v>
      </c>
      <c r="J3312" s="31">
        <f>[2]Emissions!J3003</f>
        <v>0</v>
      </c>
      <c r="K3312" s="31">
        <f>[2]Emissions!K3003</f>
        <v>0</v>
      </c>
      <c r="L3312" s="31">
        <f>[2]Emissions!L3003</f>
        <v>0</v>
      </c>
      <c r="M3312" s="31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1">
        <f>[2]Emissions!E2996</f>
        <v>0</v>
      </c>
      <c r="F3313" s="31">
        <f>[2]Emissions!F2996</f>
        <v>0</v>
      </c>
      <c r="G3313" s="31">
        <f>[2]Emissions!G2996</f>
        <v>0</v>
      </c>
      <c r="H3313" s="31">
        <f>[2]Emissions!H2996</f>
        <v>0</v>
      </c>
      <c r="I3313" s="31">
        <f>[2]Emissions!I2996</f>
        <v>0</v>
      </c>
      <c r="J3313" s="31">
        <f>[2]Emissions!J2996</f>
        <v>0</v>
      </c>
      <c r="K3313" s="31">
        <f>[2]Emissions!K2996</f>
        <v>0</v>
      </c>
      <c r="L3313" s="31">
        <f>[2]Emissions!L2996</f>
        <v>0</v>
      </c>
      <c r="M3313" s="31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1">
        <f>[2]Emissions!E2989</f>
        <v>0</v>
      </c>
      <c r="F3314" s="31">
        <f>[2]Emissions!F2989</f>
        <v>0</v>
      </c>
      <c r="G3314" s="31">
        <f>[2]Emissions!G2989</f>
        <v>0</v>
      </c>
      <c r="H3314" s="31">
        <f>[2]Emissions!H2989</f>
        <v>0</v>
      </c>
      <c r="I3314" s="31">
        <f>[2]Emissions!I2989</f>
        <v>0</v>
      </c>
      <c r="J3314" s="31">
        <f>[2]Emissions!J2989</f>
        <v>0</v>
      </c>
      <c r="K3314" s="31">
        <f>[2]Emissions!K2989</f>
        <v>0</v>
      </c>
      <c r="L3314" s="31">
        <f>[2]Emissions!L2989</f>
        <v>0</v>
      </c>
      <c r="M3314" s="31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1">
        <f>[2]Emissions!E2982</f>
        <v>0</v>
      </c>
      <c r="F3315" s="31">
        <f>[2]Emissions!F2982</f>
        <v>0</v>
      </c>
      <c r="G3315" s="31">
        <f>[2]Emissions!G2982</f>
        <v>0</v>
      </c>
      <c r="H3315" s="31">
        <f>[2]Emissions!H2982</f>
        <v>0</v>
      </c>
      <c r="I3315" s="31">
        <f>[2]Emissions!I2982</f>
        <v>0</v>
      </c>
      <c r="J3315" s="31">
        <f>[2]Emissions!J2982</f>
        <v>0</v>
      </c>
      <c r="K3315" s="31">
        <f>[2]Emissions!K2982</f>
        <v>0</v>
      </c>
      <c r="L3315" s="31">
        <f>[2]Emissions!L2982</f>
        <v>0</v>
      </c>
      <c r="M3315" s="31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1">
        <f>[2]Emissions!E2975</f>
        <v>0</v>
      </c>
      <c r="F3316" s="31">
        <f>[2]Emissions!F2975</f>
        <v>0</v>
      </c>
      <c r="G3316" s="31">
        <f>[2]Emissions!G2975</f>
        <v>0</v>
      </c>
      <c r="H3316" s="31">
        <f>[2]Emissions!H2975</f>
        <v>0</v>
      </c>
      <c r="I3316" s="31">
        <f>[2]Emissions!I2975</f>
        <v>0</v>
      </c>
      <c r="J3316" s="31">
        <f>[2]Emissions!J2975</f>
        <v>0</v>
      </c>
      <c r="K3316" s="31">
        <f>[2]Emissions!K2975</f>
        <v>0</v>
      </c>
      <c r="L3316" s="31">
        <f>[2]Emissions!L2975</f>
        <v>0</v>
      </c>
      <c r="M3316" s="31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1">
        <f>[2]Emissions!E2968</f>
        <v>0</v>
      </c>
      <c r="F3317" s="31">
        <f>[2]Emissions!F2968</f>
        <v>0</v>
      </c>
      <c r="G3317" s="31">
        <f>[2]Emissions!G2968</f>
        <v>0</v>
      </c>
      <c r="H3317" s="31">
        <f>[2]Emissions!H2968</f>
        <v>0</v>
      </c>
      <c r="I3317" s="31">
        <f>[2]Emissions!I2968</f>
        <v>0</v>
      </c>
      <c r="J3317" s="31">
        <f>[2]Emissions!J2968</f>
        <v>0</v>
      </c>
      <c r="K3317" s="31">
        <f>[2]Emissions!K2968</f>
        <v>0</v>
      </c>
      <c r="L3317" s="31">
        <f>[2]Emissions!L2968</f>
        <v>0</v>
      </c>
      <c r="M3317" s="31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1">
        <f>[2]Emissions!E2961</f>
        <v>0</v>
      </c>
      <c r="F3318" s="31">
        <f>[2]Emissions!F2961</f>
        <v>0</v>
      </c>
      <c r="G3318" s="31">
        <f>[2]Emissions!G2961</f>
        <v>0</v>
      </c>
      <c r="H3318" s="31">
        <f>[2]Emissions!H2961</f>
        <v>0</v>
      </c>
      <c r="I3318" s="31">
        <f>[2]Emissions!I2961</f>
        <v>0</v>
      </c>
      <c r="J3318" s="31">
        <f>[2]Emissions!J2961</f>
        <v>0</v>
      </c>
      <c r="K3318" s="31">
        <f>[2]Emissions!K2961</f>
        <v>0</v>
      </c>
      <c r="L3318" s="31">
        <f>[2]Emissions!L2961</f>
        <v>0</v>
      </c>
      <c r="M3318" s="31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1">
        <f>[2]Emissions!E2954</f>
        <v>0</v>
      </c>
      <c r="F3319" s="31">
        <f>[2]Emissions!F2954</f>
        <v>0</v>
      </c>
      <c r="G3319" s="31">
        <f>[2]Emissions!G2954</f>
        <v>0</v>
      </c>
      <c r="H3319" s="31">
        <f>[2]Emissions!H2954</f>
        <v>0</v>
      </c>
      <c r="I3319" s="31">
        <f>[2]Emissions!I2954</f>
        <v>0</v>
      </c>
      <c r="J3319" s="31">
        <f>[2]Emissions!J2954</f>
        <v>0</v>
      </c>
      <c r="K3319" s="31">
        <f>[2]Emissions!K2954</f>
        <v>0</v>
      </c>
      <c r="L3319" s="31">
        <f>[2]Emissions!L2954</f>
        <v>0</v>
      </c>
      <c r="M3319" s="31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1">
        <f>[2]Emissions!E2947</f>
        <v>0</v>
      </c>
      <c r="F3320" s="31">
        <f>[2]Emissions!F2947</f>
        <v>0</v>
      </c>
      <c r="G3320" s="31">
        <f>[2]Emissions!G2947</f>
        <v>0</v>
      </c>
      <c r="H3320" s="31">
        <f>[2]Emissions!H2947</f>
        <v>0</v>
      </c>
      <c r="I3320" s="31">
        <f>[2]Emissions!I2947</f>
        <v>0</v>
      </c>
      <c r="J3320" s="31">
        <f>[2]Emissions!J2947</f>
        <v>0</v>
      </c>
      <c r="K3320" s="31">
        <f>[2]Emissions!K2947</f>
        <v>0</v>
      </c>
      <c r="L3320" s="31">
        <f>[2]Emissions!L2947</f>
        <v>0</v>
      </c>
      <c r="M3320" s="31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1">
        <f>[2]Emissions!E2940</f>
        <v>0</v>
      </c>
      <c r="F3321" s="31">
        <f>[2]Emissions!F2940</f>
        <v>0</v>
      </c>
      <c r="G3321" s="31">
        <f>[2]Emissions!G2940</f>
        <v>0</v>
      </c>
      <c r="H3321" s="31">
        <f>[2]Emissions!H2940</f>
        <v>0</v>
      </c>
      <c r="I3321" s="31">
        <f>[2]Emissions!I2940</f>
        <v>0</v>
      </c>
      <c r="J3321" s="31">
        <f>[2]Emissions!J2940</f>
        <v>0</v>
      </c>
      <c r="K3321" s="31">
        <f>[2]Emissions!K2940</f>
        <v>0</v>
      </c>
      <c r="L3321" s="31">
        <f>[2]Emissions!L2940</f>
        <v>0</v>
      </c>
      <c r="M3321" s="31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1">
        <f>[2]Emissions!E2933</f>
        <v>0</v>
      </c>
      <c r="F3322" s="31">
        <f>[2]Emissions!F2933</f>
        <v>0</v>
      </c>
      <c r="G3322" s="31">
        <f>[2]Emissions!G2933</f>
        <v>0</v>
      </c>
      <c r="H3322" s="31">
        <f>[2]Emissions!H2933</f>
        <v>0</v>
      </c>
      <c r="I3322" s="31">
        <f>[2]Emissions!I2933</f>
        <v>0</v>
      </c>
      <c r="J3322" s="31">
        <f>[2]Emissions!J2933</f>
        <v>0</v>
      </c>
      <c r="K3322" s="31">
        <f>[2]Emissions!K2933</f>
        <v>0</v>
      </c>
      <c r="L3322" s="31">
        <f>[2]Emissions!L2933</f>
        <v>0</v>
      </c>
      <c r="M3322" s="31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1">
        <f>[2]Emissions!E2921</f>
        <v>0</v>
      </c>
      <c r="F3323" s="31">
        <f>[2]Emissions!F2921</f>
        <v>0</v>
      </c>
      <c r="G3323" s="31">
        <f>[2]Emissions!G2921</f>
        <v>0</v>
      </c>
      <c r="H3323" s="31">
        <f>[2]Emissions!H2921</f>
        <v>0</v>
      </c>
      <c r="I3323" s="31">
        <f>[2]Emissions!I2921</f>
        <v>0</v>
      </c>
      <c r="J3323" s="31">
        <f>[2]Emissions!J2921</f>
        <v>0</v>
      </c>
      <c r="K3323" s="31">
        <f>[2]Emissions!K2921</f>
        <v>0</v>
      </c>
      <c r="L3323" s="31">
        <f>[2]Emissions!L2921</f>
        <v>0</v>
      </c>
      <c r="M3323" s="31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1">
        <f>[2]Emissions!E2914</f>
        <v>0</v>
      </c>
      <c r="F3324" s="31">
        <f>[2]Emissions!F2914</f>
        <v>0</v>
      </c>
      <c r="G3324" s="31">
        <f>[2]Emissions!G2914</f>
        <v>0</v>
      </c>
      <c r="H3324" s="31">
        <f>[2]Emissions!H2914</f>
        <v>0</v>
      </c>
      <c r="I3324" s="31">
        <f>[2]Emissions!I2914</f>
        <v>0</v>
      </c>
      <c r="J3324" s="31">
        <f>[2]Emissions!J2914</f>
        <v>0</v>
      </c>
      <c r="K3324" s="31">
        <f>[2]Emissions!K2914</f>
        <v>0</v>
      </c>
      <c r="L3324" s="31">
        <f>[2]Emissions!L2914</f>
        <v>0</v>
      </c>
      <c r="M3324" s="31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1">
        <f>[2]Emissions!E2907</f>
        <v>0</v>
      </c>
      <c r="F3325" s="31">
        <f>[2]Emissions!F2907</f>
        <v>0</v>
      </c>
      <c r="G3325" s="31">
        <f>[2]Emissions!G2907</f>
        <v>0</v>
      </c>
      <c r="H3325" s="31">
        <f>[2]Emissions!H2907</f>
        <v>0</v>
      </c>
      <c r="I3325" s="31">
        <f>[2]Emissions!I2907</f>
        <v>0</v>
      </c>
      <c r="J3325" s="31">
        <f>[2]Emissions!J2907</f>
        <v>0</v>
      </c>
      <c r="K3325" s="31">
        <f>[2]Emissions!K2907</f>
        <v>0</v>
      </c>
      <c r="L3325" s="31">
        <f>[2]Emissions!L2907</f>
        <v>0</v>
      </c>
      <c r="M3325" s="31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1">
        <f>[2]Emissions!E2900</f>
        <v>0</v>
      </c>
      <c r="F3326" s="31">
        <f>[2]Emissions!F2900</f>
        <v>0</v>
      </c>
      <c r="G3326" s="31">
        <f>[2]Emissions!G2900</f>
        <v>0</v>
      </c>
      <c r="H3326" s="31">
        <f>[2]Emissions!H2900</f>
        <v>0</v>
      </c>
      <c r="I3326" s="31">
        <f>[2]Emissions!I2900</f>
        <v>0</v>
      </c>
      <c r="J3326" s="31">
        <f>[2]Emissions!J2900</f>
        <v>0</v>
      </c>
      <c r="K3326" s="31">
        <f>[2]Emissions!K2900</f>
        <v>0</v>
      </c>
      <c r="L3326" s="31">
        <f>[2]Emissions!L2900</f>
        <v>0</v>
      </c>
      <c r="M3326" s="31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1">
        <f>[2]Emissions!E2893</f>
        <v>0</v>
      </c>
      <c r="F3327" s="31">
        <f>[2]Emissions!F2893</f>
        <v>0</v>
      </c>
      <c r="G3327" s="31">
        <f>[2]Emissions!G2893</f>
        <v>0</v>
      </c>
      <c r="H3327" s="31">
        <f>[2]Emissions!H2893</f>
        <v>0</v>
      </c>
      <c r="I3327" s="31">
        <f>[2]Emissions!I2893</f>
        <v>0</v>
      </c>
      <c r="J3327" s="31">
        <f>[2]Emissions!J2893</f>
        <v>0</v>
      </c>
      <c r="K3327" s="31">
        <f>[2]Emissions!K2893</f>
        <v>0</v>
      </c>
      <c r="L3327" s="31">
        <f>[2]Emissions!L2893</f>
        <v>0</v>
      </c>
      <c r="M3327" s="31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1">
        <f>[2]Emissions!E2886</f>
        <v>0</v>
      </c>
      <c r="F3328" s="31">
        <f>[2]Emissions!F2886</f>
        <v>0</v>
      </c>
      <c r="G3328" s="31">
        <f>[2]Emissions!G2886</f>
        <v>0</v>
      </c>
      <c r="H3328" s="31">
        <f>[2]Emissions!H2886</f>
        <v>0</v>
      </c>
      <c r="I3328" s="31">
        <f>[2]Emissions!I2886</f>
        <v>0</v>
      </c>
      <c r="J3328" s="31">
        <f>[2]Emissions!J2886</f>
        <v>0</v>
      </c>
      <c r="K3328" s="31">
        <f>[2]Emissions!K2886</f>
        <v>0</v>
      </c>
      <c r="L3328" s="31">
        <f>[2]Emissions!L2886</f>
        <v>0</v>
      </c>
      <c r="M3328" s="31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1">
        <f>[2]Emissions!E2879</f>
        <v>0</v>
      </c>
      <c r="F3329" s="31">
        <f>[2]Emissions!F2879</f>
        <v>0</v>
      </c>
      <c r="G3329" s="31">
        <f>[2]Emissions!G2879</f>
        <v>0</v>
      </c>
      <c r="H3329" s="31">
        <f>[2]Emissions!H2879</f>
        <v>0</v>
      </c>
      <c r="I3329" s="31">
        <f>[2]Emissions!I2879</f>
        <v>0</v>
      </c>
      <c r="J3329" s="31">
        <f>[2]Emissions!J2879</f>
        <v>0</v>
      </c>
      <c r="K3329" s="31">
        <f>[2]Emissions!K2879</f>
        <v>0</v>
      </c>
      <c r="L3329" s="31">
        <f>[2]Emissions!L2879</f>
        <v>0</v>
      </c>
      <c r="M3329" s="31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1">
        <f>[2]Emissions!E2872</f>
        <v>0</v>
      </c>
      <c r="F3330" s="31">
        <f>[2]Emissions!F2872</f>
        <v>0</v>
      </c>
      <c r="G3330" s="31">
        <f>[2]Emissions!G2872</f>
        <v>0</v>
      </c>
      <c r="H3330" s="31">
        <f>[2]Emissions!H2872</f>
        <v>0</v>
      </c>
      <c r="I3330" s="31">
        <f>[2]Emissions!I2872</f>
        <v>0</v>
      </c>
      <c r="J3330" s="31">
        <f>[2]Emissions!J2872</f>
        <v>0</v>
      </c>
      <c r="K3330" s="31">
        <f>[2]Emissions!K2872</f>
        <v>0</v>
      </c>
      <c r="L3330" s="31">
        <f>[2]Emissions!L2872</f>
        <v>0</v>
      </c>
      <c r="M3330" s="31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1">
        <f>[2]Emissions!E2865</f>
        <v>0</v>
      </c>
      <c r="F3331" s="31">
        <f>[2]Emissions!F2865</f>
        <v>0</v>
      </c>
      <c r="G3331" s="31">
        <f>[2]Emissions!G2865</f>
        <v>0</v>
      </c>
      <c r="H3331" s="31">
        <f>[2]Emissions!H2865</f>
        <v>0</v>
      </c>
      <c r="I3331" s="31">
        <f>[2]Emissions!I2865</f>
        <v>0</v>
      </c>
      <c r="J3331" s="31">
        <f>[2]Emissions!J2865</f>
        <v>0</v>
      </c>
      <c r="K3331" s="31">
        <f>[2]Emissions!K2865</f>
        <v>0</v>
      </c>
      <c r="L3331" s="31">
        <f>[2]Emissions!L2865</f>
        <v>0</v>
      </c>
      <c r="M3331" s="31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1">
        <f>[2]Emissions!E2858</f>
        <v>0</v>
      </c>
      <c r="F3332" s="31">
        <f>[2]Emissions!F2858</f>
        <v>0</v>
      </c>
      <c r="G3332" s="31">
        <f>[2]Emissions!G2858</f>
        <v>0</v>
      </c>
      <c r="H3332" s="31">
        <f>[2]Emissions!H2858</f>
        <v>0</v>
      </c>
      <c r="I3332" s="31">
        <f>[2]Emissions!I2858</f>
        <v>0</v>
      </c>
      <c r="J3332" s="31">
        <f>[2]Emissions!J2858</f>
        <v>0</v>
      </c>
      <c r="K3332" s="31">
        <f>[2]Emissions!K2858</f>
        <v>0</v>
      </c>
      <c r="L3332" s="31">
        <f>[2]Emissions!L2858</f>
        <v>0</v>
      </c>
      <c r="M3332" s="31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1">
        <f>[2]Emissions!E2851</f>
        <v>0</v>
      </c>
      <c r="F3333" s="31">
        <f>[2]Emissions!F2851</f>
        <v>0</v>
      </c>
      <c r="G3333" s="31">
        <f>[2]Emissions!G2851</f>
        <v>0</v>
      </c>
      <c r="H3333" s="31">
        <f>[2]Emissions!H2851</f>
        <v>0</v>
      </c>
      <c r="I3333" s="31">
        <f>[2]Emissions!I2851</f>
        <v>0</v>
      </c>
      <c r="J3333" s="31">
        <f>[2]Emissions!J2851</f>
        <v>0</v>
      </c>
      <c r="K3333" s="31">
        <f>[2]Emissions!K2851</f>
        <v>0</v>
      </c>
      <c r="L3333" s="31">
        <f>[2]Emissions!L2851</f>
        <v>0</v>
      </c>
      <c r="M3333" s="31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1">
        <f>[2]Emissions!E2844</f>
        <v>0</v>
      </c>
      <c r="F3334" s="31">
        <f>[2]Emissions!F2844</f>
        <v>0</v>
      </c>
      <c r="G3334" s="31">
        <f>[2]Emissions!G2844</f>
        <v>0</v>
      </c>
      <c r="H3334" s="31">
        <f>[2]Emissions!H2844</f>
        <v>0</v>
      </c>
      <c r="I3334" s="31">
        <f>[2]Emissions!I2844</f>
        <v>0</v>
      </c>
      <c r="J3334" s="31">
        <f>[2]Emissions!J2844</f>
        <v>0</v>
      </c>
      <c r="K3334" s="31">
        <f>[2]Emissions!K2844</f>
        <v>0</v>
      </c>
      <c r="L3334" s="31">
        <f>[2]Emissions!L2844</f>
        <v>0</v>
      </c>
      <c r="M3334" s="31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1">
        <f>[2]Emissions!E2837</f>
        <v>0</v>
      </c>
      <c r="F3335" s="31">
        <f>[2]Emissions!F2837</f>
        <v>0</v>
      </c>
      <c r="G3335" s="31">
        <f>[2]Emissions!G2837</f>
        <v>0</v>
      </c>
      <c r="H3335" s="31">
        <f>[2]Emissions!H2837</f>
        <v>0</v>
      </c>
      <c r="I3335" s="31">
        <f>[2]Emissions!I2837</f>
        <v>0</v>
      </c>
      <c r="J3335" s="31">
        <f>[2]Emissions!J2837</f>
        <v>0</v>
      </c>
      <c r="K3335" s="31">
        <f>[2]Emissions!K2837</f>
        <v>0</v>
      </c>
      <c r="L3335" s="31">
        <f>[2]Emissions!L2837</f>
        <v>0</v>
      </c>
      <c r="M3335" s="31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1">
        <f>[2]Emissions!E2830</f>
        <v>0</v>
      </c>
      <c r="F3336" s="31">
        <f>[2]Emissions!F2830</f>
        <v>0</v>
      </c>
      <c r="G3336" s="31">
        <f>[2]Emissions!G2830</f>
        <v>0</v>
      </c>
      <c r="H3336" s="31">
        <f>[2]Emissions!H2830</f>
        <v>0</v>
      </c>
      <c r="I3336" s="31">
        <f>[2]Emissions!I2830</f>
        <v>0</v>
      </c>
      <c r="J3336" s="31">
        <f>[2]Emissions!J2830</f>
        <v>0</v>
      </c>
      <c r="K3336" s="31">
        <f>[2]Emissions!K2830</f>
        <v>0</v>
      </c>
      <c r="L3336" s="31">
        <f>[2]Emissions!L2830</f>
        <v>0</v>
      </c>
      <c r="M3336" s="31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1">
        <f>[2]Emissions!E2823</f>
        <v>0</v>
      </c>
      <c r="F3337" s="31">
        <f>[2]Emissions!F2823</f>
        <v>0</v>
      </c>
      <c r="G3337" s="31">
        <f>[2]Emissions!G2823</f>
        <v>0</v>
      </c>
      <c r="H3337" s="31">
        <f>[2]Emissions!H2823</f>
        <v>0</v>
      </c>
      <c r="I3337" s="31">
        <f>[2]Emissions!I2823</f>
        <v>0</v>
      </c>
      <c r="J3337" s="31">
        <f>[2]Emissions!J2823</f>
        <v>0</v>
      </c>
      <c r="K3337" s="31">
        <f>[2]Emissions!K2823</f>
        <v>0</v>
      </c>
      <c r="L3337" s="31">
        <f>[2]Emissions!L2823</f>
        <v>0</v>
      </c>
      <c r="M3337" s="31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1">
        <f>[2]Emissions!E2816</f>
        <v>0</v>
      </c>
      <c r="F3338" s="31">
        <f>[2]Emissions!F2816</f>
        <v>0</v>
      </c>
      <c r="G3338" s="31">
        <f>[2]Emissions!G2816</f>
        <v>0</v>
      </c>
      <c r="H3338" s="31">
        <f>[2]Emissions!H2816</f>
        <v>0</v>
      </c>
      <c r="I3338" s="31">
        <f>[2]Emissions!I2816</f>
        <v>0</v>
      </c>
      <c r="J3338" s="31">
        <f>[2]Emissions!J2816</f>
        <v>0</v>
      </c>
      <c r="K3338" s="31">
        <f>[2]Emissions!K2816</f>
        <v>0</v>
      </c>
      <c r="L3338" s="31">
        <f>[2]Emissions!L2816</f>
        <v>0</v>
      </c>
      <c r="M3338" s="31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1">
        <f>[2]Emissions!E2809</f>
        <v>0</v>
      </c>
      <c r="F3339" s="31">
        <f>[2]Emissions!F2809</f>
        <v>0</v>
      </c>
      <c r="G3339" s="31">
        <f>[2]Emissions!G2809</f>
        <v>0</v>
      </c>
      <c r="H3339" s="31">
        <f>[2]Emissions!H2809</f>
        <v>0</v>
      </c>
      <c r="I3339" s="31">
        <f>[2]Emissions!I2809</f>
        <v>0</v>
      </c>
      <c r="J3339" s="31">
        <f>[2]Emissions!J2809</f>
        <v>0</v>
      </c>
      <c r="K3339" s="31">
        <f>[2]Emissions!K2809</f>
        <v>0</v>
      </c>
      <c r="L3339" s="31">
        <f>[2]Emissions!L2809</f>
        <v>0</v>
      </c>
      <c r="M3339" s="31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1">
        <f>[2]Emissions!E2797</f>
        <v>0</v>
      </c>
      <c r="F3340" s="31">
        <f>[2]Emissions!F2797</f>
        <v>0</v>
      </c>
      <c r="G3340" s="31">
        <f>[2]Emissions!G2797</f>
        <v>0</v>
      </c>
      <c r="H3340" s="31">
        <f>[2]Emissions!H2797</f>
        <v>0</v>
      </c>
      <c r="I3340" s="31">
        <f>[2]Emissions!I2797</f>
        <v>0</v>
      </c>
      <c r="J3340" s="31">
        <f>[2]Emissions!J2797</f>
        <v>0</v>
      </c>
      <c r="K3340" s="31">
        <f>[2]Emissions!K2797</f>
        <v>0</v>
      </c>
      <c r="L3340" s="31">
        <f>[2]Emissions!L2797</f>
        <v>0</v>
      </c>
      <c r="M3340" s="31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1">
        <f>[2]Emissions!E2790</f>
        <v>0</v>
      </c>
      <c r="F3341" s="31">
        <f>[2]Emissions!F2790</f>
        <v>0</v>
      </c>
      <c r="G3341" s="31">
        <f>[2]Emissions!G2790</f>
        <v>0</v>
      </c>
      <c r="H3341" s="31">
        <f>[2]Emissions!H2790</f>
        <v>0</v>
      </c>
      <c r="I3341" s="31">
        <f>[2]Emissions!I2790</f>
        <v>0</v>
      </c>
      <c r="J3341" s="31">
        <f>[2]Emissions!J2790</f>
        <v>0</v>
      </c>
      <c r="K3341" s="31">
        <f>[2]Emissions!K2790</f>
        <v>0</v>
      </c>
      <c r="L3341" s="31">
        <f>[2]Emissions!L2790</f>
        <v>0</v>
      </c>
      <c r="M3341" s="31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1">
        <f>[2]Emissions!E2783</f>
        <v>0</v>
      </c>
      <c r="F3342" s="31">
        <f>[2]Emissions!F2783</f>
        <v>0</v>
      </c>
      <c r="G3342" s="31">
        <f>[2]Emissions!G2783</f>
        <v>0</v>
      </c>
      <c r="H3342" s="31">
        <f>[2]Emissions!H2783</f>
        <v>0</v>
      </c>
      <c r="I3342" s="31">
        <f>[2]Emissions!I2783</f>
        <v>0</v>
      </c>
      <c r="J3342" s="31">
        <f>[2]Emissions!J2783</f>
        <v>0</v>
      </c>
      <c r="K3342" s="31">
        <f>[2]Emissions!K2783</f>
        <v>0</v>
      </c>
      <c r="L3342" s="31">
        <f>[2]Emissions!L2783</f>
        <v>0</v>
      </c>
      <c r="M3342" s="31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1">
        <f>[2]Emissions!E2776</f>
        <v>0</v>
      </c>
      <c r="F3343" s="31">
        <f>[2]Emissions!F2776</f>
        <v>0</v>
      </c>
      <c r="G3343" s="31">
        <f>[2]Emissions!G2776</f>
        <v>0</v>
      </c>
      <c r="H3343" s="31">
        <f>[2]Emissions!H2776</f>
        <v>0</v>
      </c>
      <c r="I3343" s="31">
        <f>[2]Emissions!I2776</f>
        <v>0</v>
      </c>
      <c r="J3343" s="31">
        <f>[2]Emissions!J2776</f>
        <v>0</v>
      </c>
      <c r="K3343" s="31">
        <f>[2]Emissions!K2776</f>
        <v>0</v>
      </c>
      <c r="L3343" s="31">
        <f>[2]Emissions!L2776</f>
        <v>0</v>
      </c>
      <c r="M3343" s="31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1">
        <f>[2]Emissions!E2769</f>
        <v>0</v>
      </c>
      <c r="F3344" s="31">
        <f>[2]Emissions!F2769</f>
        <v>0</v>
      </c>
      <c r="G3344" s="31">
        <f>[2]Emissions!G2769</f>
        <v>0</v>
      </c>
      <c r="H3344" s="31">
        <f>[2]Emissions!H2769</f>
        <v>0</v>
      </c>
      <c r="I3344" s="31">
        <f>[2]Emissions!I2769</f>
        <v>0</v>
      </c>
      <c r="J3344" s="31">
        <f>[2]Emissions!J2769</f>
        <v>0</v>
      </c>
      <c r="K3344" s="31">
        <f>[2]Emissions!K2769</f>
        <v>0</v>
      </c>
      <c r="L3344" s="31">
        <f>[2]Emissions!L2769</f>
        <v>0</v>
      </c>
      <c r="M3344" s="31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1">
        <f>[2]Emissions!E2762</f>
        <v>0</v>
      </c>
      <c r="F3345" s="31">
        <f>[2]Emissions!F2762</f>
        <v>0</v>
      </c>
      <c r="G3345" s="31">
        <f>[2]Emissions!G2762</f>
        <v>0</v>
      </c>
      <c r="H3345" s="31">
        <f>[2]Emissions!H2762</f>
        <v>0</v>
      </c>
      <c r="I3345" s="31">
        <f>[2]Emissions!I2762</f>
        <v>0</v>
      </c>
      <c r="J3345" s="31">
        <f>[2]Emissions!J2762</f>
        <v>0</v>
      </c>
      <c r="K3345" s="31">
        <f>[2]Emissions!K2762</f>
        <v>0</v>
      </c>
      <c r="L3345" s="31">
        <f>[2]Emissions!L2762</f>
        <v>0</v>
      </c>
      <c r="M3345" s="31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1">
        <f>[2]Emissions!E2750</f>
        <v>0</v>
      </c>
      <c r="F3346" s="31">
        <f>[2]Emissions!F2750</f>
        <v>0</v>
      </c>
      <c r="G3346" s="31">
        <f>[2]Emissions!G2750</f>
        <v>0</v>
      </c>
      <c r="H3346" s="31">
        <f>[2]Emissions!H2750</f>
        <v>0</v>
      </c>
      <c r="I3346" s="31">
        <f>[2]Emissions!I2750</f>
        <v>0</v>
      </c>
      <c r="J3346" s="31">
        <f>[2]Emissions!J2750</f>
        <v>0</v>
      </c>
      <c r="K3346" s="31">
        <f>[2]Emissions!K2750</f>
        <v>0</v>
      </c>
      <c r="L3346" s="31">
        <f>[2]Emissions!L2750</f>
        <v>0</v>
      </c>
      <c r="M3346" s="31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1">
        <f>[2]Emissions!E2743</f>
        <v>0</v>
      </c>
      <c r="F3347" s="31">
        <f>[2]Emissions!F2743</f>
        <v>0</v>
      </c>
      <c r="G3347" s="31">
        <f>[2]Emissions!G2743</f>
        <v>0</v>
      </c>
      <c r="H3347" s="31">
        <f>[2]Emissions!H2743</f>
        <v>0</v>
      </c>
      <c r="I3347" s="31">
        <f>[2]Emissions!I2743</f>
        <v>0</v>
      </c>
      <c r="J3347" s="31">
        <f>[2]Emissions!J2743</f>
        <v>0</v>
      </c>
      <c r="K3347" s="31">
        <f>[2]Emissions!K2743</f>
        <v>0</v>
      </c>
      <c r="L3347" s="31">
        <f>[2]Emissions!L2743</f>
        <v>0</v>
      </c>
      <c r="M3347" s="31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1">
        <f>[2]Emissions!E2736</f>
        <v>0</v>
      </c>
      <c r="F3348" s="31">
        <f>[2]Emissions!F2736</f>
        <v>0</v>
      </c>
      <c r="G3348" s="31">
        <f>[2]Emissions!G2736</f>
        <v>0</v>
      </c>
      <c r="H3348" s="31">
        <f>[2]Emissions!H2736</f>
        <v>0</v>
      </c>
      <c r="I3348" s="31">
        <f>[2]Emissions!I2736</f>
        <v>0</v>
      </c>
      <c r="J3348" s="31">
        <f>[2]Emissions!J2736</f>
        <v>0</v>
      </c>
      <c r="K3348" s="31">
        <f>[2]Emissions!K2736</f>
        <v>0</v>
      </c>
      <c r="L3348" s="31">
        <f>[2]Emissions!L2736</f>
        <v>0</v>
      </c>
      <c r="M3348" s="31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1">
        <f>[2]Emissions!E2729</f>
        <v>0</v>
      </c>
      <c r="F3349" s="31">
        <f>[2]Emissions!F2729</f>
        <v>0</v>
      </c>
      <c r="G3349" s="31">
        <f>[2]Emissions!G2729</f>
        <v>0</v>
      </c>
      <c r="H3349" s="31">
        <f>[2]Emissions!H2729</f>
        <v>0</v>
      </c>
      <c r="I3349" s="31">
        <f>[2]Emissions!I2729</f>
        <v>0</v>
      </c>
      <c r="J3349" s="31">
        <f>[2]Emissions!J2729</f>
        <v>0</v>
      </c>
      <c r="K3349" s="31">
        <f>[2]Emissions!K2729</f>
        <v>0</v>
      </c>
      <c r="L3349" s="31">
        <f>[2]Emissions!L2729</f>
        <v>0</v>
      </c>
      <c r="M3349" s="31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1">
        <f>[2]Emissions!E2722</f>
        <v>0</v>
      </c>
      <c r="F3350" s="31">
        <f>[2]Emissions!F2722</f>
        <v>0</v>
      </c>
      <c r="G3350" s="31">
        <f>[2]Emissions!G2722</f>
        <v>0</v>
      </c>
      <c r="H3350" s="31">
        <f>[2]Emissions!H2722</f>
        <v>0</v>
      </c>
      <c r="I3350" s="31">
        <f>[2]Emissions!I2722</f>
        <v>0</v>
      </c>
      <c r="J3350" s="31">
        <f>[2]Emissions!J2722</f>
        <v>0</v>
      </c>
      <c r="K3350" s="31">
        <f>[2]Emissions!K2722</f>
        <v>0</v>
      </c>
      <c r="L3350" s="31">
        <f>[2]Emissions!L2722</f>
        <v>0</v>
      </c>
      <c r="M3350" s="31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1">
        <f>[2]Emissions!E2715</f>
        <v>0</v>
      </c>
      <c r="F3351" s="31">
        <f>[2]Emissions!F2715</f>
        <v>0</v>
      </c>
      <c r="G3351" s="31">
        <f>[2]Emissions!G2715</f>
        <v>0</v>
      </c>
      <c r="H3351" s="31">
        <f>[2]Emissions!H2715</f>
        <v>0</v>
      </c>
      <c r="I3351" s="31">
        <f>[2]Emissions!I2715</f>
        <v>0</v>
      </c>
      <c r="J3351" s="31">
        <f>[2]Emissions!J2715</f>
        <v>0</v>
      </c>
      <c r="K3351" s="31">
        <f>[2]Emissions!K2715</f>
        <v>0</v>
      </c>
      <c r="L3351" s="31">
        <f>[2]Emissions!L2715</f>
        <v>0</v>
      </c>
      <c r="M3351" s="31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1">
        <f>[2]Emissions!E2708</f>
        <v>0</v>
      </c>
      <c r="F3352" s="31">
        <f>[2]Emissions!F2708</f>
        <v>0</v>
      </c>
      <c r="G3352" s="31">
        <f>[2]Emissions!G2708</f>
        <v>0</v>
      </c>
      <c r="H3352" s="31">
        <f>[2]Emissions!H2708</f>
        <v>0</v>
      </c>
      <c r="I3352" s="31">
        <f>[2]Emissions!I2708</f>
        <v>0</v>
      </c>
      <c r="J3352" s="31">
        <f>[2]Emissions!J2708</f>
        <v>0</v>
      </c>
      <c r="K3352" s="31">
        <f>[2]Emissions!K2708</f>
        <v>0</v>
      </c>
      <c r="L3352" s="31">
        <f>[2]Emissions!L2708</f>
        <v>0</v>
      </c>
      <c r="M3352" s="31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1">
        <f>[2]Emissions!E2701</f>
        <v>0</v>
      </c>
      <c r="F3353" s="31">
        <f>[2]Emissions!F2701</f>
        <v>0</v>
      </c>
      <c r="G3353" s="31">
        <f>[2]Emissions!G2701</f>
        <v>0</v>
      </c>
      <c r="H3353" s="31">
        <f>[2]Emissions!H2701</f>
        <v>0</v>
      </c>
      <c r="I3353" s="31">
        <f>[2]Emissions!I2701</f>
        <v>0</v>
      </c>
      <c r="J3353" s="31">
        <f>[2]Emissions!J2701</f>
        <v>0</v>
      </c>
      <c r="K3353" s="31">
        <f>[2]Emissions!K2701</f>
        <v>0</v>
      </c>
      <c r="L3353" s="31">
        <f>[2]Emissions!L2701</f>
        <v>0</v>
      </c>
      <c r="M3353" s="31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1">
        <f>[2]Emissions!E2694</f>
        <v>0</v>
      </c>
      <c r="F3354" s="31">
        <f>[2]Emissions!F2694</f>
        <v>0</v>
      </c>
      <c r="G3354" s="31">
        <f>[2]Emissions!G2694</f>
        <v>0</v>
      </c>
      <c r="H3354" s="31">
        <f>[2]Emissions!H2694</f>
        <v>0</v>
      </c>
      <c r="I3354" s="31">
        <f>[2]Emissions!I2694</f>
        <v>0</v>
      </c>
      <c r="J3354" s="31">
        <f>[2]Emissions!J2694</f>
        <v>0</v>
      </c>
      <c r="K3354" s="31">
        <f>[2]Emissions!K2694</f>
        <v>0</v>
      </c>
      <c r="L3354" s="31">
        <f>[2]Emissions!L2694</f>
        <v>0</v>
      </c>
      <c r="M3354" s="31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1">
        <f>[2]Emissions!E2687</f>
        <v>0</v>
      </c>
      <c r="F3355" s="31">
        <f>[2]Emissions!F2687</f>
        <v>0</v>
      </c>
      <c r="G3355" s="31">
        <f>[2]Emissions!G2687</f>
        <v>0</v>
      </c>
      <c r="H3355" s="31">
        <f>[2]Emissions!H2687</f>
        <v>0</v>
      </c>
      <c r="I3355" s="31">
        <f>[2]Emissions!I2687</f>
        <v>0</v>
      </c>
      <c r="J3355" s="31">
        <f>[2]Emissions!J2687</f>
        <v>0</v>
      </c>
      <c r="K3355" s="31">
        <f>[2]Emissions!K2687</f>
        <v>0</v>
      </c>
      <c r="L3355" s="31">
        <f>[2]Emissions!L2687</f>
        <v>0</v>
      </c>
      <c r="M3355" s="31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1">
        <f>[2]Emissions!E2680</f>
        <v>0</v>
      </c>
      <c r="F3356" s="31">
        <f>[2]Emissions!F2680</f>
        <v>0</v>
      </c>
      <c r="G3356" s="31">
        <f>[2]Emissions!G2680</f>
        <v>0</v>
      </c>
      <c r="H3356" s="31">
        <f>[2]Emissions!H2680</f>
        <v>0</v>
      </c>
      <c r="I3356" s="31">
        <f>[2]Emissions!I2680</f>
        <v>0</v>
      </c>
      <c r="J3356" s="31">
        <f>[2]Emissions!J2680</f>
        <v>0</v>
      </c>
      <c r="K3356" s="31">
        <f>[2]Emissions!K2680</f>
        <v>0</v>
      </c>
      <c r="L3356" s="31">
        <f>[2]Emissions!L2680</f>
        <v>0</v>
      </c>
      <c r="M3356" s="31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1">
        <f>[2]Emissions!E2673</f>
        <v>0</v>
      </c>
      <c r="F3357" s="31">
        <f>[2]Emissions!F2673</f>
        <v>0</v>
      </c>
      <c r="G3357" s="31">
        <f>[2]Emissions!G2673</f>
        <v>0</v>
      </c>
      <c r="H3357" s="31">
        <f>[2]Emissions!H2673</f>
        <v>0</v>
      </c>
      <c r="I3357" s="31">
        <f>[2]Emissions!I2673</f>
        <v>0</v>
      </c>
      <c r="J3357" s="31">
        <f>[2]Emissions!J2673</f>
        <v>0</v>
      </c>
      <c r="K3357" s="31">
        <f>[2]Emissions!K2673</f>
        <v>0</v>
      </c>
      <c r="L3357" s="31">
        <f>[2]Emissions!L2673</f>
        <v>0</v>
      </c>
      <c r="M3357" s="31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1">
        <f>[2]Emissions!E2666</f>
        <v>0</v>
      </c>
      <c r="F3358" s="31">
        <f>[2]Emissions!F2666</f>
        <v>0</v>
      </c>
      <c r="G3358" s="31">
        <f>[2]Emissions!G2666</f>
        <v>0</v>
      </c>
      <c r="H3358" s="31">
        <f>[2]Emissions!H2666</f>
        <v>0</v>
      </c>
      <c r="I3358" s="31">
        <f>[2]Emissions!I2666</f>
        <v>0</v>
      </c>
      <c r="J3358" s="31">
        <f>[2]Emissions!J2666</f>
        <v>0</v>
      </c>
      <c r="K3358" s="31">
        <f>[2]Emissions!K2666</f>
        <v>0</v>
      </c>
      <c r="L3358" s="31">
        <f>[2]Emissions!L2666</f>
        <v>0</v>
      </c>
      <c r="M3358" s="31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1">
        <f>[2]Emissions!E2659</f>
        <v>0</v>
      </c>
      <c r="F3359" s="31">
        <f>[2]Emissions!F2659</f>
        <v>0</v>
      </c>
      <c r="G3359" s="31">
        <f>[2]Emissions!G2659</f>
        <v>0</v>
      </c>
      <c r="H3359" s="31">
        <f>[2]Emissions!H2659</f>
        <v>0</v>
      </c>
      <c r="I3359" s="31">
        <f>[2]Emissions!I2659</f>
        <v>0</v>
      </c>
      <c r="J3359" s="31">
        <f>[2]Emissions!J2659</f>
        <v>0</v>
      </c>
      <c r="K3359" s="31">
        <f>[2]Emissions!K2659</f>
        <v>0</v>
      </c>
      <c r="L3359" s="31">
        <f>[2]Emissions!L2659</f>
        <v>0</v>
      </c>
      <c r="M3359" s="31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1">
        <f>[2]Emissions!E2652</f>
        <v>0</v>
      </c>
      <c r="F3360" s="31">
        <f>[2]Emissions!F2652</f>
        <v>0</v>
      </c>
      <c r="G3360" s="31">
        <f>[2]Emissions!G2652</f>
        <v>0</v>
      </c>
      <c r="H3360" s="31">
        <f>[2]Emissions!H2652</f>
        <v>0</v>
      </c>
      <c r="I3360" s="31">
        <f>[2]Emissions!I2652</f>
        <v>0</v>
      </c>
      <c r="J3360" s="31">
        <f>[2]Emissions!J2652</f>
        <v>0</v>
      </c>
      <c r="K3360" s="31">
        <f>[2]Emissions!K2652</f>
        <v>0</v>
      </c>
      <c r="L3360" s="31">
        <f>[2]Emissions!L2652</f>
        <v>0</v>
      </c>
      <c r="M3360" s="31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1">
        <f>[2]Emissions!E2645</f>
        <v>0</v>
      </c>
      <c r="F3361" s="31">
        <f>[2]Emissions!F2645</f>
        <v>0</v>
      </c>
      <c r="G3361" s="31">
        <f>[2]Emissions!G2645</f>
        <v>0</v>
      </c>
      <c r="H3361" s="31">
        <f>[2]Emissions!H2645</f>
        <v>0</v>
      </c>
      <c r="I3361" s="31">
        <f>[2]Emissions!I2645</f>
        <v>0</v>
      </c>
      <c r="J3361" s="31">
        <f>[2]Emissions!J2645</f>
        <v>0</v>
      </c>
      <c r="K3361" s="31">
        <f>[2]Emissions!K2645</f>
        <v>0</v>
      </c>
      <c r="L3361" s="31">
        <f>[2]Emissions!L2645</f>
        <v>0</v>
      </c>
      <c r="M3361" s="31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1">
        <f>[2]Emissions!E3431</f>
        <v>0</v>
      </c>
      <c r="F3362" s="31">
        <f>[2]Emissions!F3431</f>
        <v>0</v>
      </c>
      <c r="G3362" s="31">
        <f>[2]Emissions!G3431</f>
        <v>0</v>
      </c>
      <c r="H3362" s="31">
        <f>[2]Emissions!H3431</f>
        <v>0</v>
      </c>
      <c r="I3362" s="31">
        <f>[2]Emissions!I3431</f>
        <v>0</v>
      </c>
      <c r="J3362" s="31">
        <f>[2]Emissions!J3431</f>
        <v>0</v>
      </c>
      <c r="K3362" s="31">
        <f>[2]Emissions!K3431</f>
        <v>0</v>
      </c>
      <c r="L3362" s="31">
        <f>[2]Emissions!L3431</f>
        <v>0</v>
      </c>
      <c r="M3362" s="31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1">
        <f>[2]Emissions!E3424</f>
        <v>0</v>
      </c>
      <c r="F3363" s="31">
        <f>[2]Emissions!F3424</f>
        <v>0</v>
      </c>
      <c r="G3363" s="31">
        <f>[2]Emissions!G3424</f>
        <v>0</v>
      </c>
      <c r="H3363" s="31">
        <f>[2]Emissions!H3424</f>
        <v>0</v>
      </c>
      <c r="I3363" s="31">
        <f>[2]Emissions!I3424</f>
        <v>0</v>
      </c>
      <c r="J3363" s="31">
        <f>[2]Emissions!J3424</f>
        <v>0</v>
      </c>
      <c r="K3363" s="31">
        <f>[2]Emissions!K3424</f>
        <v>0</v>
      </c>
      <c r="L3363" s="31">
        <f>[2]Emissions!L3424</f>
        <v>0</v>
      </c>
      <c r="M3363" s="31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1">
        <f>[2]Emissions!E3413</f>
        <v>0</v>
      </c>
      <c r="F3364" s="31">
        <f>[2]Emissions!F3413</f>
        <v>0</v>
      </c>
      <c r="G3364" s="31">
        <f>[2]Emissions!G3413</f>
        <v>0</v>
      </c>
      <c r="H3364" s="31">
        <f>[2]Emissions!H3413</f>
        <v>0</v>
      </c>
      <c r="I3364" s="31">
        <f>[2]Emissions!I3413</f>
        <v>0</v>
      </c>
      <c r="J3364" s="31">
        <f>[2]Emissions!J3413</f>
        <v>0</v>
      </c>
      <c r="K3364" s="31">
        <f>[2]Emissions!K3413</f>
        <v>0</v>
      </c>
      <c r="L3364" s="31">
        <f>[2]Emissions!L3413</f>
        <v>0</v>
      </c>
      <c r="M3364" s="31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1">
        <f>[2]Emissions!E3406</f>
        <v>0</v>
      </c>
      <c r="F3365" s="31">
        <f>[2]Emissions!F3406</f>
        <v>0</v>
      </c>
      <c r="G3365" s="31">
        <f>[2]Emissions!G3406</f>
        <v>0</v>
      </c>
      <c r="H3365" s="31">
        <f>[2]Emissions!H3406</f>
        <v>0</v>
      </c>
      <c r="I3365" s="31">
        <f>[2]Emissions!I3406</f>
        <v>0</v>
      </c>
      <c r="J3365" s="31">
        <f>[2]Emissions!J3406</f>
        <v>0</v>
      </c>
      <c r="K3365" s="31">
        <f>[2]Emissions!K3406</f>
        <v>0</v>
      </c>
      <c r="L3365" s="31">
        <f>[2]Emissions!L3406</f>
        <v>0</v>
      </c>
      <c r="M3365" s="31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1">
        <f>[2]Emissions!E3399</f>
        <v>0</v>
      </c>
      <c r="F3366" s="31">
        <f>[2]Emissions!F3399</f>
        <v>0</v>
      </c>
      <c r="G3366" s="31">
        <f>[2]Emissions!G3399</f>
        <v>0</v>
      </c>
      <c r="H3366" s="31">
        <f>[2]Emissions!H3399</f>
        <v>0</v>
      </c>
      <c r="I3366" s="31">
        <f>[2]Emissions!I3399</f>
        <v>0</v>
      </c>
      <c r="J3366" s="31">
        <f>[2]Emissions!J3399</f>
        <v>0</v>
      </c>
      <c r="K3366" s="31">
        <f>[2]Emissions!K3399</f>
        <v>0</v>
      </c>
      <c r="L3366" s="31">
        <f>[2]Emissions!L3399</f>
        <v>0</v>
      </c>
      <c r="M3366" s="31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1">
        <f>[2]Emissions!E3392</f>
        <v>0</v>
      </c>
      <c r="F3367" s="31">
        <f>[2]Emissions!F3392</f>
        <v>0</v>
      </c>
      <c r="G3367" s="31">
        <f>[2]Emissions!G3392</f>
        <v>0</v>
      </c>
      <c r="H3367" s="31">
        <f>[2]Emissions!H3392</f>
        <v>0</v>
      </c>
      <c r="I3367" s="31">
        <f>[2]Emissions!I3392</f>
        <v>0</v>
      </c>
      <c r="J3367" s="31">
        <f>[2]Emissions!J3392</f>
        <v>0</v>
      </c>
      <c r="K3367" s="31">
        <f>[2]Emissions!K3392</f>
        <v>0</v>
      </c>
      <c r="L3367" s="31">
        <f>[2]Emissions!L3392</f>
        <v>0</v>
      </c>
      <c r="M3367" s="31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1">
        <f>[2]Emissions!E3385</f>
        <v>0</v>
      </c>
      <c r="F3368" s="31">
        <f>[2]Emissions!F3385</f>
        <v>0</v>
      </c>
      <c r="G3368" s="31">
        <f>[2]Emissions!G3385</f>
        <v>0</v>
      </c>
      <c r="H3368" s="31">
        <f>[2]Emissions!H3385</f>
        <v>0</v>
      </c>
      <c r="I3368" s="31">
        <f>[2]Emissions!I3385</f>
        <v>0</v>
      </c>
      <c r="J3368" s="31">
        <f>[2]Emissions!J3385</f>
        <v>0</v>
      </c>
      <c r="K3368" s="31">
        <f>[2]Emissions!K3385</f>
        <v>0</v>
      </c>
      <c r="L3368" s="31">
        <f>[2]Emissions!L3385</f>
        <v>0</v>
      </c>
      <c r="M3368" s="31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1">
        <f>[2]Emissions!E3378</f>
        <v>0</v>
      </c>
      <c r="F3369" s="31">
        <f>[2]Emissions!F3378</f>
        <v>0</v>
      </c>
      <c r="G3369" s="31">
        <f>[2]Emissions!G3378</f>
        <v>0</v>
      </c>
      <c r="H3369" s="31">
        <f>[2]Emissions!H3378</f>
        <v>0</v>
      </c>
      <c r="I3369" s="31">
        <f>[2]Emissions!I3378</f>
        <v>0</v>
      </c>
      <c r="J3369" s="31">
        <f>[2]Emissions!J3378</f>
        <v>0</v>
      </c>
      <c r="K3369" s="31">
        <f>[2]Emissions!K3378</f>
        <v>0</v>
      </c>
      <c r="L3369" s="31">
        <f>[2]Emissions!L3378</f>
        <v>0</v>
      </c>
      <c r="M3369" s="31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1">
        <f>[2]Emissions!E3371</f>
        <v>0</v>
      </c>
      <c r="F3370" s="31">
        <f>[2]Emissions!F3371</f>
        <v>0</v>
      </c>
      <c r="G3370" s="31">
        <f>[2]Emissions!G3371</f>
        <v>0</v>
      </c>
      <c r="H3370" s="31">
        <f>[2]Emissions!H3371</f>
        <v>0</v>
      </c>
      <c r="I3370" s="31">
        <f>[2]Emissions!I3371</f>
        <v>0</v>
      </c>
      <c r="J3370" s="31">
        <f>[2]Emissions!J3371</f>
        <v>0</v>
      </c>
      <c r="K3370" s="31">
        <f>[2]Emissions!K3371</f>
        <v>0</v>
      </c>
      <c r="L3370" s="31">
        <f>[2]Emissions!L3371</f>
        <v>0</v>
      </c>
      <c r="M3370" s="31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1">
        <f>[2]Emissions!E3364</f>
        <v>0</v>
      </c>
      <c r="F3371" s="31">
        <f>[2]Emissions!F3364</f>
        <v>0</v>
      </c>
      <c r="G3371" s="31">
        <f>[2]Emissions!G3364</f>
        <v>0</v>
      </c>
      <c r="H3371" s="31">
        <f>[2]Emissions!H3364</f>
        <v>0</v>
      </c>
      <c r="I3371" s="31">
        <f>[2]Emissions!I3364</f>
        <v>0</v>
      </c>
      <c r="J3371" s="31">
        <f>[2]Emissions!J3364</f>
        <v>0</v>
      </c>
      <c r="K3371" s="31">
        <f>[2]Emissions!K3364</f>
        <v>0</v>
      </c>
      <c r="L3371" s="31">
        <f>[2]Emissions!L3364</f>
        <v>0</v>
      </c>
      <c r="M3371" s="31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1">
        <f>[2]Emissions!E3357</f>
        <v>0</v>
      </c>
      <c r="F3372" s="31">
        <f>[2]Emissions!F3357</f>
        <v>0</v>
      </c>
      <c r="G3372" s="31">
        <f>[2]Emissions!G3357</f>
        <v>0</v>
      </c>
      <c r="H3372" s="31">
        <f>[2]Emissions!H3357</f>
        <v>0</v>
      </c>
      <c r="I3372" s="31">
        <f>[2]Emissions!I3357</f>
        <v>0</v>
      </c>
      <c r="J3372" s="31">
        <f>[2]Emissions!J3357</f>
        <v>0</v>
      </c>
      <c r="K3372" s="31">
        <f>[2]Emissions!K3357</f>
        <v>0</v>
      </c>
      <c r="L3372" s="31">
        <f>[2]Emissions!L3357</f>
        <v>0</v>
      </c>
      <c r="M3372" s="31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1">
        <f>[2]Emissions!E3350</f>
        <v>0</v>
      </c>
      <c r="F3373" s="31">
        <f>[2]Emissions!F3350</f>
        <v>0</v>
      </c>
      <c r="G3373" s="31">
        <f>[2]Emissions!G3350</f>
        <v>0</v>
      </c>
      <c r="H3373" s="31">
        <f>[2]Emissions!H3350</f>
        <v>0</v>
      </c>
      <c r="I3373" s="31">
        <f>[2]Emissions!I3350</f>
        <v>0</v>
      </c>
      <c r="J3373" s="31">
        <f>[2]Emissions!J3350</f>
        <v>0</v>
      </c>
      <c r="K3373" s="31">
        <f>[2]Emissions!K3350</f>
        <v>0</v>
      </c>
      <c r="L3373" s="31">
        <f>[2]Emissions!L3350</f>
        <v>0</v>
      </c>
      <c r="M3373" s="31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1">
        <f>[2]Emissions!E3343</f>
        <v>0</v>
      </c>
      <c r="F3374" s="31">
        <f>[2]Emissions!F3343</f>
        <v>0</v>
      </c>
      <c r="G3374" s="31">
        <f>[2]Emissions!G3343</f>
        <v>0</v>
      </c>
      <c r="H3374" s="31">
        <f>[2]Emissions!H3343</f>
        <v>0</v>
      </c>
      <c r="I3374" s="31">
        <f>[2]Emissions!I3343</f>
        <v>0</v>
      </c>
      <c r="J3374" s="31">
        <f>[2]Emissions!J3343</f>
        <v>0</v>
      </c>
      <c r="K3374" s="31">
        <f>[2]Emissions!K3343</f>
        <v>0</v>
      </c>
      <c r="L3374" s="31">
        <f>[2]Emissions!L3343</f>
        <v>0</v>
      </c>
      <c r="M3374" s="31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1">
        <f>[2]Emissions!E3336</f>
        <v>0</v>
      </c>
      <c r="F3375" s="31">
        <f>[2]Emissions!F3336</f>
        <v>0</v>
      </c>
      <c r="G3375" s="31">
        <f>[2]Emissions!G3336</f>
        <v>0</v>
      </c>
      <c r="H3375" s="31">
        <f>[2]Emissions!H3336</f>
        <v>0</v>
      </c>
      <c r="I3375" s="31">
        <f>[2]Emissions!I3336</f>
        <v>0</v>
      </c>
      <c r="J3375" s="31">
        <f>[2]Emissions!J3336</f>
        <v>0</v>
      </c>
      <c r="K3375" s="31">
        <f>[2]Emissions!K3336</f>
        <v>0</v>
      </c>
      <c r="L3375" s="31">
        <f>[2]Emissions!L3336</f>
        <v>0</v>
      </c>
      <c r="M3375" s="31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1">
        <f>[2]Emissions!E3329</f>
        <v>0</v>
      </c>
      <c r="F3376" s="31">
        <f>[2]Emissions!F3329</f>
        <v>0</v>
      </c>
      <c r="G3376" s="31">
        <f>[2]Emissions!G3329</f>
        <v>0</v>
      </c>
      <c r="H3376" s="31">
        <f>[2]Emissions!H3329</f>
        <v>0</v>
      </c>
      <c r="I3376" s="31">
        <f>[2]Emissions!I3329</f>
        <v>0</v>
      </c>
      <c r="J3376" s="31">
        <f>[2]Emissions!J3329</f>
        <v>0</v>
      </c>
      <c r="K3376" s="31">
        <f>[2]Emissions!K3329</f>
        <v>0</v>
      </c>
      <c r="L3376" s="31">
        <f>[2]Emissions!L3329</f>
        <v>0</v>
      </c>
      <c r="M3376" s="31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1">
        <f>[2]Emissions!E3322</f>
        <v>0</v>
      </c>
      <c r="F3377" s="31">
        <f>[2]Emissions!F3322</f>
        <v>0</v>
      </c>
      <c r="G3377" s="31">
        <f>[2]Emissions!G3322</f>
        <v>0</v>
      </c>
      <c r="H3377" s="31">
        <f>[2]Emissions!H3322</f>
        <v>0</v>
      </c>
      <c r="I3377" s="31">
        <f>[2]Emissions!I3322</f>
        <v>0</v>
      </c>
      <c r="J3377" s="31">
        <f>[2]Emissions!J3322</f>
        <v>0</v>
      </c>
      <c r="K3377" s="31">
        <f>[2]Emissions!K3322</f>
        <v>0</v>
      </c>
      <c r="L3377" s="31">
        <f>[2]Emissions!L3322</f>
        <v>0</v>
      </c>
      <c r="M3377" s="31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1">
        <f>[2]Emissions!E3315</f>
        <v>0</v>
      </c>
      <c r="F3378" s="31">
        <f>[2]Emissions!F3315</f>
        <v>0</v>
      </c>
      <c r="G3378" s="31">
        <f>[2]Emissions!G3315</f>
        <v>0</v>
      </c>
      <c r="H3378" s="31">
        <f>[2]Emissions!H3315</f>
        <v>0</v>
      </c>
      <c r="I3378" s="31">
        <f>[2]Emissions!I3315</f>
        <v>0</v>
      </c>
      <c r="J3378" s="31">
        <f>[2]Emissions!J3315</f>
        <v>0</v>
      </c>
      <c r="K3378" s="31">
        <f>[2]Emissions!K3315</f>
        <v>0</v>
      </c>
      <c r="L3378" s="31">
        <f>[2]Emissions!L3315</f>
        <v>0</v>
      </c>
      <c r="M3378" s="31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1">
        <f>[2]Emissions!E3308</f>
        <v>0</v>
      </c>
      <c r="F3379" s="31">
        <f>[2]Emissions!F3308</f>
        <v>0</v>
      </c>
      <c r="G3379" s="31">
        <f>[2]Emissions!G3308</f>
        <v>0</v>
      </c>
      <c r="H3379" s="31">
        <f>[2]Emissions!H3308</f>
        <v>0</v>
      </c>
      <c r="I3379" s="31">
        <f>[2]Emissions!I3308</f>
        <v>0</v>
      </c>
      <c r="J3379" s="31">
        <f>[2]Emissions!J3308</f>
        <v>0</v>
      </c>
      <c r="K3379" s="31">
        <f>[2]Emissions!K3308</f>
        <v>0</v>
      </c>
      <c r="L3379" s="31">
        <f>[2]Emissions!L3308</f>
        <v>0</v>
      </c>
      <c r="M3379" s="31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1">
        <f>[2]Emissions!E3301</f>
        <v>0</v>
      </c>
      <c r="F3380" s="31">
        <f>[2]Emissions!F3301</f>
        <v>0</v>
      </c>
      <c r="G3380" s="31">
        <f>[2]Emissions!G3301</f>
        <v>0</v>
      </c>
      <c r="H3380" s="31">
        <f>[2]Emissions!H3301</f>
        <v>0</v>
      </c>
      <c r="I3380" s="31">
        <f>[2]Emissions!I3301</f>
        <v>0</v>
      </c>
      <c r="J3380" s="31">
        <f>[2]Emissions!J3301</f>
        <v>0</v>
      </c>
      <c r="K3380" s="31">
        <f>[2]Emissions!K3301</f>
        <v>0</v>
      </c>
      <c r="L3380" s="31">
        <f>[2]Emissions!L3301</f>
        <v>0</v>
      </c>
      <c r="M3380" s="31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1">
        <f>[2]Emissions!E3291</f>
        <v>0</v>
      </c>
      <c r="F3381" s="31">
        <f>[2]Emissions!F3291</f>
        <v>0</v>
      </c>
      <c r="G3381" s="31">
        <f>[2]Emissions!G3291</f>
        <v>0</v>
      </c>
      <c r="H3381" s="31">
        <f>[2]Emissions!H3291</f>
        <v>0</v>
      </c>
      <c r="I3381" s="31">
        <f>[2]Emissions!I3291</f>
        <v>0</v>
      </c>
      <c r="J3381" s="31">
        <f>[2]Emissions!J3291</f>
        <v>0</v>
      </c>
      <c r="K3381" s="31">
        <f>[2]Emissions!K3291</f>
        <v>0</v>
      </c>
      <c r="L3381" s="31">
        <f>[2]Emissions!L3291</f>
        <v>0</v>
      </c>
      <c r="M3381" s="31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1">
        <f>[2]Emissions!E3284</f>
        <v>0</v>
      </c>
      <c r="F3382" s="31">
        <f>[2]Emissions!F3284</f>
        <v>0</v>
      </c>
      <c r="G3382" s="31">
        <f>[2]Emissions!G3284</f>
        <v>0</v>
      </c>
      <c r="H3382" s="31">
        <f>[2]Emissions!H3284</f>
        <v>0</v>
      </c>
      <c r="I3382" s="31">
        <f>[2]Emissions!I3284</f>
        <v>0</v>
      </c>
      <c r="J3382" s="31">
        <f>[2]Emissions!J3284</f>
        <v>0</v>
      </c>
      <c r="K3382" s="31">
        <f>[2]Emissions!K3284</f>
        <v>0</v>
      </c>
      <c r="L3382" s="31">
        <f>[2]Emissions!L3284</f>
        <v>0</v>
      </c>
      <c r="M3382" s="31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1">
        <f>[2]Emissions!E3277</f>
        <v>0</v>
      </c>
      <c r="F3383" s="31">
        <f>[2]Emissions!F3277</f>
        <v>0</v>
      </c>
      <c r="G3383" s="31">
        <f>[2]Emissions!G3277</f>
        <v>0</v>
      </c>
      <c r="H3383" s="31">
        <f>[2]Emissions!H3277</f>
        <v>0</v>
      </c>
      <c r="I3383" s="31">
        <f>[2]Emissions!I3277</f>
        <v>0</v>
      </c>
      <c r="J3383" s="31">
        <f>[2]Emissions!J3277</f>
        <v>0</v>
      </c>
      <c r="K3383" s="31">
        <f>[2]Emissions!K3277</f>
        <v>0</v>
      </c>
      <c r="L3383" s="31">
        <f>[2]Emissions!L3277</f>
        <v>0</v>
      </c>
      <c r="M3383" s="31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1">
        <f>[2]Emissions!E3270</f>
        <v>0</v>
      </c>
      <c r="F3384" s="31">
        <f>[2]Emissions!F3270</f>
        <v>0</v>
      </c>
      <c r="G3384" s="31">
        <f>[2]Emissions!G3270</f>
        <v>0</v>
      </c>
      <c r="H3384" s="31">
        <f>[2]Emissions!H3270</f>
        <v>0</v>
      </c>
      <c r="I3384" s="31">
        <f>[2]Emissions!I3270</f>
        <v>0</v>
      </c>
      <c r="J3384" s="31">
        <f>[2]Emissions!J3270</f>
        <v>0</v>
      </c>
      <c r="K3384" s="31">
        <f>[2]Emissions!K3270</f>
        <v>0</v>
      </c>
      <c r="L3384" s="31">
        <f>[2]Emissions!L3270</f>
        <v>0</v>
      </c>
      <c r="M3384" s="31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1">
        <f>[2]Emissions!E3432</f>
        <v>0</v>
      </c>
      <c r="F3385" s="31">
        <f>[2]Emissions!F3432</f>
        <v>0</v>
      </c>
      <c r="G3385" s="31">
        <f>[2]Emissions!G3432</f>
        <v>0</v>
      </c>
      <c r="H3385" s="31">
        <f>[2]Emissions!H3432</f>
        <v>0</v>
      </c>
      <c r="I3385" s="31">
        <f>[2]Emissions!I3432</f>
        <v>0</v>
      </c>
      <c r="J3385" s="31">
        <f>[2]Emissions!J3432</f>
        <v>0</v>
      </c>
      <c r="K3385" s="31">
        <f>[2]Emissions!K3432</f>
        <v>0</v>
      </c>
      <c r="L3385" s="31">
        <f>[2]Emissions!L3432</f>
        <v>0</v>
      </c>
      <c r="M3385" s="31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1">
        <f>[2]Emissions!E3425</f>
        <v>0</v>
      </c>
      <c r="F3386" s="31">
        <f>[2]Emissions!F3425</f>
        <v>0</v>
      </c>
      <c r="G3386" s="31">
        <f>[2]Emissions!G3425</f>
        <v>0</v>
      </c>
      <c r="H3386" s="31">
        <f>[2]Emissions!H3425</f>
        <v>0</v>
      </c>
      <c r="I3386" s="31">
        <f>[2]Emissions!I3425</f>
        <v>0</v>
      </c>
      <c r="J3386" s="31">
        <f>[2]Emissions!J3425</f>
        <v>0</v>
      </c>
      <c r="K3386" s="31">
        <f>[2]Emissions!K3425</f>
        <v>0</v>
      </c>
      <c r="L3386" s="31">
        <f>[2]Emissions!L3425</f>
        <v>0</v>
      </c>
      <c r="M3386" s="31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1">
        <f>[2]Emissions!E3419</f>
        <v>0</v>
      </c>
      <c r="F3387" s="31">
        <f>[2]Emissions!F3419</f>
        <v>0</v>
      </c>
      <c r="G3387" s="31">
        <f>[2]Emissions!G3419</f>
        <v>0</v>
      </c>
      <c r="H3387" s="31">
        <f>[2]Emissions!H3419</f>
        <v>0</v>
      </c>
      <c r="I3387" s="31">
        <f>[2]Emissions!I3419</f>
        <v>0</v>
      </c>
      <c r="J3387" s="31">
        <f>[2]Emissions!J3419</f>
        <v>0</v>
      </c>
      <c r="K3387" s="31">
        <f>[2]Emissions!K3419</f>
        <v>0</v>
      </c>
      <c r="L3387" s="31">
        <f>[2]Emissions!L3419</f>
        <v>0</v>
      </c>
      <c r="M3387" s="31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1">
        <f>[2]Emissions!E3414</f>
        <v>0</v>
      </c>
      <c r="F3388" s="31">
        <f>[2]Emissions!F3414</f>
        <v>0</v>
      </c>
      <c r="G3388" s="31">
        <f>[2]Emissions!G3414</f>
        <v>0</v>
      </c>
      <c r="H3388" s="31">
        <f>[2]Emissions!H3414</f>
        <v>0</v>
      </c>
      <c r="I3388" s="31">
        <f>[2]Emissions!I3414</f>
        <v>0</v>
      </c>
      <c r="J3388" s="31">
        <f>[2]Emissions!J3414</f>
        <v>0</v>
      </c>
      <c r="K3388" s="31">
        <f>[2]Emissions!K3414</f>
        <v>0</v>
      </c>
      <c r="L3388" s="31">
        <f>[2]Emissions!L3414</f>
        <v>0</v>
      </c>
      <c r="M3388" s="31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1">
        <f>[2]Emissions!E3407</f>
        <v>0</v>
      </c>
      <c r="F3389" s="31">
        <f>[2]Emissions!F3407</f>
        <v>0</v>
      </c>
      <c r="G3389" s="31">
        <f>[2]Emissions!G3407</f>
        <v>0</v>
      </c>
      <c r="H3389" s="31">
        <f>[2]Emissions!H3407</f>
        <v>0</v>
      </c>
      <c r="I3389" s="31">
        <f>[2]Emissions!I3407</f>
        <v>0</v>
      </c>
      <c r="J3389" s="31">
        <f>[2]Emissions!J3407</f>
        <v>0</v>
      </c>
      <c r="K3389" s="31">
        <f>[2]Emissions!K3407</f>
        <v>0</v>
      </c>
      <c r="L3389" s="31">
        <f>[2]Emissions!L3407</f>
        <v>0</v>
      </c>
      <c r="M3389" s="31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1">
        <f>[2]Emissions!E3400</f>
        <v>0</v>
      </c>
      <c r="F3390" s="31">
        <f>[2]Emissions!F3400</f>
        <v>0</v>
      </c>
      <c r="G3390" s="31">
        <f>[2]Emissions!G3400</f>
        <v>0</v>
      </c>
      <c r="H3390" s="31">
        <f>[2]Emissions!H3400</f>
        <v>0</v>
      </c>
      <c r="I3390" s="31">
        <f>[2]Emissions!I3400</f>
        <v>0</v>
      </c>
      <c r="J3390" s="31">
        <f>[2]Emissions!J3400</f>
        <v>0</v>
      </c>
      <c r="K3390" s="31">
        <f>[2]Emissions!K3400</f>
        <v>0</v>
      </c>
      <c r="L3390" s="31">
        <f>[2]Emissions!L3400</f>
        <v>0</v>
      </c>
      <c r="M3390" s="31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1">
        <f>[2]Emissions!E3393</f>
        <v>0</v>
      </c>
      <c r="F3391" s="31">
        <f>[2]Emissions!F3393</f>
        <v>0</v>
      </c>
      <c r="G3391" s="31">
        <f>[2]Emissions!G3393</f>
        <v>0</v>
      </c>
      <c r="H3391" s="31">
        <f>[2]Emissions!H3393</f>
        <v>0</v>
      </c>
      <c r="I3391" s="31">
        <f>[2]Emissions!I3393</f>
        <v>0</v>
      </c>
      <c r="J3391" s="31">
        <f>[2]Emissions!J3393</f>
        <v>0</v>
      </c>
      <c r="K3391" s="31">
        <f>[2]Emissions!K3393</f>
        <v>0</v>
      </c>
      <c r="L3391" s="31">
        <f>[2]Emissions!L3393</f>
        <v>0</v>
      </c>
      <c r="M3391" s="31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1">
        <f>[2]Emissions!E3386</f>
        <v>0</v>
      </c>
      <c r="F3392" s="31">
        <f>[2]Emissions!F3386</f>
        <v>0</v>
      </c>
      <c r="G3392" s="31">
        <f>[2]Emissions!G3386</f>
        <v>0</v>
      </c>
      <c r="H3392" s="31">
        <f>[2]Emissions!H3386</f>
        <v>0</v>
      </c>
      <c r="I3392" s="31">
        <f>[2]Emissions!I3386</f>
        <v>0</v>
      </c>
      <c r="J3392" s="31">
        <f>[2]Emissions!J3386</f>
        <v>0</v>
      </c>
      <c r="K3392" s="31">
        <f>[2]Emissions!K3386</f>
        <v>0</v>
      </c>
      <c r="L3392" s="31">
        <f>[2]Emissions!L3386</f>
        <v>0</v>
      </c>
      <c r="M3392" s="31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1">
        <f>[2]Emissions!E3379</f>
        <v>0</v>
      </c>
      <c r="F3393" s="31">
        <f>[2]Emissions!F3379</f>
        <v>0</v>
      </c>
      <c r="G3393" s="31">
        <f>[2]Emissions!G3379</f>
        <v>0</v>
      </c>
      <c r="H3393" s="31">
        <f>[2]Emissions!H3379</f>
        <v>0</v>
      </c>
      <c r="I3393" s="31">
        <f>[2]Emissions!I3379</f>
        <v>0</v>
      </c>
      <c r="J3393" s="31">
        <f>[2]Emissions!J3379</f>
        <v>0</v>
      </c>
      <c r="K3393" s="31">
        <f>[2]Emissions!K3379</f>
        <v>0</v>
      </c>
      <c r="L3393" s="31">
        <f>[2]Emissions!L3379</f>
        <v>0</v>
      </c>
      <c r="M3393" s="31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1">
        <f>[2]Emissions!E3372</f>
        <v>0</v>
      </c>
      <c r="F3394" s="31">
        <f>[2]Emissions!F3372</f>
        <v>0</v>
      </c>
      <c r="G3394" s="31">
        <f>[2]Emissions!G3372</f>
        <v>0</v>
      </c>
      <c r="H3394" s="31">
        <f>[2]Emissions!H3372</f>
        <v>0</v>
      </c>
      <c r="I3394" s="31">
        <f>[2]Emissions!I3372</f>
        <v>0</v>
      </c>
      <c r="J3394" s="31">
        <f>[2]Emissions!J3372</f>
        <v>0</v>
      </c>
      <c r="K3394" s="31">
        <f>[2]Emissions!K3372</f>
        <v>0</v>
      </c>
      <c r="L3394" s="31">
        <f>[2]Emissions!L3372</f>
        <v>0</v>
      </c>
      <c r="M3394" s="31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1">
        <f>[2]Emissions!E3365</f>
        <v>0</v>
      </c>
      <c r="F3395" s="31">
        <f>[2]Emissions!F3365</f>
        <v>0</v>
      </c>
      <c r="G3395" s="31">
        <f>[2]Emissions!G3365</f>
        <v>0</v>
      </c>
      <c r="H3395" s="31">
        <f>[2]Emissions!H3365</f>
        <v>0</v>
      </c>
      <c r="I3395" s="31">
        <f>[2]Emissions!I3365</f>
        <v>0</v>
      </c>
      <c r="J3395" s="31">
        <f>[2]Emissions!J3365</f>
        <v>0</v>
      </c>
      <c r="K3395" s="31">
        <f>[2]Emissions!K3365</f>
        <v>0</v>
      </c>
      <c r="L3395" s="31">
        <f>[2]Emissions!L3365</f>
        <v>0</v>
      </c>
      <c r="M3395" s="31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1">
        <f>[2]Emissions!E3358</f>
        <v>0</v>
      </c>
      <c r="F3396" s="31">
        <f>[2]Emissions!F3358</f>
        <v>0</v>
      </c>
      <c r="G3396" s="31">
        <f>[2]Emissions!G3358</f>
        <v>0</v>
      </c>
      <c r="H3396" s="31">
        <f>[2]Emissions!H3358</f>
        <v>0</v>
      </c>
      <c r="I3396" s="31">
        <f>[2]Emissions!I3358</f>
        <v>0</v>
      </c>
      <c r="J3396" s="31">
        <f>[2]Emissions!J3358</f>
        <v>0</v>
      </c>
      <c r="K3396" s="31">
        <f>[2]Emissions!K3358</f>
        <v>0</v>
      </c>
      <c r="L3396" s="31">
        <f>[2]Emissions!L3358</f>
        <v>0</v>
      </c>
      <c r="M3396" s="31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1">
        <f>[2]Emissions!E3351</f>
        <v>0</v>
      </c>
      <c r="F3397" s="31">
        <f>[2]Emissions!F3351</f>
        <v>0</v>
      </c>
      <c r="G3397" s="31">
        <f>[2]Emissions!G3351</f>
        <v>0</v>
      </c>
      <c r="H3397" s="31">
        <f>[2]Emissions!H3351</f>
        <v>0</v>
      </c>
      <c r="I3397" s="31">
        <f>[2]Emissions!I3351</f>
        <v>0</v>
      </c>
      <c r="J3397" s="31">
        <f>[2]Emissions!J3351</f>
        <v>0</v>
      </c>
      <c r="K3397" s="31">
        <f>[2]Emissions!K3351</f>
        <v>0</v>
      </c>
      <c r="L3397" s="31">
        <f>[2]Emissions!L3351</f>
        <v>0</v>
      </c>
      <c r="M3397" s="31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1">
        <f>[2]Emissions!E3344</f>
        <v>0</v>
      </c>
      <c r="F3398" s="31">
        <f>[2]Emissions!F3344</f>
        <v>0</v>
      </c>
      <c r="G3398" s="31">
        <f>[2]Emissions!G3344</f>
        <v>0</v>
      </c>
      <c r="H3398" s="31">
        <f>[2]Emissions!H3344</f>
        <v>0</v>
      </c>
      <c r="I3398" s="31">
        <f>[2]Emissions!I3344</f>
        <v>0</v>
      </c>
      <c r="J3398" s="31">
        <f>[2]Emissions!J3344</f>
        <v>0</v>
      </c>
      <c r="K3398" s="31">
        <f>[2]Emissions!K3344</f>
        <v>0</v>
      </c>
      <c r="L3398" s="31">
        <f>[2]Emissions!L3344</f>
        <v>0</v>
      </c>
      <c r="M3398" s="31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1">
        <f>[2]Emissions!E3337</f>
        <v>0</v>
      </c>
      <c r="F3399" s="31">
        <f>[2]Emissions!F3337</f>
        <v>0</v>
      </c>
      <c r="G3399" s="31">
        <f>[2]Emissions!G3337</f>
        <v>0</v>
      </c>
      <c r="H3399" s="31">
        <f>[2]Emissions!H3337</f>
        <v>0</v>
      </c>
      <c r="I3399" s="31">
        <f>[2]Emissions!I3337</f>
        <v>0</v>
      </c>
      <c r="J3399" s="31">
        <f>[2]Emissions!J3337</f>
        <v>0</v>
      </c>
      <c r="K3399" s="31">
        <f>[2]Emissions!K3337</f>
        <v>0</v>
      </c>
      <c r="L3399" s="31">
        <f>[2]Emissions!L3337</f>
        <v>0</v>
      </c>
      <c r="M3399" s="31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1">
        <f>[2]Emissions!E3330</f>
        <v>0</v>
      </c>
      <c r="F3400" s="31">
        <f>[2]Emissions!F3330</f>
        <v>0</v>
      </c>
      <c r="G3400" s="31">
        <f>[2]Emissions!G3330</f>
        <v>0</v>
      </c>
      <c r="H3400" s="31">
        <f>[2]Emissions!H3330</f>
        <v>0</v>
      </c>
      <c r="I3400" s="31">
        <f>[2]Emissions!I3330</f>
        <v>0</v>
      </c>
      <c r="J3400" s="31">
        <f>[2]Emissions!J3330</f>
        <v>0</v>
      </c>
      <c r="K3400" s="31">
        <f>[2]Emissions!K3330</f>
        <v>0</v>
      </c>
      <c r="L3400" s="31">
        <f>[2]Emissions!L3330</f>
        <v>0</v>
      </c>
      <c r="M3400" s="31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1">
        <f>[2]Emissions!E3323</f>
        <v>0</v>
      </c>
      <c r="F3401" s="31">
        <f>[2]Emissions!F3323</f>
        <v>0</v>
      </c>
      <c r="G3401" s="31">
        <f>[2]Emissions!G3323</f>
        <v>0</v>
      </c>
      <c r="H3401" s="31">
        <f>[2]Emissions!H3323</f>
        <v>0</v>
      </c>
      <c r="I3401" s="31">
        <f>[2]Emissions!I3323</f>
        <v>0</v>
      </c>
      <c r="J3401" s="31">
        <f>[2]Emissions!J3323</f>
        <v>0</v>
      </c>
      <c r="K3401" s="31">
        <f>[2]Emissions!K3323</f>
        <v>0</v>
      </c>
      <c r="L3401" s="31">
        <f>[2]Emissions!L3323</f>
        <v>0</v>
      </c>
      <c r="M3401" s="31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1">
        <f>[2]Emissions!E3316</f>
        <v>0</v>
      </c>
      <c r="F3402" s="31">
        <f>[2]Emissions!F3316</f>
        <v>0</v>
      </c>
      <c r="G3402" s="31">
        <f>[2]Emissions!G3316</f>
        <v>0</v>
      </c>
      <c r="H3402" s="31">
        <f>[2]Emissions!H3316</f>
        <v>0</v>
      </c>
      <c r="I3402" s="31">
        <f>[2]Emissions!I3316</f>
        <v>0</v>
      </c>
      <c r="J3402" s="31">
        <f>[2]Emissions!J3316</f>
        <v>0</v>
      </c>
      <c r="K3402" s="31">
        <f>[2]Emissions!K3316</f>
        <v>0</v>
      </c>
      <c r="L3402" s="31">
        <f>[2]Emissions!L3316</f>
        <v>0</v>
      </c>
      <c r="M3402" s="31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1">
        <f>[2]Emissions!E3309</f>
        <v>0</v>
      </c>
      <c r="F3403" s="31">
        <f>[2]Emissions!F3309</f>
        <v>0</v>
      </c>
      <c r="G3403" s="31">
        <f>[2]Emissions!G3309</f>
        <v>0</v>
      </c>
      <c r="H3403" s="31">
        <f>[2]Emissions!H3309</f>
        <v>0</v>
      </c>
      <c r="I3403" s="31">
        <f>[2]Emissions!I3309</f>
        <v>0</v>
      </c>
      <c r="J3403" s="31">
        <f>[2]Emissions!J3309</f>
        <v>0</v>
      </c>
      <c r="K3403" s="31">
        <f>[2]Emissions!K3309</f>
        <v>0</v>
      </c>
      <c r="L3403" s="31">
        <f>[2]Emissions!L3309</f>
        <v>0</v>
      </c>
      <c r="M3403" s="31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1">
        <f>[2]Emissions!E3302</f>
        <v>0</v>
      </c>
      <c r="F3404" s="31">
        <f>[2]Emissions!F3302</f>
        <v>0</v>
      </c>
      <c r="G3404" s="31">
        <f>[2]Emissions!G3302</f>
        <v>0</v>
      </c>
      <c r="H3404" s="31">
        <f>[2]Emissions!H3302</f>
        <v>0</v>
      </c>
      <c r="I3404" s="31">
        <f>[2]Emissions!I3302</f>
        <v>0</v>
      </c>
      <c r="J3404" s="31">
        <f>[2]Emissions!J3302</f>
        <v>0</v>
      </c>
      <c r="K3404" s="31">
        <f>[2]Emissions!K3302</f>
        <v>0</v>
      </c>
      <c r="L3404" s="31">
        <f>[2]Emissions!L3302</f>
        <v>0</v>
      </c>
      <c r="M3404" s="31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1">
        <f>[2]Emissions!E3292</f>
        <v>0</v>
      </c>
      <c r="F3405" s="31">
        <f>[2]Emissions!F3292</f>
        <v>0</v>
      </c>
      <c r="G3405" s="31">
        <f>[2]Emissions!G3292</f>
        <v>0</v>
      </c>
      <c r="H3405" s="31">
        <f>[2]Emissions!H3292</f>
        <v>0</v>
      </c>
      <c r="I3405" s="31">
        <f>[2]Emissions!I3292</f>
        <v>0</v>
      </c>
      <c r="J3405" s="31">
        <f>[2]Emissions!J3292</f>
        <v>0</v>
      </c>
      <c r="K3405" s="31">
        <f>[2]Emissions!K3292</f>
        <v>0</v>
      </c>
      <c r="L3405" s="31">
        <f>[2]Emissions!L3292</f>
        <v>0</v>
      </c>
      <c r="M3405" s="31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1">
        <f>[2]Emissions!E3285</f>
        <v>0</v>
      </c>
      <c r="F3406" s="31">
        <f>[2]Emissions!F3285</f>
        <v>0</v>
      </c>
      <c r="G3406" s="31">
        <f>[2]Emissions!G3285</f>
        <v>0</v>
      </c>
      <c r="H3406" s="31">
        <f>[2]Emissions!H3285</f>
        <v>0</v>
      </c>
      <c r="I3406" s="31">
        <f>[2]Emissions!I3285</f>
        <v>0</v>
      </c>
      <c r="J3406" s="31">
        <f>[2]Emissions!J3285</f>
        <v>0</v>
      </c>
      <c r="K3406" s="31">
        <f>[2]Emissions!K3285</f>
        <v>0</v>
      </c>
      <c r="L3406" s="31">
        <f>[2]Emissions!L3285</f>
        <v>0</v>
      </c>
      <c r="M3406" s="31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1">
        <f>[2]Emissions!E3278</f>
        <v>0</v>
      </c>
      <c r="F3407" s="31">
        <f>[2]Emissions!F3278</f>
        <v>0</v>
      </c>
      <c r="G3407" s="31">
        <f>[2]Emissions!G3278</f>
        <v>0</v>
      </c>
      <c r="H3407" s="31">
        <f>[2]Emissions!H3278</f>
        <v>0</v>
      </c>
      <c r="I3407" s="31">
        <f>[2]Emissions!I3278</f>
        <v>0</v>
      </c>
      <c r="J3407" s="31">
        <f>[2]Emissions!J3278</f>
        <v>0</v>
      </c>
      <c r="K3407" s="31">
        <f>[2]Emissions!K3278</f>
        <v>0</v>
      </c>
      <c r="L3407" s="31">
        <f>[2]Emissions!L3278</f>
        <v>0</v>
      </c>
      <c r="M3407" s="31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1">
        <f>[2]Emissions!E3271</f>
        <v>0</v>
      </c>
      <c r="F3408" s="31">
        <f>[2]Emissions!F3271</f>
        <v>0</v>
      </c>
      <c r="G3408" s="31">
        <f>[2]Emissions!G3271</f>
        <v>0</v>
      </c>
      <c r="H3408" s="31">
        <f>[2]Emissions!H3271</f>
        <v>0</v>
      </c>
      <c r="I3408" s="31">
        <f>[2]Emissions!I3271</f>
        <v>0</v>
      </c>
      <c r="J3408" s="31">
        <f>[2]Emissions!J3271</f>
        <v>0</v>
      </c>
      <c r="K3408" s="31">
        <f>[2]Emissions!K3271</f>
        <v>0</v>
      </c>
      <c r="L3408" s="31">
        <f>[2]Emissions!L3271</f>
        <v>0</v>
      </c>
      <c r="M3408" s="31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1">
        <f>[2]Emissions!E3415</f>
        <v>0</v>
      </c>
      <c r="F3409" s="31">
        <f>[2]Emissions!F3415</f>
        <v>0</v>
      </c>
      <c r="G3409" s="31">
        <f>[2]Emissions!G3415</f>
        <v>0</v>
      </c>
      <c r="H3409" s="31">
        <f>[2]Emissions!H3415</f>
        <v>0</v>
      </c>
      <c r="I3409" s="31">
        <f>[2]Emissions!I3415</f>
        <v>0</v>
      </c>
      <c r="J3409" s="31">
        <f>[2]Emissions!J3415</f>
        <v>0</v>
      </c>
      <c r="K3409" s="31">
        <f>[2]Emissions!K3415</f>
        <v>0</v>
      </c>
      <c r="L3409" s="31">
        <f>[2]Emissions!L3415</f>
        <v>0</v>
      </c>
      <c r="M3409" s="31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1">
        <f>[2]Emissions!E3296</f>
        <v>0</v>
      </c>
      <c r="F3410" s="31">
        <f>[2]Emissions!F3296</f>
        <v>0</v>
      </c>
      <c r="G3410" s="31">
        <f>[2]Emissions!G3296</f>
        <v>0</v>
      </c>
      <c r="H3410" s="31">
        <f>[2]Emissions!H3296</f>
        <v>0</v>
      </c>
      <c r="I3410" s="31">
        <f>[2]Emissions!I3296</f>
        <v>0</v>
      </c>
      <c r="J3410" s="31">
        <f>[2]Emissions!J3296</f>
        <v>0</v>
      </c>
      <c r="K3410" s="31">
        <f>[2]Emissions!K3296</f>
        <v>0</v>
      </c>
      <c r="L3410" s="31">
        <f>[2]Emissions!L3296</f>
        <v>0</v>
      </c>
      <c r="M3410" s="31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1">
        <f>[2]Emissions!E3433</f>
        <v>0</v>
      </c>
      <c r="F3411" s="31">
        <f>[2]Emissions!F3433</f>
        <v>0</v>
      </c>
      <c r="G3411" s="31">
        <f>[2]Emissions!G3433</f>
        <v>0</v>
      </c>
      <c r="H3411" s="31">
        <f>[2]Emissions!H3433</f>
        <v>0</v>
      </c>
      <c r="I3411" s="31">
        <f>[2]Emissions!I3433</f>
        <v>0</v>
      </c>
      <c r="J3411" s="31">
        <f>[2]Emissions!J3433</f>
        <v>0</v>
      </c>
      <c r="K3411" s="31">
        <f>[2]Emissions!K3433</f>
        <v>0</v>
      </c>
      <c r="L3411" s="31">
        <f>[2]Emissions!L3433</f>
        <v>0</v>
      </c>
      <c r="M3411" s="31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1">
        <f>[2]Emissions!E3426</f>
        <v>0</v>
      </c>
      <c r="F3412" s="31">
        <f>[2]Emissions!F3426</f>
        <v>0</v>
      </c>
      <c r="G3412" s="31">
        <f>[2]Emissions!G3426</f>
        <v>0</v>
      </c>
      <c r="H3412" s="31">
        <f>[2]Emissions!H3426</f>
        <v>0</v>
      </c>
      <c r="I3412" s="31">
        <f>[2]Emissions!I3426</f>
        <v>0</v>
      </c>
      <c r="J3412" s="31">
        <f>[2]Emissions!J3426</f>
        <v>0</v>
      </c>
      <c r="K3412" s="31">
        <f>[2]Emissions!K3426</f>
        <v>0</v>
      </c>
      <c r="L3412" s="31">
        <f>[2]Emissions!L3426</f>
        <v>0</v>
      </c>
      <c r="M3412" s="31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1">
        <f>[2]Emissions!E3416</f>
        <v>0</v>
      </c>
      <c r="F3413" s="31">
        <f>[2]Emissions!F3416</f>
        <v>0</v>
      </c>
      <c r="G3413" s="31">
        <f>[2]Emissions!G3416</f>
        <v>0</v>
      </c>
      <c r="H3413" s="31">
        <f>[2]Emissions!H3416</f>
        <v>0</v>
      </c>
      <c r="I3413" s="31">
        <f>[2]Emissions!I3416</f>
        <v>0</v>
      </c>
      <c r="J3413" s="31">
        <f>[2]Emissions!J3416</f>
        <v>0</v>
      </c>
      <c r="K3413" s="31">
        <f>[2]Emissions!K3416</f>
        <v>0</v>
      </c>
      <c r="L3413" s="31">
        <f>[2]Emissions!L3416</f>
        <v>0</v>
      </c>
      <c r="M3413" s="31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1">
        <f>[2]Emissions!E3408</f>
        <v>0</v>
      </c>
      <c r="F3414" s="31">
        <f>[2]Emissions!F3408</f>
        <v>0</v>
      </c>
      <c r="G3414" s="31">
        <f>[2]Emissions!G3408</f>
        <v>0</v>
      </c>
      <c r="H3414" s="31">
        <f>[2]Emissions!H3408</f>
        <v>0</v>
      </c>
      <c r="I3414" s="31">
        <f>[2]Emissions!I3408</f>
        <v>0</v>
      </c>
      <c r="J3414" s="31">
        <f>[2]Emissions!J3408</f>
        <v>0</v>
      </c>
      <c r="K3414" s="31">
        <f>[2]Emissions!K3408</f>
        <v>0</v>
      </c>
      <c r="L3414" s="31">
        <f>[2]Emissions!L3408</f>
        <v>0</v>
      </c>
      <c r="M3414" s="31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1">
        <f>[2]Emissions!E3401</f>
        <v>0</v>
      </c>
      <c r="F3415" s="31">
        <f>[2]Emissions!F3401</f>
        <v>0</v>
      </c>
      <c r="G3415" s="31">
        <f>[2]Emissions!G3401</f>
        <v>0</v>
      </c>
      <c r="H3415" s="31">
        <f>[2]Emissions!H3401</f>
        <v>0</v>
      </c>
      <c r="I3415" s="31">
        <f>[2]Emissions!I3401</f>
        <v>0</v>
      </c>
      <c r="J3415" s="31">
        <f>[2]Emissions!J3401</f>
        <v>0</v>
      </c>
      <c r="K3415" s="31">
        <f>[2]Emissions!K3401</f>
        <v>0</v>
      </c>
      <c r="L3415" s="31">
        <f>[2]Emissions!L3401</f>
        <v>0</v>
      </c>
      <c r="M3415" s="31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1">
        <f>[2]Emissions!E3394</f>
        <v>0</v>
      </c>
      <c r="F3416" s="31">
        <f>[2]Emissions!F3394</f>
        <v>0</v>
      </c>
      <c r="G3416" s="31">
        <f>[2]Emissions!G3394</f>
        <v>0</v>
      </c>
      <c r="H3416" s="31">
        <f>[2]Emissions!H3394</f>
        <v>0</v>
      </c>
      <c r="I3416" s="31">
        <f>[2]Emissions!I3394</f>
        <v>0</v>
      </c>
      <c r="J3416" s="31">
        <f>[2]Emissions!J3394</f>
        <v>0</v>
      </c>
      <c r="K3416" s="31">
        <f>[2]Emissions!K3394</f>
        <v>0</v>
      </c>
      <c r="L3416" s="31">
        <f>[2]Emissions!L3394</f>
        <v>0</v>
      </c>
      <c r="M3416" s="31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1">
        <f>[2]Emissions!E3387</f>
        <v>0</v>
      </c>
      <c r="F3417" s="31">
        <f>[2]Emissions!F3387</f>
        <v>0</v>
      </c>
      <c r="G3417" s="31">
        <f>[2]Emissions!G3387</f>
        <v>0</v>
      </c>
      <c r="H3417" s="31">
        <f>[2]Emissions!H3387</f>
        <v>0</v>
      </c>
      <c r="I3417" s="31">
        <f>[2]Emissions!I3387</f>
        <v>0</v>
      </c>
      <c r="J3417" s="31">
        <f>[2]Emissions!J3387</f>
        <v>0</v>
      </c>
      <c r="K3417" s="31">
        <f>[2]Emissions!K3387</f>
        <v>0</v>
      </c>
      <c r="L3417" s="31">
        <f>[2]Emissions!L3387</f>
        <v>0</v>
      </c>
      <c r="M3417" s="31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1">
        <f>[2]Emissions!E3380</f>
        <v>0</v>
      </c>
      <c r="F3418" s="31">
        <f>[2]Emissions!F3380</f>
        <v>0</v>
      </c>
      <c r="G3418" s="31">
        <f>[2]Emissions!G3380</f>
        <v>0</v>
      </c>
      <c r="H3418" s="31">
        <f>[2]Emissions!H3380</f>
        <v>0</v>
      </c>
      <c r="I3418" s="31">
        <f>[2]Emissions!I3380</f>
        <v>0</v>
      </c>
      <c r="J3418" s="31">
        <f>[2]Emissions!J3380</f>
        <v>0</v>
      </c>
      <c r="K3418" s="31">
        <f>[2]Emissions!K3380</f>
        <v>0</v>
      </c>
      <c r="L3418" s="31">
        <f>[2]Emissions!L3380</f>
        <v>0</v>
      </c>
      <c r="M3418" s="31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1">
        <f>[2]Emissions!E3373</f>
        <v>0</v>
      </c>
      <c r="F3419" s="31">
        <f>[2]Emissions!F3373</f>
        <v>0</v>
      </c>
      <c r="G3419" s="31">
        <f>[2]Emissions!G3373</f>
        <v>0</v>
      </c>
      <c r="H3419" s="31">
        <f>[2]Emissions!H3373</f>
        <v>0</v>
      </c>
      <c r="I3419" s="31">
        <f>[2]Emissions!I3373</f>
        <v>0</v>
      </c>
      <c r="J3419" s="31">
        <f>[2]Emissions!J3373</f>
        <v>0</v>
      </c>
      <c r="K3419" s="31">
        <f>[2]Emissions!K3373</f>
        <v>0</v>
      </c>
      <c r="L3419" s="31">
        <f>[2]Emissions!L3373</f>
        <v>0</v>
      </c>
      <c r="M3419" s="31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1">
        <f>[2]Emissions!E3366</f>
        <v>0</v>
      </c>
      <c r="F3420" s="31">
        <f>[2]Emissions!F3366</f>
        <v>0</v>
      </c>
      <c r="G3420" s="31">
        <f>[2]Emissions!G3366</f>
        <v>0</v>
      </c>
      <c r="H3420" s="31">
        <f>[2]Emissions!H3366</f>
        <v>0</v>
      </c>
      <c r="I3420" s="31">
        <f>[2]Emissions!I3366</f>
        <v>0</v>
      </c>
      <c r="J3420" s="31">
        <f>[2]Emissions!J3366</f>
        <v>0</v>
      </c>
      <c r="K3420" s="31">
        <f>[2]Emissions!K3366</f>
        <v>0</v>
      </c>
      <c r="L3420" s="31">
        <f>[2]Emissions!L3366</f>
        <v>0</v>
      </c>
      <c r="M3420" s="31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1">
        <f>[2]Emissions!E3359</f>
        <v>0</v>
      </c>
      <c r="F3421" s="31">
        <f>[2]Emissions!F3359</f>
        <v>0</v>
      </c>
      <c r="G3421" s="31">
        <f>[2]Emissions!G3359</f>
        <v>0</v>
      </c>
      <c r="H3421" s="31">
        <f>[2]Emissions!H3359</f>
        <v>0</v>
      </c>
      <c r="I3421" s="31">
        <f>[2]Emissions!I3359</f>
        <v>0</v>
      </c>
      <c r="J3421" s="31">
        <f>[2]Emissions!J3359</f>
        <v>0</v>
      </c>
      <c r="K3421" s="31">
        <f>[2]Emissions!K3359</f>
        <v>0</v>
      </c>
      <c r="L3421" s="31">
        <f>[2]Emissions!L3359</f>
        <v>0</v>
      </c>
      <c r="M3421" s="31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1">
        <f>[2]Emissions!E3352</f>
        <v>0</v>
      </c>
      <c r="F3422" s="31">
        <f>[2]Emissions!F3352</f>
        <v>0</v>
      </c>
      <c r="G3422" s="31">
        <f>[2]Emissions!G3352</f>
        <v>0</v>
      </c>
      <c r="H3422" s="31">
        <f>[2]Emissions!H3352</f>
        <v>0</v>
      </c>
      <c r="I3422" s="31">
        <f>[2]Emissions!I3352</f>
        <v>0</v>
      </c>
      <c r="J3422" s="31">
        <f>[2]Emissions!J3352</f>
        <v>0</v>
      </c>
      <c r="K3422" s="31">
        <f>[2]Emissions!K3352</f>
        <v>0</v>
      </c>
      <c r="L3422" s="31">
        <f>[2]Emissions!L3352</f>
        <v>0</v>
      </c>
      <c r="M3422" s="31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1">
        <f>[2]Emissions!E3345</f>
        <v>0</v>
      </c>
      <c r="F3423" s="31">
        <f>[2]Emissions!F3345</f>
        <v>0</v>
      </c>
      <c r="G3423" s="31">
        <f>[2]Emissions!G3345</f>
        <v>0</v>
      </c>
      <c r="H3423" s="31">
        <f>[2]Emissions!H3345</f>
        <v>0</v>
      </c>
      <c r="I3423" s="31">
        <f>[2]Emissions!I3345</f>
        <v>0</v>
      </c>
      <c r="J3423" s="31">
        <f>[2]Emissions!J3345</f>
        <v>0</v>
      </c>
      <c r="K3423" s="31">
        <f>[2]Emissions!K3345</f>
        <v>0</v>
      </c>
      <c r="L3423" s="31">
        <f>[2]Emissions!L3345</f>
        <v>0</v>
      </c>
      <c r="M3423" s="31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1">
        <f>[2]Emissions!E3338</f>
        <v>0</v>
      </c>
      <c r="F3424" s="31">
        <f>[2]Emissions!F3338</f>
        <v>0</v>
      </c>
      <c r="G3424" s="31">
        <f>[2]Emissions!G3338</f>
        <v>0</v>
      </c>
      <c r="H3424" s="31">
        <f>[2]Emissions!H3338</f>
        <v>0</v>
      </c>
      <c r="I3424" s="31">
        <f>[2]Emissions!I3338</f>
        <v>0</v>
      </c>
      <c r="J3424" s="31">
        <f>[2]Emissions!J3338</f>
        <v>0</v>
      </c>
      <c r="K3424" s="31">
        <f>[2]Emissions!K3338</f>
        <v>0</v>
      </c>
      <c r="L3424" s="31">
        <f>[2]Emissions!L3338</f>
        <v>0</v>
      </c>
      <c r="M3424" s="31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1">
        <f>[2]Emissions!E3331</f>
        <v>0</v>
      </c>
      <c r="F3425" s="31">
        <f>[2]Emissions!F3331</f>
        <v>0</v>
      </c>
      <c r="G3425" s="31">
        <f>[2]Emissions!G3331</f>
        <v>0</v>
      </c>
      <c r="H3425" s="31">
        <f>[2]Emissions!H3331</f>
        <v>0</v>
      </c>
      <c r="I3425" s="31">
        <f>[2]Emissions!I3331</f>
        <v>0</v>
      </c>
      <c r="J3425" s="31">
        <f>[2]Emissions!J3331</f>
        <v>0</v>
      </c>
      <c r="K3425" s="31">
        <f>[2]Emissions!K3331</f>
        <v>0</v>
      </c>
      <c r="L3425" s="31">
        <f>[2]Emissions!L3331</f>
        <v>0</v>
      </c>
      <c r="M3425" s="31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1">
        <f>[2]Emissions!E3324</f>
        <v>0</v>
      </c>
      <c r="F3426" s="31">
        <f>[2]Emissions!F3324</f>
        <v>0</v>
      </c>
      <c r="G3426" s="31">
        <f>[2]Emissions!G3324</f>
        <v>0</v>
      </c>
      <c r="H3426" s="31">
        <f>[2]Emissions!H3324</f>
        <v>0</v>
      </c>
      <c r="I3426" s="31">
        <f>[2]Emissions!I3324</f>
        <v>0</v>
      </c>
      <c r="J3426" s="31">
        <f>[2]Emissions!J3324</f>
        <v>0</v>
      </c>
      <c r="K3426" s="31">
        <f>[2]Emissions!K3324</f>
        <v>0</v>
      </c>
      <c r="L3426" s="31">
        <f>[2]Emissions!L3324</f>
        <v>0</v>
      </c>
      <c r="M3426" s="31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1">
        <f>[2]Emissions!E3317</f>
        <v>0</v>
      </c>
      <c r="F3427" s="31">
        <f>[2]Emissions!F3317</f>
        <v>0</v>
      </c>
      <c r="G3427" s="31">
        <f>[2]Emissions!G3317</f>
        <v>0</v>
      </c>
      <c r="H3427" s="31">
        <f>[2]Emissions!H3317</f>
        <v>0</v>
      </c>
      <c r="I3427" s="31">
        <f>[2]Emissions!I3317</f>
        <v>0</v>
      </c>
      <c r="J3427" s="31">
        <f>[2]Emissions!J3317</f>
        <v>0</v>
      </c>
      <c r="K3427" s="31">
        <f>[2]Emissions!K3317</f>
        <v>0</v>
      </c>
      <c r="L3427" s="31">
        <f>[2]Emissions!L3317</f>
        <v>0</v>
      </c>
      <c r="M3427" s="31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1">
        <f>[2]Emissions!E3310</f>
        <v>0</v>
      </c>
      <c r="F3428" s="31">
        <f>[2]Emissions!F3310</f>
        <v>0</v>
      </c>
      <c r="G3428" s="31">
        <f>[2]Emissions!G3310</f>
        <v>0</v>
      </c>
      <c r="H3428" s="31">
        <f>[2]Emissions!H3310</f>
        <v>0</v>
      </c>
      <c r="I3428" s="31">
        <f>[2]Emissions!I3310</f>
        <v>0</v>
      </c>
      <c r="J3428" s="31">
        <f>[2]Emissions!J3310</f>
        <v>0</v>
      </c>
      <c r="K3428" s="31">
        <f>[2]Emissions!K3310</f>
        <v>0</v>
      </c>
      <c r="L3428" s="31">
        <f>[2]Emissions!L3310</f>
        <v>0</v>
      </c>
      <c r="M3428" s="31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1">
        <f>[2]Emissions!E3303</f>
        <v>0</v>
      </c>
      <c r="F3429" s="31">
        <f>[2]Emissions!F3303</f>
        <v>0</v>
      </c>
      <c r="G3429" s="31">
        <f>[2]Emissions!G3303</f>
        <v>0</v>
      </c>
      <c r="H3429" s="31">
        <f>[2]Emissions!H3303</f>
        <v>0</v>
      </c>
      <c r="I3429" s="31">
        <f>[2]Emissions!I3303</f>
        <v>0</v>
      </c>
      <c r="J3429" s="31">
        <f>[2]Emissions!J3303</f>
        <v>0</v>
      </c>
      <c r="K3429" s="31">
        <f>[2]Emissions!K3303</f>
        <v>0</v>
      </c>
      <c r="L3429" s="31">
        <f>[2]Emissions!L3303</f>
        <v>0</v>
      </c>
      <c r="M3429" s="31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1">
        <f>[2]Emissions!E3293</f>
        <v>0</v>
      </c>
      <c r="F3430" s="31">
        <f>[2]Emissions!F3293</f>
        <v>0</v>
      </c>
      <c r="G3430" s="31">
        <f>[2]Emissions!G3293</f>
        <v>0</v>
      </c>
      <c r="H3430" s="31">
        <f>[2]Emissions!H3293</f>
        <v>0</v>
      </c>
      <c r="I3430" s="31">
        <f>[2]Emissions!I3293</f>
        <v>0</v>
      </c>
      <c r="J3430" s="31">
        <f>[2]Emissions!J3293</f>
        <v>0</v>
      </c>
      <c r="K3430" s="31">
        <f>[2]Emissions!K3293</f>
        <v>0</v>
      </c>
      <c r="L3430" s="31">
        <f>[2]Emissions!L3293</f>
        <v>0</v>
      </c>
      <c r="M3430" s="31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1">
        <f>[2]Emissions!E3286</f>
        <v>0</v>
      </c>
      <c r="F3431" s="31">
        <f>[2]Emissions!F3286</f>
        <v>0</v>
      </c>
      <c r="G3431" s="31">
        <f>[2]Emissions!G3286</f>
        <v>0</v>
      </c>
      <c r="H3431" s="31">
        <f>[2]Emissions!H3286</f>
        <v>0</v>
      </c>
      <c r="I3431" s="31">
        <f>[2]Emissions!I3286</f>
        <v>0</v>
      </c>
      <c r="J3431" s="31">
        <f>[2]Emissions!J3286</f>
        <v>0</v>
      </c>
      <c r="K3431" s="31">
        <f>[2]Emissions!K3286</f>
        <v>0</v>
      </c>
      <c r="L3431" s="31">
        <f>[2]Emissions!L3286</f>
        <v>0</v>
      </c>
      <c r="M3431" s="31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1">
        <f>[2]Emissions!E3279</f>
        <v>0</v>
      </c>
      <c r="F3432" s="31">
        <f>[2]Emissions!F3279</f>
        <v>0</v>
      </c>
      <c r="G3432" s="31">
        <f>[2]Emissions!G3279</f>
        <v>0</v>
      </c>
      <c r="H3432" s="31">
        <f>[2]Emissions!H3279</f>
        <v>0</v>
      </c>
      <c r="I3432" s="31">
        <f>[2]Emissions!I3279</f>
        <v>0</v>
      </c>
      <c r="J3432" s="31">
        <f>[2]Emissions!J3279</f>
        <v>0</v>
      </c>
      <c r="K3432" s="31">
        <f>[2]Emissions!K3279</f>
        <v>0</v>
      </c>
      <c r="L3432" s="31">
        <f>[2]Emissions!L3279</f>
        <v>0</v>
      </c>
      <c r="M3432" s="31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1">
        <f>[2]Emissions!E3272</f>
        <v>0</v>
      </c>
      <c r="F3433" s="31">
        <f>[2]Emissions!F3272</f>
        <v>0</v>
      </c>
      <c r="G3433" s="31">
        <f>[2]Emissions!G3272</f>
        <v>0</v>
      </c>
      <c r="H3433" s="31">
        <f>[2]Emissions!H3272</f>
        <v>0</v>
      </c>
      <c r="I3433" s="31">
        <f>[2]Emissions!I3272</f>
        <v>0</v>
      </c>
      <c r="J3433" s="31">
        <f>[2]Emissions!J3272</f>
        <v>0</v>
      </c>
      <c r="K3433" s="31">
        <f>[2]Emissions!K3272</f>
        <v>0</v>
      </c>
      <c r="L3433" s="31">
        <f>[2]Emissions!L3272</f>
        <v>0</v>
      </c>
      <c r="M3433" s="31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1">
        <f>[2]Emissions!E3721</f>
        <v>0</v>
      </c>
      <c r="F3434" s="31">
        <f>[2]Emissions!F3721</f>
        <v>0</v>
      </c>
      <c r="G3434" s="31">
        <f>[2]Emissions!G3721</f>
        <v>0</v>
      </c>
      <c r="H3434" s="31">
        <f>[2]Emissions!H3721</f>
        <v>0</v>
      </c>
      <c r="I3434" s="31">
        <f>[2]Emissions!I3721</f>
        <v>0</v>
      </c>
      <c r="J3434" s="31">
        <f>[2]Emissions!J3721</f>
        <v>0</v>
      </c>
      <c r="K3434" s="31">
        <f>[2]Emissions!K3721</f>
        <v>0</v>
      </c>
      <c r="L3434" s="31">
        <f>[2]Emissions!L3721</f>
        <v>0</v>
      </c>
      <c r="M3434" s="31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1">
        <f>[2]Emissions!E3722</f>
        <v>0</v>
      </c>
      <c r="F3435" s="31">
        <f>[2]Emissions!F3722</f>
        <v>0</v>
      </c>
      <c r="G3435" s="31">
        <f>[2]Emissions!G3722</f>
        <v>0</v>
      </c>
      <c r="H3435" s="31">
        <f>[2]Emissions!H3722</f>
        <v>0</v>
      </c>
      <c r="I3435" s="31">
        <f>[2]Emissions!I3722</f>
        <v>0</v>
      </c>
      <c r="J3435" s="31">
        <f>[2]Emissions!J3722</f>
        <v>0</v>
      </c>
      <c r="K3435" s="31">
        <f>[2]Emissions!K3722</f>
        <v>0</v>
      </c>
      <c r="L3435" s="31">
        <f>[2]Emissions!L3722</f>
        <v>0</v>
      </c>
      <c r="M3435" s="31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1">
        <f>[2]Emissions!E3723</f>
        <v>0</v>
      </c>
      <c r="F3436" s="31">
        <f>[2]Emissions!F3723</f>
        <v>0</v>
      </c>
      <c r="G3436" s="31">
        <f>[2]Emissions!G3723</f>
        <v>0</v>
      </c>
      <c r="H3436" s="31">
        <f>[2]Emissions!H3723</f>
        <v>0</v>
      </c>
      <c r="I3436" s="31">
        <f>[2]Emissions!I3723</f>
        <v>0</v>
      </c>
      <c r="J3436" s="31">
        <f>[2]Emissions!J3723</f>
        <v>0</v>
      </c>
      <c r="K3436" s="31">
        <f>[2]Emissions!K3723</f>
        <v>0</v>
      </c>
      <c r="L3436" s="31">
        <f>[2]Emissions!L3723</f>
        <v>0</v>
      </c>
      <c r="M3436" s="31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1">
        <f>[2]Emissions!E3724</f>
        <v>0</v>
      </c>
      <c r="F3437" s="31">
        <f>[2]Emissions!F3724</f>
        <v>0</v>
      </c>
      <c r="G3437" s="31">
        <f>[2]Emissions!G3724</f>
        <v>0</v>
      </c>
      <c r="H3437" s="31">
        <f>[2]Emissions!H3724</f>
        <v>0</v>
      </c>
      <c r="I3437" s="31">
        <f>[2]Emissions!I3724</f>
        <v>0</v>
      </c>
      <c r="J3437" s="31">
        <f>[2]Emissions!J3724</f>
        <v>0</v>
      </c>
      <c r="K3437" s="31">
        <f>[2]Emissions!K3724</f>
        <v>0</v>
      </c>
      <c r="L3437" s="31">
        <f>[2]Emissions!L3724</f>
        <v>0</v>
      </c>
      <c r="M3437" s="31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1">
        <f>[2]Emissions!E3725</f>
        <v>0</v>
      </c>
      <c r="F3438" s="31">
        <f>[2]Emissions!F3725</f>
        <v>0</v>
      </c>
      <c r="G3438" s="31">
        <f>[2]Emissions!G3725</f>
        <v>0</v>
      </c>
      <c r="H3438" s="31">
        <f>[2]Emissions!H3725</f>
        <v>0</v>
      </c>
      <c r="I3438" s="31">
        <f>[2]Emissions!I3725</f>
        <v>0</v>
      </c>
      <c r="J3438" s="31">
        <f>[2]Emissions!J3725</f>
        <v>0</v>
      </c>
      <c r="K3438" s="31">
        <f>[2]Emissions!K3725</f>
        <v>0</v>
      </c>
      <c r="L3438" s="31">
        <f>[2]Emissions!L3725</f>
        <v>0</v>
      </c>
      <c r="M3438" s="31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1">
        <f>[2]Emissions!E3726</f>
        <v>0</v>
      </c>
      <c r="F3439" s="31">
        <f>[2]Emissions!F3726</f>
        <v>0</v>
      </c>
      <c r="G3439" s="31">
        <f>[2]Emissions!G3726</f>
        <v>0</v>
      </c>
      <c r="H3439" s="31">
        <f>[2]Emissions!H3726</f>
        <v>0</v>
      </c>
      <c r="I3439" s="31">
        <f>[2]Emissions!I3726</f>
        <v>0</v>
      </c>
      <c r="J3439" s="31">
        <f>[2]Emissions!J3726</f>
        <v>0</v>
      </c>
      <c r="K3439" s="31">
        <f>[2]Emissions!K3726</f>
        <v>0</v>
      </c>
      <c r="L3439" s="31">
        <f>[2]Emissions!L3726</f>
        <v>0</v>
      </c>
      <c r="M3439" s="31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1">
        <f>[2]Emissions!E3727</f>
        <v>0</v>
      </c>
      <c r="F3440" s="31">
        <f>[2]Emissions!F3727</f>
        <v>0</v>
      </c>
      <c r="G3440" s="31">
        <f>[2]Emissions!G3727</f>
        <v>0</v>
      </c>
      <c r="H3440" s="31">
        <f>[2]Emissions!H3727</f>
        <v>0</v>
      </c>
      <c r="I3440" s="31">
        <f>[2]Emissions!I3727</f>
        <v>0</v>
      </c>
      <c r="J3440" s="31">
        <f>[2]Emissions!J3727</f>
        <v>0</v>
      </c>
      <c r="K3440" s="31">
        <f>[2]Emissions!K3727</f>
        <v>0</v>
      </c>
      <c r="L3440" s="31">
        <f>[2]Emissions!L3727</f>
        <v>0</v>
      </c>
      <c r="M3440" s="31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1">
        <f>[2]Emissions!E3714</f>
        <v>0</v>
      </c>
      <c r="F3441" s="31">
        <f>[2]Emissions!F3714</f>
        <v>0</v>
      </c>
      <c r="G3441" s="31">
        <f>[2]Emissions!G3714</f>
        <v>0</v>
      </c>
      <c r="H3441" s="31">
        <f>[2]Emissions!H3714</f>
        <v>0</v>
      </c>
      <c r="I3441" s="31">
        <f>[2]Emissions!I3714</f>
        <v>0</v>
      </c>
      <c r="J3441" s="31">
        <f>[2]Emissions!J3714</f>
        <v>0</v>
      </c>
      <c r="K3441" s="31">
        <f>[2]Emissions!K3714</f>
        <v>0</v>
      </c>
      <c r="L3441" s="31">
        <f>[2]Emissions!L3714</f>
        <v>0</v>
      </c>
      <c r="M3441" s="31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1">
        <f>[2]Emissions!E3715</f>
        <v>0</v>
      </c>
      <c r="F3442" s="31">
        <f>[2]Emissions!F3715</f>
        <v>0</v>
      </c>
      <c r="G3442" s="31">
        <f>[2]Emissions!G3715</f>
        <v>0</v>
      </c>
      <c r="H3442" s="31">
        <f>[2]Emissions!H3715</f>
        <v>0</v>
      </c>
      <c r="I3442" s="31">
        <f>[2]Emissions!I3715</f>
        <v>0</v>
      </c>
      <c r="J3442" s="31">
        <f>[2]Emissions!J3715</f>
        <v>0</v>
      </c>
      <c r="K3442" s="31">
        <f>[2]Emissions!K3715</f>
        <v>0</v>
      </c>
      <c r="L3442" s="31">
        <f>[2]Emissions!L3715</f>
        <v>0</v>
      </c>
      <c r="M3442" s="31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1">
        <f>[2]Emissions!E3716</f>
        <v>0</v>
      </c>
      <c r="F3443" s="31">
        <f>[2]Emissions!F3716</f>
        <v>0</v>
      </c>
      <c r="G3443" s="31">
        <f>[2]Emissions!G3716</f>
        <v>0</v>
      </c>
      <c r="H3443" s="31">
        <f>[2]Emissions!H3716</f>
        <v>0</v>
      </c>
      <c r="I3443" s="31">
        <f>[2]Emissions!I3716</f>
        <v>0</v>
      </c>
      <c r="J3443" s="31">
        <f>[2]Emissions!J3716</f>
        <v>0</v>
      </c>
      <c r="K3443" s="31">
        <f>[2]Emissions!K3716</f>
        <v>0</v>
      </c>
      <c r="L3443" s="31">
        <f>[2]Emissions!L3716</f>
        <v>0</v>
      </c>
      <c r="M3443" s="31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1">
        <f>[2]Emissions!E3717</f>
        <v>0</v>
      </c>
      <c r="F3444" s="31">
        <f>[2]Emissions!F3717</f>
        <v>0</v>
      </c>
      <c r="G3444" s="31">
        <f>[2]Emissions!G3717</f>
        <v>0</v>
      </c>
      <c r="H3444" s="31">
        <f>[2]Emissions!H3717</f>
        <v>0</v>
      </c>
      <c r="I3444" s="31">
        <f>[2]Emissions!I3717</f>
        <v>0</v>
      </c>
      <c r="J3444" s="31">
        <f>[2]Emissions!J3717</f>
        <v>0</v>
      </c>
      <c r="K3444" s="31">
        <f>[2]Emissions!K3717</f>
        <v>0</v>
      </c>
      <c r="L3444" s="31">
        <f>[2]Emissions!L3717</f>
        <v>0</v>
      </c>
      <c r="M3444" s="31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1">
        <f>[2]Emissions!E3718</f>
        <v>0</v>
      </c>
      <c r="F3445" s="31">
        <f>[2]Emissions!F3718</f>
        <v>0</v>
      </c>
      <c r="G3445" s="31">
        <f>[2]Emissions!G3718</f>
        <v>0</v>
      </c>
      <c r="H3445" s="31">
        <f>[2]Emissions!H3718</f>
        <v>0</v>
      </c>
      <c r="I3445" s="31">
        <f>[2]Emissions!I3718</f>
        <v>0</v>
      </c>
      <c r="J3445" s="31">
        <f>[2]Emissions!J3718</f>
        <v>0</v>
      </c>
      <c r="K3445" s="31">
        <f>[2]Emissions!K3718</f>
        <v>0</v>
      </c>
      <c r="L3445" s="31">
        <f>[2]Emissions!L3718</f>
        <v>0</v>
      </c>
      <c r="M3445" s="31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1">
        <f>[2]Emissions!E3719</f>
        <v>0</v>
      </c>
      <c r="F3446" s="31">
        <f>[2]Emissions!F3719</f>
        <v>0</v>
      </c>
      <c r="G3446" s="31">
        <f>[2]Emissions!G3719</f>
        <v>0</v>
      </c>
      <c r="H3446" s="31">
        <f>[2]Emissions!H3719</f>
        <v>0</v>
      </c>
      <c r="I3446" s="31">
        <f>[2]Emissions!I3719</f>
        <v>0</v>
      </c>
      <c r="J3446" s="31">
        <f>[2]Emissions!J3719</f>
        <v>0</v>
      </c>
      <c r="K3446" s="31">
        <f>[2]Emissions!K3719</f>
        <v>0</v>
      </c>
      <c r="L3446" s="31">
        <f>[2]Emissions!L3719</f>
        <v>0</v>
      </c>
      <c r="M3446" s="31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1">
        <f>[2]Emissions!E3720</f>
        <v>0</v>
      </c>
      <c r="F3447" s="31">
        <f>[2]Emissions!F3720</f>
        <v>0</v>
      </c>
      <c r="G3447" s="31">
        <f>[2]Emissions!G3720</f>
        <v>0</v>
      </c>
      <c r="H3447" s="31">
        <f>[2]Emissions!H3720</f>
        <v>0</v>
      </c>
      <c r="I3447" s="31">
        <f>[2]Emissions!I3720</f>
        <v>0</v>
      </c>
      <c r="J3447" s="31">
        <f>[2]Emissions!J3720</f>
        <v>0</v>
      </c>
      <c r="K3447" s="31">
        <f>[2]Emissions!K3720</f>
        <v>0</v>
      </c>
      <c r="L3447" s="31">
        <f>[2]Emissions!L3720</f>
        <v>0</v>
      </c>
      <c r="M3447" s="31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1">
        <f>[2]Emissions!E3711</f>
        <v>0</v>
      </c>
      <c r="F3448" s="31">
        <f>[2]Emissions!F3711</f>
        <v>0</v>
      </c>
      <c r="G3448" s="31">
        <f>[2]Emissions!G3711</f>
        <v>0</v>
      </c>
      <c r="H3448" s="31">
        <f>[2]Emissions!H3711</f>
        <v>0</v>
      </c>
      <c r="I3448" s="31">
        <f>[2]Emissions!I3711</f>
        <v>0</v>
      </c>
      <c r="J3448" s="31">
        <f>[2]Emissions!J3711</f>
        <v>0</v>
      </c>
      <c r="K3448" s="31">
        <f>[2]Emissions!K3711</f>
        <v>0</v>
      </c>
      <c r="L3448" s="31">
        <f>[2]Emissions!L3711</f>
        <v>0</v>
      </c>
      <c r="M3448" s="31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1">
        <f>[2]Emissions!E3712</f>
        <v>0</v>
      </c>
      <c r="F3449" s="31">
        <f>[2]Emissions!F3712</f>
        <v>0</v>
      </c>
      <c r="G3449" s="31">
        <f>[2]Emissions!G3712</f>
        <v>0</v>
      </c>
      <c r="H3449" s="31">
        <f>[2]Emissions!H3712</f>
        <v>0</v>
      </c>
      <c r="I3449" s="31">
        <f>[2]Emissions!I3712</f>
        <v>0</v>
      </c>
      <c r="J3449" s="31">
        <f>[2]Emissions!J3712</f>
        <v>0</v>
      </c>
      <c r="K3449" s="31">
        <f>[2]Emissions!K3712</f>
        <v>0</v>
      </c>
      <c r="L3449" s="31">
        <f>[2]Emissions!L3712</f>
        <v>0</v>
      </c>
      <c r="M3449" s="31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1">
        <f>[2]Emissions!E3713</f>
        <v>0</v>
      </c>
      <c r="F3450" s="31">
        <f>[2]Emissions!F3713</f>
        <v>0</v>
      </c>
      <c r="G3450" s="31">
        <f>[2]Emissions!G3713</f>
        <v>0</v>
      </c>
      <c r="H3450" s="31">
        <f>[2]Emissions!H3713</f>
        <v>0</v>
      </c>
      <c r="I3450" s="31">
        <f>[2]Emissions!I3713</f>
        <v>0</v>
      </c>
      <c r="J3450" s="31">
        <f>[2]Emissions!J3713</f>
        <v>0</v>
      </c>
      <c r="K3450" s="31">
        <f>[2]Emissions!K3713</f>
        <v>0</v>
      </c>
      <c r="L3450" s="31">
        <f>[2]Emissions!L3713</f>
        <v>0</v>
      </c>
      <c r="M3450" s="31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1">
        <f>[2]Emissions!E3703</f>
        <v>0</v>
      </c>
      <c r="F3451" s="31">
        <f>[2]Emissions!F3703</f>
        <v>0</v>
      </c>
      <c r="G3451" s="31">
        <f>[2]Emissions!G3703</f>
        <v>0</v>
      </c>
      <c r="H3451" s="31">
        <f>[2]Emissions!H3703</f>
        <v>0</v>
      </c>
      <c r="I3451" s="31">
        <f>[2]Emissions!I3703</f>
        <v>0</v>
      </c>
      <c r="J3451" s="31">
        <f>[2]Emissions!J3703</f>
        <v>0</v>
      </c>
      <c r="K3451" s="31">
        <f>[2]Emissions!K3703</f>
        <v>0</v>
      </c>
      <c r="L3451" s="31">
        <f>[2]Emissions!L3703</f>
        <v>0</v>
      </c>
      <c r="M3451" s="31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1">
        <f>[2]Emissions!E3704</f>
        <v>0</v>
      </c>
      <c r="F3452" s="31">
        <f>[2]Emissions!F3704</f>
        <v>0</v>
      </c>
      <c r="G3452" s="31">
        <f>[2]Emissions!G3704</f>
        <v>0</v>
      </c>
      <c r="H3452" s="31">
        <f>[2]Emissions!H3704</f>
        <v>0</v>
      </c>
      <c r="I3452" s="31">
        <f>[2]Emissions!I3704</f>
        <v>0</v>
      </c>
      <c r="J3452" s="31">
        <f>[2]Emissions!J3704</f>
        <v>0</v>
      </c>
      <c r="K3452" s="31">
        <f>[2]Emissions!K3704</f>
        <v>0</v>
      </c>
      <c r="L3452" s="31">
        <f>[2]Emissions!L3704</f>
        <v>0</v>
      </c>
      <c r="M3452" s="31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1">
        <f>[2]Emissions!E3705</f>
        <v>0</v>
      </c>
      <c r="F3453" s="31">
        <f>[2]Emissions!F3705</f>
        <v>0</v>
      </c>
      <c r="G3453" s="31">
        <f>[2]Emissions!G3705</f>
        <v>0</v>
      </c>
      <c r="H3453" s="31">
        <f>[2]Emissions!H3705</f>
        <v>0</v>
      </c>
      <c r="I3453" s="31">
        <f>[2]Emissions!I3705</f>
        <v>0</v>
      </c>
      <c r="J3453" s="31">
        <f>[2]Emissions!J3705</f>
        <v>0</v>
      </c>
      <c r="K3453" s="31">
        <f>[2]Emissions!K3705</f>
        <v>0</v>
      </c>
      <c r="L3453" s="31">
        <f>[2]Emissions!L3705</f>
        <v>0</v>
      </c>
      <c r="M3453" s="31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1">
        <f>[2]Emissions!E3706</f>
        <v>0</v>
      </c>
      <c r="F3454" s="31">
        <f>[2]Emissions!F3706</f>
        <v>0</v>
      </c>
      <c r="G3454" s="31">
        <f>[2]Emissions!G3706</f>
        <v>0</v>
      </c>
      <c r="H3454" s="31">
        <f>[2]Emissions!H3706</f>
        <v>0</v>
      </c>
      <c r="I3454" s="31">
        <f>[2]Emissions!I3706</f>
        <v>0</v>
      </c>
      <c r="J3454" s="31">
        <f>[2]Emissions!J3706</f>
        <v>0</v>
      </c>
      <c r="K3454" s="31">
        <f>[2]Emissions!K3706</f>
        <v>0</v>
      </c>
      <c r="L3454" s="31">
        <f>[2]Emissions!L3706</f>
        <v>0</v>
      </c>
      <c r="M3454" s="31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1">
        <f>[2]Emissions!E3707</f>
        <v>0</v>
      </c>
      <c r="F3455" s="31">
        <f>[2]Emissions!F3707</f>
        <v>0</v>
      </c>
      <c r="G3455" s="31">
        <f>[2]Emissions!G3707</f>
        <v>0</v>
      </c>
      <c r="H3455" s="31">
        <f>[2]Emissions!H3707</f>
        <v>0</v>
      </c>
      <c r="I3455" s="31">
        <f>[2]Emissions!I3707</f>
        <v>0</v>
      </c>
      <c r="J3455" s="31">
        <f>[2]Emissions!J3707</f>
        <v>0</v>
      </c>
      <c r="K3455" s="31">
        <f>[2]Emissions!K3707</f>
        <v>0</v>
      </c>
      <c r="L3455" s="31">
        <f>[2]Emissions!L3707</f>
        <v>0</v>
      </c>
      <c r="M3455" s="31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1">
        <f>[2]Emissions!E3708</f>
        <v>0</v>
      </c>
      <c r="F3456" s="31">
        <f>[2]Emissions!F3708</f>
        <v>0</v>
      </c>
      <c r="G3456" s="31">
        <f>[2]Emissions!G3708</f>
        <v>0</v>
      </c>
      <c r="H3456" s="31">
        <f>[2]Emissions!H3708</f>
        <v>0</v>
      </c>
      <c r="I3456" s="31">
        <f>[2]Emissions!I3708</f>
        <v>0</v>
      </c>
      <c r="J3456" s="31">
        <f>[2]Emissions!J3708</f>
        <v>0</v>
      </c>
      <c r="K3456" s="31">
        <f>[2]Emissions!K3708</f>
        <v>0</v>
      </c>
      <c r="L3456" s="31">
        <f>[2]Emissions!L3708</f>
        <v>0</v>
      </c>
      <c r="M3456" s="31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1">
        <f>[2]Emissions!E3709</f>
        <v>0</v>
      </c>
      <c r="F3457" s="31">
        <f>[2]Emissions!F3709</f>
        <v>0</v>
      </c>
      <c r="G3457" s="31">
        <f>[2]Emissions!G3709</f>
        <v>0</v>
      </c>
      <c r="H3457" s="31">
        <f>[2]Emissions!H3709</f>
        <v>0</v>
      </c>
      <c r="I3457" s="31">
        <f>[2]Emissions!I3709</f>
        <v>0</v>
      </c>
      <c r="J3457" s="31">
        <f>[2]Emissions!J3709</f>
        <v>0</v>
      </c>
      <c r="K3457" s="31">
        <f>[2]Emissions!K3709</f>
        <v>0</v>
      </c>
      <c r="L3457" s="31">
        <f>[2]Emissions!L3709</f>
        <v>0</v>
      </c>
      <c r="M3457" s="31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1">
        <f>[2]Emissions!E3710</f>
        <v>0</v>
      </c>
      <c r="F3458" s="31">
        <f>[2]Emissions!F3710</f>
        <v>0</v>
      </c>
      <c r="G3458" s="31">
        <f>[2]Emissions!G3710</f>
        <v>0</v>
      </c>
      <c r="H3458" s="31">
        <f>[2]Emissions!H3710</f>
        <v>0</v>
      </c>
      <c r="I3458" s="31">
        <f>[2]Emissions!I3710</f>
        <v>0</v>
      </c>
      <c r="J3458" s="31">
        <f>[2]Emissions!J3710</f>
        <v>0</v>
      </c>
      <c r="K3458" s="31">
        <f>[2]Emissions!K3710</f>
        <v>0</v>
      </c>
      <c r="L3458" s="31">
        <f>[2]Emissions!L3710</f>
        <v>0</v>
      </c>
      <c r="M3458" s="31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1">
        <f>[2]Emissions!E3696</f>
        <v>0</v>
      </c>
      <c r="F3459" s="31">
        <f>[2]Emissions!F3696</f>
        <v>0</v>
      </c>
      <c r="G3459" s="31">
        <f>[2]Emissions!G3696</f>
        <v>0</v>
      </c>
      <c r="H3459" s="31">
        <f>[2]Emissions!H3696</f>
        <v>0</v>
      </c>
      <c r="I3459" s="31">
        <f>[2]Emissions!I3696</f>
        <v>0</v>
      </c>
      <c r="J3459" s="31">
        <f>[2]Emissions!J3696</f>
        <v>0</v>
      </c>
      <c r="K3459" s="31">
        <f>[2]Emissions!K3696</f>
        <v>0</v>
      </c>
      <c r="L3459" s="31">
        <f>[2]Emissions!L3696</f>
        <v>0</v>
      </c>
      <c r="M3459" s="31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1">
        <f>[2]Emissions!E3697</f>
        <v>0</v>
      </c>
      <c r="F3460" s="31">
        <f>[2]Emissions!F3697</f>
        <v>0</v>
      </c>
      <c r="G3460" s="31">
        <f>[2]Emissions!G3697</f>
        <v>0</v>
      </c>
      <c r="H3460" s="31">
        <f>[2]Emissions!H3697</f>
        <v>0</v>
      </c>
      <c r="I3460" s="31">
        <f>[2]Emissions!I3697</f>
        <v>0</v>
      </c>
      <c r="J3460" s="31">
        <f>[2]Emissions!J3697</f>
        <v>0</v>
      </c>
      <c r="K3460" s="31">
        <f>[2]Emissions!K3697</f>
        <v>0</v>
      </c>
      <c r="L3460" s="31">
        <f>[2]Emissions!L3697</f>
        <v>0</v>
      </c>
      <c r="M3460" s="31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1">
        <f>[2]Emissions!E3698</f>
        <v>0</v>
      </c>
      <c r="F3461" s="31">
        <f>[2]Emissions!F3698</f>
        <v>0</v>
      </c>
      <c r="G3461" s="31">
        <f>[2]Emissions!G3698</f>
        <v>0</v>
      </c>
      <c r="H3461" s="31">
        <f>[2]Emissions!H3698</f>
        <v>0</v>
      </c>
      <c r="I3461" s="31">
        <f>[2]Emissions!I3698</f>
        <v>0</v>
      </c>
      <c r="J3461" s="31">
        <f>[2]Emissions!J3698</f>
        <v>0</v>
      </c>
      <c r="K3461" s="31">
        <f>[2]Emissions!K3698</f>
        <v>0</v>
      </c>
      <c r="L3461" s="31">
        <f>[2]Emissions!L3698</f>
        <v>0</v>
      </c>
      <c r="M3461" s="31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1">
        <f>[2]Emissions!E3699</f>
        <v>0</v>
      </c>
      <c r="F3462" s="31">
        <f>[2]Emissions!F3699</f>
        <v>0</v>
      </c>
      <c r="G3462" s="31">
        <f>[2]Emissions!G3699</f>
        <v>0</v>
      </c>
      <c r="H3462" s="31">
        <f>[2]Emissions!H3699</f>
        <v>0</v>
      </c>
      <c r="I3462" s="31">
        <f>[2]Emissions!I3699</f>
        <v>0</v>
      </c>
      <c r="J3462" s="31">
        <f>[2]Emissions!J3699</f>
        <v>0</v>
      </c>
      <c r="K3462" s="31">
        <f>[2]Emissions!K3699</f>
        <v>0</v>
      </c>
      <c r="L3462" s="31">
        <f>[2]Emissions!L3699</f>
        <v>0</v>
      </c>
      <c r="M3462" s="31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1">
        <f>[2]Emissions!E3700</f>
        <v>0</v>
      </c>
      <c r="F3463" s="31">
        <f>[2]Emissions!F3700</f>
        <v>0</v>
      </c>
      <c r="G3463" s="31">
        <f>[2]Emissions!G3700</f>
        <v>0</v>
      </c>
      <c r="H3463" s="31">
        <f>[2]Emissions!H3700</f>
        <v>0</v>
      </c>
      <c r="I3463" s="31">
        <f>[2]Emissions!I3700</f>
        <v>0</v>
      </c>
      <c r="J3463" s="31">
        <f>[2]Emissions!J3700</f>
        <v>0</v>
      </c>
      <c r="K3463" s="31">
        <f>[2]Emissions!K3700</f>
        <v>0</v>
      </c>
      <c r="L3463" s="31">
        <f>[2]Emissions!L3700</f>
        <v>0</v>
      </c>
      <c r="M3463" s="31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1">
        <f>[2]Emissions!E3701</f>
        <v>0</v>
      </c>
      <c r="F3464" s="31">
        <f>[2]Emissions!F3701</f>
        <v>0</v>
      </c>
      <c r="G3464" s="31">
        <f>[2]Emissions!G3701</f>
        <v>0</v>
      </c>
      <c r="H3464" s="31">
        <f>[2]Emissions!H3701</f>
        <v>0</v>
      </c>
      <c r="I3464" s="31">
        <f>[2]Emissions!I3701</f>
        <v>0</v>
      </c>
      <c r="J3464" s="31">
        <f>[2]Emissions!J3701</f>
        <v>0</v>
      </c>
      <c r="K3464" s="31">
        <f>[2]Emissions!K3701</f>
        <v>0</v>
      </c>
      <c r="L3464" s="31">
        <f>[2]Emissions!L3701</f>
        <v>0</v>
      </c>
      <c r="M3464" s="31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1">
        <f>[2]Emissions!E3702</f>
        <v>0</v>
      </c>
      <c r="F3465" s="31">
        <f>[2]Emissions!F3702</f>
        <v>0</v>
      </c>
      <c r="G3465" s="31">
        <f>[2]Emissions!G3702</f>
        <v>0</v>
      </c>
      <c r="H3465" s="31">
        <f>[2]Emissions!H3702</f>
        <v>0</v>
      </c>
      <c r="I3465" s="31">
        <f>[2]Emissions!I3702</f>
        <v>0</v>
      </c>
      <c r="J3465" s="31">
        <f>[2]Emissions!J3702</f>
        <v>0</v>
      </c>
      <c r="K3465" s="31">
        <f>[2]Emissions!K3702</f>
        <v>0</v>
      </c>
      <c r="L3465" s="31">
        <f>[2]Emissions!L3702</f>
        <v>0</v>
      </c>
      <c r="M3465" s="31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1">
        <f>[2]Emissions!E3689</f>
        <v>0</v>
      </c>
      <c r="F3466" s="31">
        <f>[2]Emissions!F3689</f>
        <v>0</v>
      </c>
      <c r="G3466" s="31">
        <f>[2]Emissions!G3689</f>
        <v>0</v>
      </c>
      <c r="H3466" s="31">
        <f>[2]Emissions!H3689</f>
        <v>0</v>
      </c>
      <c r="I3466" s="31">
        <f>[2]Emissions!I3689</f>
        <v>0</v>
      </c>
      <c r="J3466" s="31">
        <f>[2]Emissions!J3689</f>
        <v>0</v>
      </c>
      <c r="K3466" s="31">
        <f>[2]Emissions!K3689</f>
        <v>0</v>
      </c>
      <c r="L3466" s="31">
        <f>[2]Emissions!L3689</f>
        <v>0</v>
      </c>
      <c r="M3466" s="31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1">
        <f>[2]Emissions!E3690</f>
        <v>0</v>
      </c>
      <c r="F3467" s="31">
        <f>[2]Emissions!F3690</f>
        <v>0</v>
      </c>
      <c r="G3467" s="31">
        <f>[2]Emissions!G3690</f>
        <v>0</v>
      </c>
      <c r="H3467" s="31">
        <f>[2]Emissions!H3690</f>
        <v>0</v>
      </c>
      <c r="I3467" s="31">
        <f>[2]Emissions!I3690</f>
        <v>0</v>
      </c>
      <c r="J3467" s="31">
        <f>[2]Emissions!J3690</f>
        <v>0</v>
      </c>
      <c r="K3467" s="31">
        <f>[2]Emissions!K3690</f>
        <v>0</v>
      </c>
      <c r="L3467" s="31">
        <f>[2]Emissions!L3690</f>
        <v>0</v>
      </c>
      <c r="M3467" s="31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1">
        <f>[2]Emissions!E3691</f>
        <v>0</v>
      </c>
      <c r="F3468" s="31">
        <f>[2]Emissions!F3691</f>
        <v>0</v>
      </c>
      <c r="G3468" s="31">
        <f>[2]Emissions!G3691</f>
        <v>0</v>
      </c>
      <c r="H3468" s="31">
        <f>[2]Emissions!H3691</f>
        <v>0</v>
      </c>
      <c r="I3468" s="31">
        <f>[2]Emissions!I3691</f>
        <v>0</v>
      </c>
      <c r="J3468" s="31">
        <f>[2]Emissions!J3691</f>
        <v>0</v>
      </c>
      <c r="K3468" s="31">
        <f>[2]Emissions!K3691</f>
        <v>0</v>
      </c>
      <c r="L3468" s="31">
        <f>[2]Emissions!L3691</f>
        <v>0</v>
      </c>
      <c r="M3468" s="31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1">
        <f>[2]Emissions!E3692</f>
        <v>0</v>
      </c>
      <c r="F3469" s="31">
        <f>[2]Emissions!F3692</f>
        <v>0</v>
      </c>
      <c r="G3469" s="31">
        <f>[2]Emissions!G3692</f>
        <v>0</v>
      </c>
      <c r="H3469" s="31">
        <f>[2]Emissions!H3692</f>
        <v>0</v>
      </c>
      <c r="I3469" s="31">
        <f>[2]Emissions!I3692</f>
        <v>0</v>
      </c>
      <c r="J3469" s="31">
        <f>[2]Emissions!J3692</f>
        <v>0</v>
      </c>
      <c r="K3469" s="31">
        <f>[2]Emissions!K3692</f>
        <v>0</v>
      </c>
      <c r="L3469" s="31">
        <f>[2]Emissions!L3692</f>
        <v>0</v>
      </c>
      <c r="M3469" s="31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1">
        <f>[2]Emissions!E3693</f>
        <v>0</v>
      </c>
      <c r="F3470" s="31">
        <f>[2]Emissions!F3693</f>
        <v>0</v>
      </c>
      <c r="G3470" s="31">
        <f>[2]Emissions!G3693</f>
        <v>0</v>
      </c>
      <c r="H3470" s="31">
        <f>[2]Emissions!H3693</f>
        <v>0</v>
      </c>
      <c r="I3470" s="31">
        <f>[2]Emissions!I3693</f>
        <v>0</v>
      </c>
      <c r="J3470" s="31">
        <f>[2]Emissions!J3693</f>
        <v>0</v>
      </c>
      <c r="K3470" s="31">
        <f>[2]Emissions!K3693</f>
        <v>0</v>
      </c>
      <c r="L3470" s="31">
        <f>[2]Emissions!L3693</f>
        <v>0</v>
      </c>
      <c r="M3470" s="31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1">
        <f>[2]Emissions!E3694</f>
        <v>0</v>
      </c>
      <c r="F3471" s="31">
        <f>[2]Emissions!F3694</f>
        <v>0</v>
      </c>
      <c r="G3471" s="31">
        <f>[2]Emissions!G3694</f>
        <v>0</v>
      </c>
      <c r="H3471" s="31">
        <f>[2]Emissions!H3694</f>
        <v>0</v>
      </c>
      <c r="I3471" s="31">
        <f>[2]Emissions!I3694</f>
        <v>0</v>
      </c>
      <c r="J3471" s="31">
        <f>[2]Emissions!J3694</f>
        <v>0</v>
      </c>
      <c r="K3471" s="31">
        <f>[2]Emissions!K3694</f>
        <v>0</v>
      </c>
      <c r="L3471" s="31">
        <f>[2]Emissions!L3694</f>
        <v>0</v>
      </c>
      <c r="M3471" s="31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1">
        <f>[2]Emissions!E3695</f>
        <v>0</v>
      </c>
      <c r="F3472" s="31">
        <f>[2]Emissions!F3695</f>
        <v>0</v>
      </c>
      <c r="G3472" s="31">
        <f>[2]Emissions!G3695</f>
        <v>0</v>
      </c>
      <c r="H3472" s="31">
        <f>[2]Emissions!H3695</f>
        <v>0</v>
      </c>
      <c r="I3472" s="31">
        <f>[2]Emissions!I3695</f>
        <v>0</v>
      </c>
      <c r="J3472" s="31">
        <f>[2]Emissions!J3695</f>
        <v>0</v>
      </c>
      <c r="K3472" s="31">
        <f>[2]Emissions!K3695</f>
        <v>0</v>
      </c>
      <c r="L3472" s="31">
        <f>[2]Emissions!L3695</f>
        <v>0</v>
      </c>
      <c r="M3472" s="31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1">
        <f>[2]Emissions!E3682</f>
        <v>0</v>
      </c>
      <c r="F3473" s="31">
        <f>[2]Emissions!F3682</f>
        <v>0</v>
      </c>
      <c r="G3473" s="31">
        <f>[2]Emissions!G3682</f>
        <v>0</v>
      </c>
      <c r="H3473" s="31">
        <f>[2]Emissions!H3682</f>
        <v>0</v>
      </c>
      <c r="I3473" s="31">
        <f>[2]Emissions!I3682</f>
        <v>0</v>
      </c>
      <c r="J3473" s="31">
        <f>[2]Emissions!J3682</f>
        <v>0</v>
      </c>
      <c r="K3473" s="31">
        <f>[2]Emissions!K3682</f>
        <v>0</v>
      </c>
      <c r="L3473" s="31">
        <f>[2]Emissions!L3682</f>
        <v>0</v>
      </c>
      <c r="M3473" s="31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1">
        <f>[2]Emissions!E3683</f>
        <v>0</v>
      </c>
      <c r="F3474" s="31">
        <f>[2]Emissions!F3683</f>
        <v>0</v>
      </c>
      <c r="G3474" s="31">
        <f>[2]Emissions!G3683</f>
        <v>0</v>
      </c>
      <c r="H3474" s="31">
        <f>[2]Emissions!H3683</f>
        <v>0</v>
      </c>
      <c r="I3474" s="31">
        <f>[2]Emissions!I3683</f>
        <v>0</v>
      </c>
      <c r="J3474" s="31">
        <f>[2]Emissions!J3683</f>
        <v>0</v>
      </c>
      <c r="K3474" s="31">
        <f>[2]Emissions!K3683</f>
        <v>0</v>
      </c>
      <c r="L3474" s="31">
        <f>[2]Emissions!L3683</f>
        <v>0</v>
      </c>
      <c r="M3474" s="31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1">
        <f>[2]Emissions!E3684</f>
        <v>0</v>
      </c>
      <c r="F3475" s="31">
        <f>[2]Emissions!F3684</f>
        <v>0</v>
      </c>
      <c r="G3475" s="31">
        <f>[2]Emissions!G3684</f>
        <v>0</v>
      </c>
      <c r="H3475" s="31">
        <f>[2]Emissions!H3684</f>
        <v>0</v>
      </c>
      <c r="I3475" s="31">
        <f>[2]Emissions!I3684</f>
        <v>0</v>
      </c>
      <c r="J3475" s="31">
        <f>[2]Emissions!J3684</f>
        <v>0</v>
      </c>
      <c r="K3475" s="31">
        <f>[2]Emissions!K3684</f>
        <v>0</v>
      </c>
      <c r="L3475" s="31">
        <f>[2]Emissions!L3684</f>
        <v>0</v>
      </c>
      <c r="M3475" s="31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1">
        <f>[2]Emissions!E3685</f>
        <v>0</v>
      </c>
      <c r="F3476" s="31">
        <f>[2]Emissions!F3685</f>
        <v>0</v>
      </c>
      <c r="G3476" s="31">
        <f>[2]Emissions!G3685</f>
        <v>0</v>
      </c>
      <c r="H3476" s="31">
        <f>[2]Emissions!H3685</f>
        <v>0</v>
      </c>
      <c r="I3476" s="31">
        <f>[2]Emissions!I3685</f>
        <v>0</v>
      </c>
      <c r="J3476" s="31">
        <f>[2]Emissions!J3685</f>
        <v>0</v>
      </c>
      <c r="K3476" s="31">
        <f>[2]Emissions!K3685</f>
        <v>0</v>
      </c>
      <c r="L3476" s="31">
        <f>[2]Emissions!L3685</f>
        <v>0</v>
      </c>
      <c r="M3476" s="31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1">
        <f>[2]Emissions!E3686</f>
        <v>0</v>
      </c>
      <c r="F3477" s="31">
        <f>[2]Emissions!F3686</f>
        <v>0</v>
      </c>
      <c r="G3477" s="31">
        <f>[2]Emissions!G3686</f>
        <v>0</v>
      </c>
      <c r="H3477" s="31">
        <f>[2]Emissions!H3686</f>
        <v>0</v>
      </c>
      <c r="I3477" s="31">
        <f>[2]Emissions!I3686</f>
        <v>0</v>
      </c>
      <c r="J3477" s="31">
        <f>[2]Emissions!J3686</f>
        <v>0</v>
      </c>
      <c r="K3477" s="31">
        <f>[2]Emissions!K3686</f>
        <v>0</v>
      </c>
      <c r="L3477" s="31">
        <f>[2]Emissions!L3686</f>
        <v>0</v>
      </c>
      <c r="M3477" s="31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1">
        <f>[2]Emissions!E3687</f>
        <v>0</v>
      </c>
      <c r="F3478" s="31">
        <f>[2]Emissions!F3687</f>
        <v>0</v>
      </c>
      <c r="G3478" s="31">
        <f>[2]Emissions!G3687</f>
        <v>0</v>
      </c>
      <c r="H3478" s="31">
        <f>[2]Emissions!H3687</f>
        <v>0</v>
      </c>
      <c r="I3478" s="31">
        <f>[2]Emissions!I3687</f>
        <v>0</v>
      </c>
      <c r="J3478" s="31">
        <f>[2]Emissions!J3687</f>
        <v>0</v>
      </c>
      <c r="K3478" s="31">
        <f>[2]Emissions!K3687</f>
        <v>0</v>
      </c>
      <c r="L3478" s="31">
        <f>[2]Emissions!L3687</f>
        <v>0</v>
      </c>
      <c r="M3478" s="31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1">
        <f>[2]Emissions!E3688</f>
        <v>0</v>
      </c>
      <c r="F3479" s="31">
        <f>[2]Emissions!F3688</f>
        <v>0</v>
      </c>
      <c r="G3479" s="31">
        <f>[2]Emissions!G3688</f>
        <v>0</v>
      </c>
      <c r="H3479" s="31">
        <f>[2]Emissions!H3688</f>
        <v>0</v>
      </c>
      <c r="I3479" s="31">
        <f>[2]Emissions!I3688</f>
        <v>0</v>
      </c>
      <c r="J3479" s="31">
        <f>[2]Emissions!J3688</f>
        <v>0</v>
      </c>
      <c r="K3479" s="31">
        <f>[2]Emissions!K3688</f>
        <v>0</v>
      </c>
      <c r="L3479" s="31">
        <f>[2]Emissions!L3688</f>
        <v>0</v>
      </c>
      <c r="M3479" s="31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1">
        <f>[2]Emissions!E3675</f>
        <v>0</v>
      </c>
      <c r="F3480" s="31">
        <f>[2]Emissions!F3675</f>
        <v>0</v>
      </c>
      <c r="G3480" s="31">
        <f>[2]Emissions!G3675</f>
        <v>0</v>
      </c>
      <c r="H3480" s="31">
        <f>[2]Emissions!H3675</f>
        <v>0</v>
      </c>
      <c r="I3480" s="31">
        <f>[2]Emissions!I3675</f>
        <v>0</v>
      </c>
      <c r="J3480" s="31">
        <f>[2]Emissions!J3675</f>
        <v>0</v>
      </c>
      <c r="K3480" s="31">
        <f>[2]Emissions!K3675</f>
        <v>0</v>
      </c>
      <c r="L3480" s="31">
        <f>[2]Emissions!L3675</f>
        <v>0</v>
      </c>
      <c r="M3480" s="31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1">
        <f>[2]Emissions!E3676</f>
        <v>0</v>
      </c>
      <c r="F3481" s="31">
        <f>[2]Emissions!F3676</f>
        <v>0</v>
      </c>
      <c r="G3481" s="31">
        <f>[2]Emissions!G3676</f>
        <v>0</v>
      </c>
      <c r="H3481" s="31">
        <f>[2]Emissions!H3676</f>
        <v>0</v>
      </c>
      <c r="I3481" s="31">
        <f>[2]Emissions!I3676</f>
        <v>0</v>
      </c>
      <c r="J3481" s="31">
        <f>[2]Emissions!J3676</f>
        <v>0</v>
      </c>
      <c r="K3481" s="31">
        <f>[2]Emissions!K3676</f>
        <v>0</v>
      </c>
      <c r="L3481" s="31">
        <f>[2]Emissions!L3676</f>
        <v>0</v>
      </c>
      <c r="M3481" s="31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1">
        <f>[2]Emissions!E3677</f>
        <v>0</v>
      </c>
      <c r="F3482" s="31">
        <f>[2]Emissions!F3677</f>
        <v>0</v>
      </c>
      <c r="G3482" s="31">
        <f>[2]Emissions!G3677</f>
        <v>0</v>
      </c>
      <c r="H3482" s="31">
        <f>[2]Emissions!H3677</f>
        <v>0</v>
      </c>
      <c r="I3482" s="31">
        <f>[2]Emissions!I3677</f>
        <v>0</v>
      </c>
      <c r="J3482" s="31">
        <f>[2]Emissions!J3677</f>
        <v>0</v>
      </c>
      <c r="K3482" s="31">
        <f>[2]Emissions!K3677</f>
        <v>0</v>
      </c>
      <c r="L3482" s="31">
        <f>[2]Emissions!L3677</f>
        <v>0</v>
      </c>
      <c r="M3482" s="31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1">
        <f>[2]Emissions!E3678</f>
        <v>0</v>
      </c>
      <c r="F3483" s="31">
        <f>[2]Emissions!F3678</f>
        <v>0</v>
      </c>
      <c r="G3483" s="31">
        <f>[2]Emissions!G3678</f>
        <v>0</v>
      </c>
      <c r="H3483" s="31">
        <f>[2]Emissions!H3678</f>
        <v>0</v>
      </c>
      <c r="I3483" s="31">
        <f>[2]Emissions!I3678</f>
        <v>0</v>
      </c>
      <c r="J3483" s="31">
        <f>[2]Emissions!J3678</f>
        <v>0</v>
      </c>
      <c r="K3483" s="31">
        <f>[2]Emissions!K3678</f>
        <v>0</v>
      </c>
      <c r="L3483" s="31">
        <f>[2]Emissions!L3678</f>
        <v>0</v>
      </c>
      <c r="M3483" s="31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1">
        <f>[2]Emissions!E3679</f>
        <v>0</v>
      </c>
      <c r="F3484" s="31">
        <f>[2]Emissions!F3679</f>
        <v>0</v>
      </c>
      <c r="G3484" s="31">
        <f>[2]Emissions!G3679</f>
        <v>0</v>
      </c>
      <c r="H3484" s="31">
        <f>[2]Emissions!H3679</f>
        <v>0</v>
      </c>
      <c r="I3484" s="31">
        <f>[2]Emissions!I3679</f>
        <v>0</v>
      </c>
      <c r="J3484" s="31">
        <f>[2]Emissions!J3679</f>
        <v>0</v>
      </c>
      <c r="K3484" s="31">
        <f>[2]Emissions!K3679</f>
        <v>0</v>
      </c>
      <c r="L3484" s="31">
        <f>[2]Emissions!L3679</f>
        <v>0</v>
      </c>
      <c r="M3484" s="31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1">
        <f>[2]Emissions!E3680</f>
        <v>0</v>
      </c>
      <c r="F3485" s="31">
        <f>[2]Emissions!F3680</f>
        <v>0</v>
      </c>
      <c r="G3485" s="31">
        <f>[2]Emissions!G3680</f>
        <v>0</v>
      </c>
      <c r="H3485" s="31">
        <f>[2]Emissions!H3680</f>
        <v>0</v>
      </c>
      <c r="I3485" s="31">
        <f>[2]Emissions!I3680</f>
        <v>0</v>
      </c>
      <c r="J3485" s="31">
        <f>[2]Emissions!J3680</f>
        <v>0</v>
      </c>
      <c r="K3485" s="31">
        <f>[2]Emissions!K3680</f>
        <v>0</v>
      </c>
      <c r="L3485" s="31">
        <f>[2]Emissions!L3680</f>
        <v>0</v>
      </c>
      <c r="M3485" s="31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1">
        <f>[2]Emissions!E3681</f>
        <v>0</v>
      </c>
      <c r="F3486" s="31">
        <f>[2]Emissions!F3681</f>
        <v>0</v>
      </c>
      <c r="G3486" s="31">
        <f>[2]Emissions!G3681</f>
        <v>0</v>
      </c>
      <c r="H3486" s="31">
        <f>[2]Emissions!H3681</f>
        <v>0</v>
      </c>
      <c r="I3486" s="31">
        <f>[2]Emissions!I3681</f>
        <v>0</v>
      </c>
      <c r="J3486" s="31">
        <f>[2]Emissions!J3681</f>
        <v>0</v>
      </c>
      <c r="K3486" s="31">
        <f>[2]Emissions!K3681</f>
        <v>0</v>
      </c>
      <c r="L3486" s="31">
        <f>[2]Emissions!L3681</f>
        <v>0</v>
      </c>
      <c r="M3486" s="31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1">
        <f>[2]Emissions!E3668</f>
        <v>0</v>
      </c>
      <c r="F3487" s="31">
        <f>[2]Emissions!F3668</f>
        <v>0</v>
      </c>
      <c r="G3487" s="31">
        <f>[2]Emissions!G3668</f>
        <v>0</v>
      </c>
      <c r="H3487" s="31">
        <f>[2]Emissions!H3668</f>
        <v>0</v>
      </c>
      <c r="I3487" s="31">
        <f>[2]Emissions!I3668</f>
        <v>0</v>
      </c>
      <c r="J3487" s="31">
        <f>[2]Emissions!J3668</f>
        <v>0</v>
      </c>
      <c r="K3487" s="31">
        <f>[2]Emissions!K3668</f>
        <v>0</v>
      </c>
      <c r="L3487" s="31">
        <f>[2]Emissions!L3668</f>
        <v>0</v>
      </c>
      <c r="M3487" s="31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1">
        <f>[2]Emissions!E3669</f>
        <v>0</v>
      </c>
      <c r="F3488" s="31">
        <f>[2]Emissions!F3669</f>
        <v>0</v>
      </c>
      <c r="G3488" s="31">
        <f>[2]Emissions!G3669</f>
        <v>0</v>
      </c>
      <c r="H3488" s="31">
        <f>[2]Emissions!H3669</f>
        <v>0</v>
      </c>
      <c r="I3488" s="31">
        <f>[2]Emissions!I3669</f>
        <v>0</v>
      </c>
      <c r="J3488" s="31">
        <f>[2]Emissions!J3669</f>
        <v>0</v>
      </c>
      <c r="K3488" s="31">
        <f>[2]Emissions!K3669</f>
        <v>0</v>
      </c>
      <c r="L3488" s="31">
        <f>[2]Emissions!L3669</f>
        <v>0</v>
      </c>
      <c r="M3488" s="31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1">
        <f>[2]Emissions!E3670</f>
        <v>0</v>
      </c>
      <c r="F3489" s="31">
        <f>[2]Emissions!F3670</f>
        <v>0</v>
      </c>
      <c r="G3489" s="31">
        <f>[2]Emissions!G3670</f>
        <v>0</v>
      </c>
      <c r="H3489" s="31">
        <f>[2]Emissions!H3670</f>
        <v>0</v>
      </c>
      <c r="I3489" s="31">
        <f>[2]Emissions!I3670</f>
        <v>0</v>
      </c>
      <c r="J3489" s="31">
        <f>[2]Emissions!J3670</f>
        <v>0</v>
      </c>
      <c r="K3489" s="31">
        <f>[2]Emissions!K3670</f>
        <v>0</v>
      </c>
      <c r="L3489" s="31">
        <f>[2]Emissions!L3670</f>
        <v>0</v>
      </c>
      <c r="M3489" s="31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1">
        <f>[2]Emissions!E3671</f>
        <v>0</v>
      </c>
      <c r="F3490" s="31">
        <f>[2]Emissions!F3671</f>
        <v>0</v>
      </c>
      <c r="G3490" s="31">
        <f>[2]Emissions!G3671</f>
        <v>0</v>
      </c>
      <c r="H3490" s="31">
        <f>[2]Emissions!H3671</f>
        <v>0</v>
      </c>
      <c r="I3490" s="31">
        <f>[2]Emissions!I3671</f>
        <v>0</v>
      </c>
      <c r="J3490" s="31">
        <f>[2]Emissions!J3671</f>
        <v>0</v>
      </c>
      <c r="K3490" s="31">
        <f>[2]Emissions!K3671</f>
        <v>0</v>
      </c>
      <c r="L3490" s="31">
        <f>[2]Emissions!L3671</f>
        <v>0</v>
      </c>
      <c r="M3490" s="31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1">
        <f>[2]Emissions!E3672</f>
        <v>0</v>
      </c>
      <c r="F3491" s="31">
        <f>[2]Emissions!F3672</f>
        <v>0</v>
      </c>
      <c r="G3491" s="31">
        <f>[2]Emissions!G3672</f>
        <v>0</v>
      </c>
      <c r="H3491" s="31">
        <f>[2]Emissions!H3672</f>
        <v>0</v>
      </c>
      <c r="I3491" s="31">
        <f>[2]Emissions!I3672</f>
        <v>0</v>
      </c>
      <c r="J3491" s="31">
        <f>[2]Emissions!J3672</f>
        <v>0</v>
      </c>
      <c r="K3491" s="31">
        <f>[2]Emissions!K3672</f>
        <v>0</v>
      </c>
      <c r="L3491" s="31">
        <f>[2]Emissions!L3672</f>
        <v>0</v>
      </c>
      <c r="M3491" s="31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1">
        <f>[2]Emissions!E3673</f>
        <v>0</v>
      </c>
      <c r="F3492" s="31">
        <f>[2]Emissions!F3673</f>
        <v>0</v>
      </c>
      <c r="G3492" s="31">
        <f>[2]Emissions!G3673</f>
        <v>0</v>
      </c>
      <c r="H3492" s="31">
        <f>[2]Emissions!H3673</f>
        <v>0</v>
      </c>
      <c r="I3492" s="31">
        <f>[2]Emissions!I3673</f>
        <v>0</v>
      </c>
      <c r="J3492" s="31">
        <f>[2]Emissions!J3673</f>
        <v>0</v>
      </c>
      <c r="K3492" s="31">
        <f>[2]Emissions!K3673</f>
        <v>0</v>
      </c>
      <c r="L3492" s="31">
        <f>[2]Emissions!L3673</f>
        <v>0</v>
      </c>
      <c r="M3492" s="31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1">
        <f>[2]Emissions!E3674</f>
        <v>0</v>
      </c>
      <c r="F3493" s="31">
        <f>[2]Emissions!F3674</f>
        <v>0</v>
      </c>
      <c r="G3493" s="31">
        <f>[2]Emissions!G3674</f>
        <v>0</v>
      </c>
      <c r="H3493" s="31">
        <f>[2]Emissions!H3674</f>
        <v>0</v>
      </c>
      <c r="I3493" s="31">
        <f>[2]Emissions!I3674</f>
        <v>0</v>
      </c>
      <c r="J3493" s="31">
        <f>[2]Emissions!J3674</f>
        <v>0</v>
      </c>
      <c r="K3493" s="31">
        <f>[2]Emissions!K3674</f>
        <v>0</v>
      </c>
      <c r="L3493" s="31">
        <f>[2]Emissions!L3674</f>
        <v>0</v>
      </c>
      <c r="M3493" s="31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1">
        <f>[2]Emissions!E3661</f>
        <v>0</v>
      </c>
      <c r="F3494" s="31">
        <f>[2]Emissions!F3661</f>
        <v>0</v>
      </c>
      <c r="G3494" s="31">
        <f>[2]Emissions!G3661</f>
        <v>0</v>
      </c>
      <c r="H3494" s="31">
        <f>[2]Emissions!H3661</f>
        <v>0</v>
      </c>
      <c r="I3494" s="31">
        <f>[2]Emissions!I3661</f>
        <v>0</v>
      </c>
      <c r="J3494" s="31">
        <f>[2]Emissions!J3661</f>
        <v>0</v>
      </c>
      <c r="K3494" s="31">
        <f>[2]Emissions!K3661</f>
        <v>0</v>
      </c>
      <c r="L3494" s="31">
        <f>[2]Emissions!L3661</f>
        <v>0</v>
      </c>
      <c r="M3494" s="31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1">
        <f>[2]Emissions!E3662</f>
        <v>0</v>
      </c>
      <c r="F3495" s="31">
        <f>[2]Emissions!F3662</f>
        <v>0</v>
      </c>
      <c r="G3495" s="31">
        <f>[2]Emissions!G3662</f>
        <v>0</v>
      </c>
      <c r="H3495" s="31">
        <f>[2]Emissions!H3662</f>
        <v>0</v>
      </c>
      <c r="I3495" s="31">
        <f>[2]Emissions!I3662</f>
        <v>0</v>
      </c>
      <c r="J3495" s="31">
        <f>[2]Emissions!J3662</f>
        <v>0</v>
      </c>
      <c r="K3495" s="31">
        <f>[2]Emissions!K3662</f>
        <v>0</v>
      </c>
      <c r="L3495" s="31">
        <f>[2]Emissions!L3662</f>
        <v>0</v>
      </c>
      <c r="M3495" s="31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1">
        <f>[2]Emissions!E3663</f>
        <v>0</v>
      </c>
      <c r="F3496" s="31">
        <f>[2]Emissions!F3663</f>
        <v>0</v>
      </c>
      <c r="G3496" s="31">
        <f>[2]Emissions!G3663</f>
        <v>0</v>
      </c>
      <c r="H3496" s="31">
        <f>[2]Emissions!H3663</f>
        <v>0</v>
      </c>
      <c r="I3496" s="31">
        <f>[2]Emissions!I3663</f>
        <v>0</v>
      </c>
      <c r="J3496" s="31">
        <f>[2]Emissions!J3663</f>
        <v>0</v>
      </c>
      <c r="K3496" s="31">
        <f>[2]Emissions!K3663</f>
        <v>0</v>
      </c>
      <c r="L3496" s="31">
        <f>[2]Emissions!L3663</f>
        <v>0</v>
      </c>
      <c r="M3496" s="31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1">
        <f>[2]Emissions!E3664</f>
        <v>0</v>
      </c>
      <c r="F3497" s="31">
        <f>[2]Emissions!F3664</f>
        <v>0</v>
      </c>
      <c r="G3497" s="31">
        <f>[2]Emissions!G3664</f>
        <v>0</v>
      </c>
      <c r="H3497" s="31">
        <f>[2]Emissions!H3664</f>
        <v>0</v>
      </c>
      <c r="I3497" s="31">
        <f>[2]Emissions!I3664</f>
        <v>0</v>
      </c>
      <c r="J3497" s="31">
        <f>[2]Emissions!J3664</f>
        <v>0</v>
      </c>
      <c r="K3497" s="31">
        <f>[2]Emissions!K3664</f>
        <v>0</v>
      </c>
      <c r="L3497" s="31">
        <f>[2]Emissions!L3664</f>
        <v>0</v>
      </c>
      <c r="M3497" s="31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1">
        <f>[2]Emissions!E3665</f>
        <v>0</v>
      </c>
      <c r="F3498" s="31">
        <f>[2]Emissions!F3665</f>
        <v>0</v>
      </c>
      <c r="G3498" s="31">
        <f>[2]Emissions!G3665</f>
        <v>0</v>
      </c>
      <c r="H3498" s="31">
        <f>[2]Emissions!H3665</f>
        <v>0</v>
      </c>
      <c r="I3498" s="31">
        <f>[2]Emissions!I3665</f>
        <v>0</v>
      </c>
      <c r="J3498" s="31">
        <f>[2]Emissions!J3665</f>
        <v>0</v>
      </c>
      <c r="K3498" s="31">
        <f>[2]Emissions!K3665</f>
        <v>0</v>
      </c>
      <c r="L3498" s="31">
        <f>[2]Emissions!L3665</f>
        <v>0</v>
      </c>
      <c r="M3498" s="31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1">
        <f>[2]Emissions!E3666</f>
        <v>0</v>
      </c>
      <c r="F3499" s="31">
        <f>[2]Emissions!F3666</f>
        <v>0</v>
      </c>
      <c r="G3499" s="31">
        <f>[2]Emissions!G3666</f>
        <v>0</v>
      </c>
      <c r="H3499" s="31">
        <f>[2]Emissions!H3666</f>
        <v>0</v>
      </c>
      <c r="I3499" s="31">
        <f>[2]Emissions!I3666</f>
        <v>0</v>
      </c>
      <c r="J3499" s="31">
        <f>[2]Emissions!J3666</f>
        <v>0</v>
      </c>
      <c r="K3499" s="31">
        <f>[2]Emissions!K3666</f>
        <v>0</v>
      </c>
      <c r="L3499" s="31">
        <f>[2]Emissions!L3666</f>
        <v>0</v>
      </c>
      <c r="M3499" s="31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1">
        <f>[2]Emissions!E3667</f>
        <v>0</v>
      </c>
      <c r="F3500" s="31">
        <f>[2]Emissions!F3667</f>
        <v>0</v>
      </c>
      <c r="G3500" s="31">
        <f>[2]Emissions!G3667</f>
        <v>0</v>
      </c>
      <c r="H3500" s="31">
        <f>[2]Emissions!H3667</f>
        <v>0</v>
      </c>
      <c r="I3500" s="31">
        <f>[2]Emissions!I3667</f>
        <v>0</v>
      </c>
      <c r="J3500" s="31">
        <f>[2]Emissions!J3667</f>
        <v>0</v>
      </c>
      <c r="K3500" s="31">
        <f>[2]Emissions!K3667</f>
        <v>0</v>
      </c>
      <c r="L3500" s="31">
        <f>[2]Emissions!L3667</f>
        <v>0</v>
      </c>
      <c r="M3500" s="31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1">
        <f>[2]Emissions!E3654</f>
        <v>0</v>
      </c>
      <c r="F3501" s="31">
        <f>[2]Emissions!F3654</f>
        <v>0</v>
      </c>
      <c r="G3501" s="31">
        <f>[2]Emissions!G3654</f>
        <v>0</v>
      </c>
      <c r="H3501" s="31">
        <f>[2]Emissions!H3654</f>
        <v>0</v>
      </c>
      <c r="I3501" s="31">
        <f>[2]Emissions!I3654</f>
        <v>0</v>
      </c>
      <c r="J3501" s="31">
        <f>[2]Emissions!J3654</f>
        <v>0</v>
      </c>
      <c r="K3501" s="31">
        <f>[2]Emissions!K3654</f>
        <v>0</v>
      </c>
      <c r="L3501" s="31">
        <f>[2]Emissions!L3654</f>
        <v>0</v>
      </c>
      <c r="M3501" s="31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1">
        <f>[2]Emissions!E3655</f>
        <v>0</v>
      </c>
      <c r="F3502" s="31">
        <f>[2]Emissions!F3655</f>
        <v>0</v>
      </c>
      <c r="G3502" s="31">
        <f>[2]Emissions!G3655</f>
        <v>0</v>
      </c>
      <c r="H3502" s="31">
        <f>[2]Emissions!H3655</f>
        <v>0</v>
      </c>
      <c r="I3502" s="31">
        <f>[2]Emissions!I3655</f>
        <v>0</v>
      </c>
      <c r="J3502" s="31">
        <f>[2]Emissions!J3655</f>
        <v>0</v>
      </c>
      <c r="K3502" s="31">
        <f>[2]Emissions!K3655</f>
        <v>0</v>
      </c>
      <c r="L3502" s="31">
        <f>[2]Emissions!L3655</f>
        <v>0</v>
      </c>
      <c r="M3502" s="31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1">
        <f>[2]Emissions!E3656</f>
        <v>0</v>
      </c>
      <c r="F3503" s="31">
        <f>[2]Emissions!F3656</f>
        <v>0</v>
      </c>
      <c r="G3503" s="31">
        <f>[2]Emissions!G3656</f>
        <v>0</v>
      </c>
      <c r="H3503" s="31">
        <f>[2]Emissions!H3656</f>
        <v>0</v>
      </c>
      <c r="I3503" s="31">
        <f>[2]Emissions!I3656</f>
        <v>0</v>
      </c>
      <c r="J3503" s="31">
        <f>[2]Emissions!J3656</f>
        <v>0</v>
      </c>
      <c r="K3503" s="31">
        <f>[2]Emissions!K3656</f>
        <v>0</v>
      </c>
      <c r="L3503" s="31">
        <f>[2]Emissions!L3656</f>
        <v>0</v>
      </c>
      <c r="M3503" s="31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1">
        <f>[2]Emissions!E3657</f>
        <v>0</v>
      </c>
      <c r="F3504" s="31">
        <f>[2]Emissions!F3657</f>
        <v>0</v>
      </c>
      <c r="G3504" s="31">
        <f>[2]Emissions!G3657</f>
        <v>0</v>
      </c>
      <c r="H3504" s="31">
        <f>[2]Emissions!H3657</f>
        <v>0</v>
      </c>
      <c r="I3504" s="31">
        <f>[2]Emissions!I3657</f>
        <v>0</v>
      </c>
      <c r="J3504" s="31">
        <f>[2]Emissions!J3657</f>
        <v>0</v>
      </c>
      <c r="K3504" s="31">
        <f>[2]Emissions!K3657</f>
        <v>0</v>
      </c>
      <c r="L3504" s="31">
        <f>[2]Emissions!L3657</f>
        <v>0</v>
      </c>
      <c r="M3504" s="31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1">
        <f>[2]Emissions!E3658</f>
        <v>0</v>
      </c>
      <c r="F3505" s="31">
        <f>[2]Emissions!F3658</f>
        <v>0</v>
      </c>
      <c r="G3505" s="31">
        <f>[2]Emissions!G3658</f>
        <v>0</v>
      </c>
      <c r="H3505" s="31">
        <f>[2]Emissions!H3658</f>
        <v>0</v>
      </c>
      <c r="I3505" s="31">
        <f>[2]Emissions!I3658</f>
        <v>0</v>
      </c>
      <c r="J3505" s="31">
        <f>[2]Emissions!J3658</f>
        <v>0</v>
      </c>
      <c r="K3505" s="31">
        <f>[2]Emissions!K3658</f>
        <v>0</v>
      </c>
      <c r="L3505" s="31">
        <f>[2]Emissions!L3658</f>
        <v>0</v>
      </c>
      <c r="M3505" s="31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1">
        <f>[2]Emissions!E3659</f>
        <v>0</v>
      </c>
      <c r="F3506" s="31">
        <f>[2]Emissions!F3659</f>
        <v>0</v>
      </c>
      <c r="G3506" s="31">
        <f>[2]Emissions!G3659</f>
        <v>0</v>
      </c>
      <c r="H3506" s="31">
        <f>[2]Emissions!H3659</f>
        <v>0</v>
      </c>
      <c r="I3506" s="31">
        <f>[2]Emissions!I3659</f>
        <v>0</v>
      </c>
      <c r="J3506" s="31">
        <f>[2]Emissions!J3659</f>
        <v>0</v>
      </c>
      <c r="K3506" s="31">
        <f>[2]Emissions!K3659</f>
        <v>0</v>
      </c>
      <c r="L3506" s="31">
        <f>[2]Emissions!L3659</f>
        <v>0</v>
      </c>
      <c r="M3506" s="31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1">
        <f>[2]Emissions!E3660</f>
        <v>0</v>
      </c>
      <c r="F3507" s="31">
        <f>[2]Emissions!F3660</f>
        <v>0</v>
      </c>
      <c r="G3507" s="31">
        <f>[2]Emissions!G3660</f>
        <v>0</v>
      </c>
      <c r="H3507" s="31">
        <f>[2]Emissions!H3660</f>
        <v>0</v>
      </c>
      <c r="I3507" s="31">
        <f>[2]Emissions!I3660</f>
        <v>0</v>
      </c>
      <c r="J3507" s="31">
        <f>[2]Emissions!J3660</f>
        <v>0</v>
      </c>
      <c r="K3507" s="31">
        <f>[2]Emissions!K3660</f>
        <v>0</v>
      </c>
      <c r="L3507" s="31">
        <f>[2]Emissions!L3660</f>
        <v>0</v>
      </c>
      <c r="M3507" s="31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1">
        <f>[2]Emissions!E3647</f>
        <v>0</v>
      </c>
      <c r="F3508" s="31">
        <f>[2]Emissions!F3647</f>
        <v>0</v>
      </c>
      <c r="G3508" s="31">
        <f>[2]Emissions!G3647</f>
        <v>0</v>
      </c>
      <c r="H3508" s="31">
        <f>[2]Emissions!H3647</f>
        <v>0</v>
      </c>
      <c r="I3508" s="31">
        <f>[2]Emissions!I3647</f>
        <v>0</v>
      </c>
      <c r="J3508" s="31">
        <f>[2]Emissions!J3647</f>
        <v>0</v>
      </c>
      <c r="K3508" s="31">
        <f>[2]Emissions!K3647</f>
        <v>0</v>
      </c>
      <c r="L3508" s="31">
        <f>[2]Emissions!L3647</f>
        <v>0</v>
      </c>
      <c r="M3508" s="31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1">
        <f>[2]Emissions!E3648</f>
        <v>0</v>
      </c>
      <c r="F3509" s="31">
        <f>[2]Emissions!F3648</f>
        <v>0</v>
      </c>
      <c r="G3509" s="31">
        <f>[2]Emissions!G3648</f>
        <v>0</v>
      </c>
      <c r="H3509" s="31">
        <f>[2]Emissions!H3648</f>
        <v>0</v>
      </c>
      <c r="I3509" s="31">
        <f>[2]Emissions!I3648</f>
        <v>0</v>
      </c>
      <c r="J3509" s="31">
        <f>[2]Emissions!J3648</f>
        <v>0</v>
      </c>
      <c r="K3509" s="31">
        <f>[2]Emissions!K3648</f>
        <v>0</v>
      </c>
      <c r="L3509" s="31">
        <f>[2]Emissions!L3648</f>
        <v>0</v>
      </c>
      <c r="M3509" s="31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1">
        <f>[2]Emissions!E3649</f>
        <v>0</v>
      </c>
      <c r="F3510" s="31">
        <f>[2]Emissions!F3649</f>
        <v>0</v>
      </c>
      <c r="G3510" s="31">
        <f>[2]Emissions!G3649</f>
        <v>0</v>
      </c>
      <c r="H3510" s="31">
        <f>[2]Emissions!H3649</f>
        <v>0</v>
      </c>
      <c r="I3510" s="31">
        <f>[2]Emissions!I3649</f>
        <v>0</v>
      </c>
      <c r="J3510" s="31">
        <f>[2]Emissions!J3649</f>
        <v>0</v>
      </c>
      <c r="K3510" s="31">
        <f>[2]Emissions!K3649</f>
        <v>0</v>
      </c>
      <c r="L3510" s="31">
        <f>[2]Emissions!L3649</f>
        <v>0</v>
      </c>
      <c r="M3510" s="31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1">
        <f>[2]Emissions!E3650</f>
        <v>0</v>
      </c>
      <c r="F3511" s="31">
        <f>[2]Emissions!F3650</f>
        <v>0</v>
      </c>
      <c r="G3511" s="31">
        <f>[2]Emissions!G3650</f>
        <v>0</v>
      </c>
      <c r="H3511" s="31">
        <f>[2]Emissions!H3650</f>
        <v>0</v>
      </c>
      <c r="I3511" s="31">
        <f>[2]Emissions!I3650</f>
        <v>0</v>
      </c>
      <c r="J3511" s="31">
        <f>[2]Emissions!J3650</f>
        <v>0</v>
      </c>
      <c r="K3511" s="31">
        <f>[2]Emissions!K3650</f>
        <v>0</v>
      </c>
      <c r="L3511" s="31">
        <f>[2]Emissions!L3650</f>
        <v>0</v>
      </c>
      <c r="M3511" s="31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1">
        <f>[2]Emissions!E3651</f>
        <v>0</v>
      </c>
      <c r="F3512" s="31">
        <f>[2]Emissions!F3651</f>
        <v>0</v>
      </c>
      <c r="G3512" s="31">
        <f>[2]Emissions!G3651</f>
        <v>0</v>
      </c>
      <c r="H3512" s="31">
        <f>[2]Emissions!H3651</f>
        <v>0</v>
      </c>
      <c r="I3512" s="31">
        <f>[2]Emissions!I3651</f>
        <v>0</v>
      </c>
      <c r="J3512" s="31">
        <f>[2]Emissions!J3651</f>
        <v>0</v>
      </c>
      <c r="K3512" s="31">
        <f>[2]Emissions!K3651</f>
        <v>0</v>
      </c>
      <c r="L3512" s="31">
        <f>[2]Emissions!L3651</f>
        <v>0</v>
      </c>
      <c r="M3512" s="31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1">
        <f>[2]Emissions!E3652</f>
        <v>0</v>
      </c>
      <c r="F3513" s="31">
        <f>[2]Emissions!F3652</f>
        <v>0</v>
      </c>
      <c r="G3513" s="31">
        <f>[2]Emissions!G3652</f>
        <v>0</v>
      </c>
      <c r="H3513" s="31">
        <f>[2]Emissions!H3652</f>
        <v>0</v>
      </c>
      <c r="I3513" s="31">
        <f>[2]Emissions!I3652</f>
        <v>0</v>
      </c>
      <c r="J3513" s="31">
        <f>[2]Emissions!J3652</f>
        <v>0</v>
      </c>
      <c r="K3513" s="31">
        <f>[2]Emissions!K3652</f>
        <v>0</v>
      </c>
      <c r="L3513" s="31">
        <f>[2]Emissions!L3652</f>
        <v>0</v>
      </c>
      <c r="M3513" s="31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1">
        <f>[2]Emissions!E3653</f>
        <v>0</v>
      </c>
      <c r="F3514" s="31">
        <f>[2]Emissions!F3653</f>
        <v>0</v>
      </c>
      <c r="G3514" s="31">
        <f>[2]Emissions!G3653</f>
        <v>0</v>
      </c>
      <c r="H3514" s="31">
        <f>[2]Emissions!H3653</f>
        <v>0</v>
      </c>
      <c r="I3514" s="31">
        <f>[2]Emissions!I3653</f>
        <v>0</v>
      </c>
      <c r="J3514" s="31">
        <f>[2]Emissions!J3653</f>
        <v>0</v>
      </c>
      <c r="K3514" s="31">
        <f>[2]Emissions!K3653</f>
        <v>0</v>
      </c>
      <c r="L3514" s="31">
        <f>[2]Emissions!L3653</f>
        <v>0</v>
      </c>
      <c r="M3514" s="31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1">
        <f>[2]Emissions!E3640</f>
        <v>0</v>
      </c>
      <c r="F3515" s="31">
        <f>[2]Emissions!F3640</f>
        <v>0</v>
      </c>
      <c r="G3515" s="31">
        <f>[2]Emissions!G3640</f>
        <v>0</v>
      </c>
      <c r="H3515" s="31">
        <f>[2]Emissions!H3640</f>
        <v>0</v>
      </c>
      <c r="I3515" s="31">
        <f>[2]Emissions!I3640</f>
        <v>0</v>
      </c>
      <c r="J3515" s="31">
        <f>[2]Emissions!J3640</f>
        <v>0</v>
      </c>
      <c r="K3515" s="31">
        <f>[2]Emissions!K3640</f>
        <v>0</v>
      </c>
      <c r="L3515" s="31">
        <f>[2]Emissions!L3640</f>
        <v>0</v>
      </c>
      <c r="M3515" s="31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1">
        <f>[2]Emissions!E3641</f>
        <v>0</v>
      </c>
      <c r="F3516" s="31">
        <f>[2]Emissions!F3641</f>
        <v>0</v>
      </c>
      <c r="G3516" s="31">
        <f>[2]Emissions!G3641</f>
        <v>0</v>
      </c>
      <c r="H3516" s="31">
        <f>[2]Emissions!H3641</f>
        <v>0</v>
      </c>
      <c r="I3516" s="31">
        <f>[2]Emissions!I3641</f>
        <v>0</v>
      </c>
      <c r="J3516" s="31">
        <f>[2]Emissions!J3641</f>
        <v>0</v>
      </c>
      <c r="K3516" s="31">
        <f>[2]Emissions!K3641</f>
        <v>0</v>
      </c>
      <c r="L3516" s="31">
        <f>[2]Emissions!L3641</f>
        <v>0</v>
      </c>
      <c r="M3516" s="31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1">
        <f>[2]Emissions!E3642</f>
        <v>0</v>
      </c>
      <c r="F3517" s="31">
        <f>[2]Emissions!F3642</f>
        <v>0</v>
      </c>
      <c r="G3517" s="31">
        <f>[2]Emissions!G3642</f>
        <v>0</v>
      </c>
      <c r="H3517" s="31">
        <f>[2]Emissions!H3642</f>
        <v>0</v>
      </c>
      <c r="I3517" s="31">
        <f>[2]Emissions!I3642</f>
        <v>0</v>
      </c>
      <c r="J3517" s="31">
        <f>[2]Emissions!J3642</f>
        <v>0</v>
      </c>
      <c r="K3517" s="31">
        <f>[2]Emissions!K3642</f>
        <v>0</v>
      </c>
      <c r="L3517" s="31">
        <f>[2]Emissions!L3642</f>
        <v>0</v>
      </c>
      <c r="M3517" s="31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1">
        <f>[2]Emissions!E3643</f>
        <v>0</v>
      </c>
      <c r="F3518" s="31">
        <f>[2]Emissions!F3643</f>
        <v>0</v>
      </c>
      <c r="G3518" s="31">
        <f>[2]Emissions!G3643</f>
        <v>0</v>
      </c>
      <c r="H3518" s="31">
        <f>[2]Emissions!H3643</f>
        <v>0</v>
      </c>
      <c r="I3518" s="31">
        <f>[2]Emissions!I3643</f>
        <v>0</v>
      </c>
      <c r="J3518" s="31">
        <f>[2]Emissions!J3643</f>
        <v>0</v>
      </c>
      <c r="K3518" s="31">
        <f>[2]Emissions!K3643</f>
        <v>0</v>
      </c>
      <c r="L3518" s="31">
        <f>[2]Emissions!L3643</f>
        <v>0</v>
      </c>
      <c r="M3518" s="31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1">
        <f>[2]Emissions!E3644</f>
        <v>0</v>
      </c>
      <c r="F3519" s="31">
        <f>[2]Emissions!F3644</f>
        <v>0</v>
      </c>
      <c r="G3519" s="31">
        <f>[2]Emissions!G3644</f>
        <v>0</v>
      </c>
      <c r="H3519" s="31">
        <f>[2]Emissions!H3644</f>
        <v>0</v>
      </c>
      <c r="I3519" s="31">
        <f>[2]Emissions!I3644</f>
        <v>0</v>
      </c>
      <c r="J3519" s="31">
        <f>[2]Emissions!J3644</f>
        <v>0</v>
      </c>
      <c r="K3519" s="31">
        <f>[2]Emissions!K3644</f>
        <v>0</v>
      </c>
      <c r="L3519" s="31">
        <f>[2]Emissions!L3644</f>
        <v>0</v>
      </c>
      <c r="M3519" s="31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1">
        <f>[2]Emissions!E3645</f>
        <v>0</v>
      </c>
      <c r="F3520" s="31">
        <f>[2]Emissions!F3645</f>
        <v>0</v>
      </c>
      <c r="G3520" s="31">
        <f>[2]Emissions!G3645</f>
        <v>0</v>
      </c>
      <c r="H3520" s="31">
        <f>[2]Emissions!H3645</f>
        <v>0</v>
      </c>
      <c r="I3520" s="31">
        <f>[2]Emissions!I3645</f>
        <v>0</v>
      </c>
      <c r="J3520" s="31">
        <f>[2]Emissions!J3645</f>
        <v>0</v>
      </c>
      <c r="K3520" s="31">
        <f>[2]Emissions!K3645</f>
        <v>0</v>
      </c>
      <c r="L3520" s="31">
        <f>[2]Emissions!L3645</f>
        <v>0</v>
      </c>
      <c r="M3520" s="31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1">
        <f>[2]Emissions!E3646</f>
        <v>0</v>
      </c>
      <c r="F3521" s="31">
        <f>[2]Emissions!F3646</f>
        <v>0</v>
      </c>
      <c r="G3521" s="31">
        <f>[2]Emissions!G3646</f>
        <v>0</v>
      </c>
      <c r="H3521" s="31">
        <f>[2]Emissions!H3646</f>
        <v>0</v>
      </c>
      <c r="I3521" s="31">
        <f>[2]Emissions!I3646</f>
        <v>0</v>
      </c>
      <c r="J3521" s="31">
        <f>[2]Emissions!J3646</f>
        <v>0</v>
      </c>
      <c r="K3521" s="31">
        <f>[2]Emissions!K3646</f>
        <v>0</v>
      </c>
      <c r="L3521" s="31">
        <f>[2]Emissions!L3646</f>
        <v>0</v>
      </c>
      <c r="M3521" s="31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1">
        <f>[2]Emissions!E3633</f>
        <v>0</v>
      </c>
      <c r="F3522" s="31">
        <f>[2]Emissions!F3633</f>
        <v>0</v>
      </c>
      <c r="G3522" s="31">
        <f>[2]Emissions!G3633</f>
        <v>0</v>
      </c>
      <c r="H3522" s="31">
        <f>[2]Emissions!H3633</f>
        <v>0</v>
      </c>
      <c r="I3522" s="31">
        <f>[2]Emissions!I3633</f>
        <v>0</v>
      </c>
      <c r="J3522" s="31">
        <f>[2]Emissions!J3633</f>
        <v>0</v>
      </c>
      <c r="K3522" s="31">
        <f>[2]Emissions!K3633</f>
        <v>0</v>
      </c>
      <c r="L3522" s="31">
        <f>[2]Emissions!L3633</f>
        <v>0</v>
      </c>
      <c r="M3522" s="31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1">
        <f>[2]Emissions!E3634</f>
        <v>0</v>
      </c>
      <c r="F3523" s="31">
        <f>[2]Emissions!F3634</f>
        <v>0</v>
      </c>
      <c r="G3523" s="31">
        <f>[2]Emissions!G3634</f>
        <v>0</v>
      </c>
      <c r="H3523" s="31">
        <f>[2]Emissions!H3634</f>
        <v>0</v>
      </c>
      <c r="I3523" s="31">
        <f>[2]Emissions!I3634</f>
        <v>0</v>
      </c>
      <c r="J3523" s="31">
        <f>[2]Emissions!J3634</f>
        <v>0</v>
      </c>
      <c r="K3523" s="31">
        <f>[2]Emissions!K3634</f>
        <v>0</v>
      </c>
      <c r="L3523" s="31">
        <f>[2]Emissions!L3634</f>
        <v>0</v>
      </c>
      <c r="M3523" s="31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1">
        <f>[2]Emissions!E3635</f>
        <v>0</v>
      </c>
      <c r="F3524" s="31">
        <f>[2]Emissions!F3635</f>
        <v>0</v>
      </c>
      <c r="G3524" s="31">
        <f>[2]Emissions!G3635</f>
        <v>0</v>
      </c>
      <c r="H3524" s="31">
        <f>[2]Emissions!H3635</f>
        <v>0</v>
      </c>
      <c r="I3524" s="31">
        <f>[2]Emissions!I3635</f>
        <v>0</v>
      </c>
      <c r="J3524" s="31">
        <f>[2]Emissions!J3635</f>
        <v>0</v>
      </c>
      <c r="K3524" s="31">
        <f>[2]Emissions!K3635</f>
        <v>0</v>
      </c>
      <c r="L3524" s="31">
        <f>[2]Emissions!L3635</f>
        <v>0</v>
      </c>
      <c r="M3524" s="31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1">
        <f>[2]Emissions!E3636</f>
        <v>0</v>
      </c>
      <c r="F3525" s="31">
        <f>[2]Emissions!F3636</f>
        <v>0</v>
      </c>
      <c r="G3525" s="31">
        <f>[2]Emissions!G3636</f>
        <v>0</v>
      </c>
      <c r="H3525" s="31">
        <f>[2]Emissions!H3636</f>
        <v>0</v>
      </c>
      <c r="I3525" s="31">
        <f>[2]Emissions!I3636</f>
        <v>0</v>
      </c>
      <c r="J3525" s="31">
        <f>[2]Emissions!J3636</f>
        <v>0</v>
      </c>
      <c r="K3525" s="31">
        <f>[2]Emissions!K3636</f>
        <v>0</v>
      </c>
      <c r="L3525" s="31">
        <f>[2]Emissions!L3636</f>
        <v>0</v>
      </c>
      <c r="M3525" s="31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1">
        <f>[2]Emissions!E3637</f>
        <v>0</v>
      </c>
      <c r="F3526" s="31">
        <f>[2]Emissions!F3637</f>
        <v>0</v>
      </c>
      <c r="G3526" s="31">
        <f>[2]Emissions!G3637</f>
        <v>0</v>
      </c>
      <c r="H3526" s="31">
        <f>[2]Emissions!H3637</f>
        <v>0</v>
      </c>
      <c r="I3526" s="31">
        <f>[2]Emissions!I3637</f>
        <v>0</v>
      </c>
      <c r="J3526" s="31">
        <f>[2]Emissions!J3637</f>
        <v>0</v>
      </c>
      <c r="K3526" s="31">
        <f>[2]Emissions!K3637</f>
        <v>0</v>
      </c>
      <c r="L3526" s="31">
        <f>[2]Emissions!L3637</f>
        <v>0</v>
      </c>
      <c r="M3526" s="31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1">
        <f>[2]Emissions!E3638</f>
        <v>0</v>
      </c>
      <c r="F3527" s="31">
        <f>[2]Emissions!F3638</f>
        <v>0</v>
      </c>
      <c r="G3527" s="31">
        <f>[2]Emissions!G3638</f>
        <v>0</v>
      </c>
      <c r="H3527" s="31">
        <f>[2]Emissions!H3638</f>
        <v>0</v>
      </c>
      <c r="I3527" s="31">
        <f>[2]Emissions!I3638</f>
        <v>0</v>
      </c>
      <c r="J3527" s="31">
        <f>[2]Emissions!J3638</f>
        <v>0</v>
      </c>
      <c r="K3527" s="31">
        <f>[2]Emissions!K3638</f>
        <v>0</v>
      </c>
      <c r="L3527" s="31">
        <f>[2]Emissions!L3638</f>
        <v>0</v>
      </c>
      <c r="M3527" s="31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1">
        <f>[2]Emissions!E3639</f>
        <v>0</v>
      </c>
      <c r="F3528" s="31">
        <f>[2]Emissions!F3639</f>
        <v>0</v>
      </c>
      <c r="G3528" s="31">
        <f>[2]Emissions!G3639</f>
        <v>0</v>
      </c>
      <c r="H3528" s="31">
        <f>[2]Emissions!H3639</f>
        <v>0</v>
      </c>
      <c r="I3528" s="31">
        <f>[2]Emissions!I3639</f>
        <v>0</v>
      </c>
      <c r="J3528" s="31">
        <f>[2]Emissions!J3639</f>
        <v>0</v>
      </c>
      <c r="K3528" s="31">
        <f>[2]Emissions!K3639</f>
        <v>0</v>
      </c>
      <c r="L3528" s="31">
        <f>[2]Emissions!L3639</f>
        <v>0</v>
      </c>
      <c r="M3528" s="31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1">
        <f>[2]Emissions!E3626</f>
        <v>0</v>
      </c>
      <c r="F3529" s="31">
        <f>[2]Emissions!F3626</f>
        <v>0</v>
      </c>
      <c r="G3529" s="31">
        <f>[2]Emissions!G3626</f>
        <v>0</v>
      </c>
      <c r="H3529" s="31">
        <f>[2]Emissions!H3626</f>
        <v>0</v>
      </c>
      <c r="I3529" s="31">
        <f>[2]Emissions!I3626</f>
        <v>0</v>
      </c>
      <c r="J3529" s="31">
        <f>[2]Emissions!J3626</f>
        <v>0</v>
      </c>
      <c r="K3529" s="31">
        <f>[2]Emissions!K3626</f>
        <v>0</v>
      </c>
      <c r="L3529" s="31">
        <f>[2]Emissions!L3626</f>
        <v>0</v>
      </c>
      <c r="M3529" s="31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1">
        <f>[2]Emissions!E3627</f>
        <v>0</v>
      </c>
      <c r="F3530" s="31">
        <f>[2]Emissions!F3627</f>
        <v>0</v>
      </c>
      <c r="G3530" s="31">
        <f>[2]Emissions!G3627</f>
        <v>0</v>
      </c>
      <c r="H3530" s="31">
        <f>[2]Emissions!H3627</f>
        <v>0</v>
      </c>
      <c r="I3530" s="31">
        <f>[2]Emissions!I3627</f>
        <v>0</v>
      </c>
      <c r="J3530" s="31">
        <f>[2]Emissions!J3627</f>
        <v>0</v>
      </c>
      <c r="K3530" s="31">
        <f>[2]Emissions!K3627</f>
        <v>0</v>
      </c>
      <c r="L3530" s="31">
        <f>[2]Emissions!L3627</f>
        <v>0</v>
      </c>
      <c r="M3530" s="31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1">
        <f>[2]Emissions!E3628</f>
        <v>0</v>
      </c>
      <c r="F3531" s="31">
        <f>[2]Emissions!F3628</f>
        <v>0</v>
      </c>
      <c r="G3531" s="31">
        <f>[2]Emissions!G3628</f>
        <v>0</v>
      </c>
      <c r="H3531" s="31">
        <f>[2]Emissions!H3628</f>
        <v>0</v>
      </c>
      <c r="I3531" s="31">
        <f>[2]Emissions!I3628</f>
        <v>0</v>
      </c>
      <c r="J3531" s="31">
        <f>[2]Emissions!J3628</f>
        <v>0</v>
      </c>
      <c r="K3531" s="31">
        <f>[2]Emissions!K3628</f>
        <v>0</v>
      </c>
      <c r="L3531" s="31">
        <f>[2]Emissions!L3628</f>
        <v>0</v>
      </c>
      <c r="M3531" s="31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1">
        <f>[2]Emissions!E3629</f>
        <v>0</v>
      </c>
      <c r="F3532" s="31">
        <f>[2]Emissions!F3629</f>
        <v>0</v>
      </c>
      <c r="G3532" s="31">
        <f>[2]Emissions!G3629</f>
        <v>0</v>
      </c>
      <c r="H3532" s="31">
        <f>[2]Emissions!H3629</f>
        <v>0</v>
      </c>
      <c r="I3532" s="31">
        <f>[2]Emissions!I3629</f>
        <v>0</v>
      </c>
      <c r="J3532" s="31">
        <f>[2]Emissions!J3629</f>
        <v>0</v>
      </c>
      <c r="K3532" s="31">
        <f>[2]Emissions!K3629</f>
        <v>0</v>
      </c>
      <c r="L3532" s="31">
        <f>[2]Emissions!L3629</f>
        <v>0</v>
      </c>
      <c r="M3532" s="31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1">
        <f>[2]Emissions!E3630</f>
        <v>0</v>
      </c>
      <c r="F3533" s="31">
        <f>[2]Emissions!F3630</f>
        <v>0</v>
      </c>
      <c r="G3533" s="31">
        <f>[2]Emissions!G3630</f>
        <v>0</v>
      </c>
      <c r="H3533" s="31">
        <f>[2]Emissions!H3630</f>
        <v>0</v>
      </c>
      <c r="I3533" s="31">
        <f>[2]Emissions!I3630</f>
        <v>0</v>
      </c>
      <c r="J3533" s="31">
        <f>[2]Emissions!J3630</f>
        <v>0</v>
      </c>
      <c r="K3533" s="31">
        <f>[2]Emissions!K3630</f>
        <v>0</v>
      </c>
      <c r="L3533" s="31">
        <f>[2]Emissions!L3630</f>
        <v>0</v>
      </c>
      <c r="M3533" s="31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1">
        <f>[2]Emissions!E3631</f>
        <v>0</v>
      </c>
      <c r="F3534" s="31">
        <f>[2]Emissions!F3631</f>
        <v>0</v>
      </c>
      <c r="G3534" s="31">
        <f>[2]Emissions!G3631</f>
        <v>0</v>
      </c>
      <c r="H3534" s="31">
        <f>[2]Emissions!H3631</f>
        <v>0</v>
      </c>
      <c r="I3534" s="31">
        <f>[2]Emissions!I3631</f>
        <v>0</v>
      </c>
      <c r="J3534" s="31">
        <f>[2]Emissions!J3631</f>
        <v>0</v>
      </c>
      <c r="K3534" s="31">
        <f>[2]Emissions!K3631</f>
        <v>0</v>
      </c>
      <c r="L3534" s="31">
        <f>[2]Emissions!L3631</f>
        <v>0</v>
      </c>
      <c r="M3534" s="31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1">
        <f>[2]Emissions!E3632</f>
        <v>0</v>
      </c>
      <c r="F3535" s="31">
        <f>[2]Emissions!F3632</f>
        <v>0</v>
      </c>
      <c r="G3535" s="31">
        <f>[2]Emissions!G3632</f>
        <v>0</v>
      </c>
      <c r="H3535" s="31">
        <f>[2]Emissions!H3632</f>
        <v>0</v>
      </c>
      <c r="I3535" s="31">
        <f>[2]Emissions!I3632</f>
        <v>0</v>
      </c>
      <c r="J3535" s="31">
        <f>[2]Emissions!J3632</f>
        <v>0</v>
      </c>
      <c r="K3535" s="31">
        <f>[2]Emissions!K3632</f>
        <v>0</v>
      </c>
      <c r="L3535" s="31">
        <f>[2]Emissions!L3632</f>
        <v>0</v>
      </c>
      <c r="M3535" s="31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1">
        <f>[2]Emissions!E3619</f>
        <v>0</v>
      </c>
      <c r="F3536" s="31">
        <f>[2]Emissions!F3619</f>
        <v>0</v>
      </c>
      <c r="G3536" s="31">
        <f>[2]Emissions!G3619</f>
        <v>0</v>
      </c>
      <c r="H3536" s="31">
        <f>[2]Emissions!H3619</f>
        <v>0</v>
      </c>
      <c r="I3536" s="31">
        <f>[2]Emissions!I3619</f>
        <v>0</v>
      </c>
      <c r="J3536" s="31">
        <f>[2]Emissions!J3619</f>
        <v>0</v>
      </c>
      <c r="K3536" s="31">
        <f>[2]Emissions!K3619</f>
        <v>0</v>
      </c>
      <c r="L3536" s="31">
        <f>[2]Emissions!L3619</f>
        <v>0</v>
      </c>
      <c r="M3536" s="31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1">
        <f>[2]Emissions!E3620</f>
        <v>0</v>
      </c>
      <c r="F3537" s="31">
        <f>[2]Emissions!F3620</f>
        <v>0</v>
      </c>
      <c r="G3537" s="31">
        <f>[2]Emissions!G3620</f>
        <v>0</v>
      </c>
      <c r="H3537" s="31">
        <f>[2]Emissions!H3620</f>
        <v>0</v>
      </c>
      <c r="I3537" s="31">
        <f>[2]Emissions!I3620</f>
        <v>0</v>
      </c>
      <c r="J3537" s="31">
        <f>[2]Emissions!J3620</f>
        <v>0</v>
      </c>
      <c r="K3537" s="31">
        <f>[2]Emissions!K3620</f>
        <v>0</v>
      </c>
      <c r="L3537" s="31">
        <f>[2]Emissions!L3620</f>
        <v>0</v>
      </c>
      <c r="M3537" s="31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1">
        <f>[2]Emissions!E3621</f>
        <v>0</v>
      </c>
      <c r="F3538" s="31">
        <f>[2]Emissions!F3621</f>
        <v>0</v>
      </c>
      <c r="G3538" s="31">
        <f>[2]Emissions!G3621</f>
        <v>0</v>
      </c>
      <c r="H3538" s="31">
        <f>[2]Emissions!H3621</f>
        <v>0</v>
      </c>
      <c r="I3538" s="31">
        <f>[2]Emissions!I3621</f>
        <v>0</v>
      </c>
      <c r="J3538" s="31">
        <f>[2]Emissions!J3621</f>
        <v>0</v>
      </c>
      <c r="K3538" s="31">
        <f>[2]Emissions!K3621</f>
        <v>0</v>
      </c>
      <c r="L3538" s="31">
        <f>[2]Emissions!L3621</f>
        <v>0</v>
      </c>
      <c r="M3538" s="31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1">
        <f>[2]Emissions!E3622</f>
        <v>0</v>
      </c>
      <c r="F3539" s="31">
        <f>[2]Emissions!F3622</f>
        <v>0</v>
      </c>
      <c r="G3539" s="31">
        <f>[2]Emissions!G3622</f>
        <v>0</v>
      </c>
      <c r="H3539" s="31">
        <f>[2]Emissions!H3622</f>
        <v>0</v>
      </c>
      <c r="I3539" s="31">
        <f>[2]Emissions!I3622</f>
        <v>0</v>
      </c>
      <c r="J3539" s="31">
        <f>[2]Emissions!J3622</f>
        <v>0</v>
      </c>
      <c r="K3539" s="31">
        <f>[2]Emissions!K3622</f>
        <v>0</v>
      </c>
      <c r="L3539" s="31">
        <f>[2]Emissions!L3622</f>
        <v>0</v>
      </c>
      <c r="M3539" s="31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1">
        <f>[2]Emissions!E3623</f>
        <v>0</v>
      </c>
      <c r="F3540" s="31">
        <f>[2]Emissions!F3623</f>
        <v>0</v>
      </c>
      <c r="G3540" s="31">
        <f>[2]Emissions!G3623</f>
        <v>0</v>
      </c>
      <c r="H3540" s="31">
        <f>[2]Emissions!H3623</f>
        <v>0</v>
      </c>
      <c r="I3540" s="31">
        <f>[2]Emissions!I3623</f>
        <v>0</v>
      </c>
      <c r="J3540" s="31">
        <f>[2]Emissions!J3623</f>
        <v>0</v>
      </c>
      <c r="K3540" s="31">
        <f>[2]Emissions!K3623</f>
        <v>0</v>
      </c>
      <c r="L3540" s="31">
        <f>[2]Emissions!L3623</f>
        <v>0</v>
      </c>
      <c r="M3540" s="31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1">
        <f>[2]Emissions!E3624</f>
        <v>0</v>
      </c>
      <c r="F3541" s="31">
        <f>[2]Emissions!F3624</f>
        <v>0</v>
      </c>
      <c r="G3541" s="31">
        <f>[2]Emissions!G3624</f>
        <v>0</v>
      </c>
      <c r="H3541" s="31">
        <f>[2]Emissions!H3624</f>
        <v>0</v>
      </c>
      <c r="I3541" s="31">
        <f>[2]Emissions!I3624</f>
        <v>0</v>
      </c>
      <c r="J3541" s="31">
        <f>[2]Emissions!J3624</f>
        <v>0</v>
      </c>
      <c r="K3541" s="31">
        <f>[2]Emissions!K3624</f>
        <v>0</v>
      </c>
      <c r="L3541" s="31">
        <f>[2]Emissions!L3624</f>
        <v>0</v>
      </c>
      <c r="M3541" s="31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1">
        <f>[2]Emissions!E3625</f>
        <v>0</v>
      </c>
      <c r="F3542" s="31">
        <f>[2]Emissions!F3625</f>
        <v>0</v>
      </c>
      <c r="G3542" s="31">
        <f>[2]Emissions!G3625</f>
        <v>0</v>
      </c>
      <c r="H3542" s="31">
        <f>[2]Emissions!H3625</f>
        <v>0</v>
      </c>
      <c r="I3542" s="31">
        <f>[2]Emissions!I3625</f>
        <v>0</v>
      </c>
      <c r="J3542" s="31">
        <f>[2]Emissions!J3625</f>
        <v>0</v>
      </c>
      <c r="K3542" s="31">
        <f>[2]Emissions!K3625</f>
        <v>0</v>
      </c>
      <c r="L3542" s="31">
        <f>[2]Emissions!L3625</f>
        <v>0</v>
      </c>
      <c r="M3542" s="31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1">
        <f>[2]Emissions!E3612</f>
        <v>0</v>
      </c>
      <c r="F3543" s="31">
        <f>[2]Emissions!F3612</f>
        <v>0</v>
      </c>
      <c r="G3543" s="31">
        <f>[2]Emissions!G3612</f>
        <v>0</v>
      </c>
      <c r="H3543" s="31">
        <f>[2]Emissions!H3612</f>
        <v>0</v>
      </c>
      <c r="I3543" s="31">
        <f>[2]Emissions!I3612</f>
        <v>0</v>
      </c>
      <c r="J3543" s="31">
        <f>[2]Emissions!J3612</f>
        <v>0</v>
      </c>
      <c r="K3543" s="31">
        <f>[2]Emissions!K3612</f>
        <v>0</v>
      </c>
      <c r="L3543" s="31">
        <f>[2]Emissions!L3612</f>
        <v>0</v>
      </c>
      <c r="M3543" s="31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1">
        <f>[2]Emissions!E3613</f>
        <v>0</v>
      </c>
      <c r="F3544" s="31">
        <f>[2]Emissions!F3613</f>
        <v>0</v>
      </c>
      <c r="G3544" s="31">
        <f>[2]Emissions!G3613</f>
        <v>0</v>
      </c>
      <c r="H3544" s="31">
        <f>[2]Emissions!H3613</f>
        <v>0</v>
      </c>
      <c r="I3544" s="31">
        <f>[2]Emissions!I3613</f>
        <v>0</v>
      </c>
      <c r="J3544" s="31">
        <f>[2]Emissions!J3613</f>
        <v>0</v>
      </c>
      <c r="K3544" s="31">
        <f>[2]Emissions!K3613</f>
        <v>0</v>
      </c>
      <c r="L3544" s="31">
        <f>[2]Emissions!L3613</f>
        <v>0</v>
      </c>
      <c r="M3544" s="31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1">
        <f>[2]Emissions!E3614</f>
        <v>0</v>
      </c>
      <c r="F3545" s="31">
        <f>[2]Emissions!F3614</f>
        <v>0</v>
      </c>
      <c r="G3545" s="31">
        <f>[2]Emissions!G3614</f>
        <v>0</v>
      </c>
      <c r="H3545" s="31">
        <f>[2]Emissions!H3614</f>
        <v>0</v>
      </c>
      <c r="I3545" s="31">
        <f>[2]Emissions!I3614</f>
        <v>0</v>
      </c>
      <c r="J3545" s="31">
        <f>[2]Emissions!J3614</f>
        <v>0</v>
      </c>
      <c r="K3545" s="31">
        <f>[2]Emissions!K3614</f>
        <v>0</v>
      </c>
      <c r="L3545" s="31">
        <f>[2]Emissions!L3614</f>
        <v>0</v>
      </c>
      <c r="M3545" s="31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1">
        <f>[2]Emissions!E3615</f>
        <v>0</v>
      </c>
      <c r="F3546" s="31">
        <f>[2]Emissions!F3615</f>
        <v>0</v>
      </c>
      <c r="G3546" s="31">
        <f>[2]Emissions!G3615</f>
        <v>0</v>
      </c>
      <c r="H3546" s="31">
        <f>[2]Emissions!H3615</f>
        <v>0</v>
      </c>
      <c r="I3546" s="31">
        <f>[2]Emissions!I3615</f>
        <v>0</v>
      </c>
      <c r="J3546" s="31">
        <f>[2]Emissions!J3615</f>
        <v>0</v>
      </c>
      <c r="K3546" s="31">
        <f>[2]Emissions!K3615</f>
        <v>0</v>
      </c>
      <c r="L3546" s="31">
        <f>[2]Emissions!L3615</f>
        <v>0</v>
      </c>
      <c r="M3546" s="31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1">
        <f>[2]Emissions!E3616</f>
        <v>0</v>
      </c>
      <c r="F3547" s="31">
        <f>[2]Emissions!F3616</f>
        <v>0</v>
      </c>
      <c r="G3547" s="31">
        <f>[2]Emissions!G3616</f>
        <v>0</v>
      </c>
      <c r="H3547" s="31">
        <f>[2]Emissions!H3616</f>
        <v>0</v>
      </c>
      <c r="I3547" s="31">
        <f>[2]Emissions!I3616</f>
        <v>0</v>
      </c>
      <c r="J3547" s="31">
        <f>[2]Emissions!J3616</f>
        <v>0</v>
      </c>
      <c r="K3547" s="31">
        <f>[2]Emissions!K3616</f>
        <v>0</v>
      </c>
      <c r="L3547" s="31">
        <f>[2]Emissions!L3616</f>
        <v>0</v>
      </c>
      <c r="M3547" s="31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1">
        <f>[2]Emissions!E3617</f>
        <v>0</v>
      </c>
      <c r="F3548" s="31">
        <f>[2]Emissions!F3617</f>
        <v>0</v>
      </c>
      <c r="G3548" s="31">
        <f>[2]Emissions!G3617</f>
        <v>0</v>
      </c>
      <c r="H3548" s="31">
        <f>[2]Emissions!H3617</f>
        <v>0</v>
      </c>
      <c r="I3548" s="31">
        <f>[2]Emissions!I3617</f>
        <v>0</v>
      </c>
      <c r="J3548" s="31">
        <f>[2]Emissions!J3617</f>
        <v>0</v>
      </c>
      <c r="K3548" s="31">
        <f>[2]Emissions!K3617</f>
        <v>0</v>
      </c>
      <c r="L3548" s="31">
        <f>[2]Emissions!L3617</f>
        <v>0</v>
      </c>
      <c r="M3548" s="31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1">
        <f>[2]Emissions!E3618</f>
        <v>0</v>
      </c>
      <c r="F3549" s="31">
        <f>[2]Emissions!F3618</f>
        <v>0</v>
      </c>
      <c r="G3549" s="31">
        <f>[2]Emissions!G3618</f>
        <v>0</v>
      </c>
      <c r="H3549" s="31">
        <f>[2]Emissions!H3618</f>
        <v>0</v>
      </c>
      <c r="I3549" s="31">
        <f>[2]Emissions!I3618</f>
        <v>0</v>
      </c>
      <c r="J3549" s="31">
        <f>[2]Emissions!J3618</f>
        <v>0</v>
      </c>
      <c r="K3549" s="31">
        <f>[2]Emissions!K3618</f>
        <v>0</v>
      </c>
      <c r="L3549" s="31">
        <f>[2]Emissions!L3618</f>
        <v>0</v>
      </c>
      <c r="M3549" s="31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1">
        <f>[2]Emissions!E3605</f>
        <v>0</v>
      </c>
      <c r="F3550" s="31">
        <f>[2]Emissions!F3605</f>
        <v>0</v>
      </c>
      <c r="G3550" s="31">
        <f>[2]Emissions!G3605</f>
        <v>0</v>
      </c>
      <c r="H3550" s="31">
        <f>[2]Emissions!H3605</f>
        <v>0</v>
      </c>
      <c r="I3550" s="31">
        <f>[2]Emissions!I3605</f>
        <v>0</v>
      </c>
      <c r="J3550" s="31">
        <f>[2]Emissions!J3605</f>
        <v>0</v>
      </c>
      <c r="K3550" s="31">
        <f>[2]Emissions!K3605</f>
        <v>0</v>
      </c>
      <c r="L3550" s="31">
        <f>[2]Emissions!L3605</f>
        <v>0</v>
      </c>
      <c r="M3550" s="31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1">
        <f>[2]Emissions!E3606</f>
        <v>0</v>
      </c>
      <c r="F3551" s="31">
        <f>[2]Emissions!F3606</f>
        <v>0</v>
      </c>
      <c r="G3551" s="31">
        <f>[2]Emissions!G3606</f>
        <v>0</v>
      </c>
      <c r="H3551" s="31">
        <f>[2]Emissions!H3606</f>
        <v>0</v>
      </c>
      <c r="I3551" s="31">
        <f>[2]Emissions!I3606</f>
        <v>0</v>
      </c>
      <c r="J3551" s="31">
        <f>[2]Emissions!J3606</f>
        <v>0</v>
      </c>
      <c r="K3551" s="31">
        <f>[2]Emissions!K3606</f>
        <v>0</v>
      </c>
      <c r="L3551" s="31">
        <f>[2]Emissions!L3606</f>
        <v>0</v>
      </c>
      <c r="M3551" s="31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1">
        <f>[2]Emissions!E3607</f>
        <v>0</v>
      </c>
      <c r="F3552" s="31">
        <f>[2]Emissions!F3607</f>
        <v>0</v>
      </c>
      <c r="G3552" s="31">
        <f>[2]Emissions!G3607</f>
        <v>0</v>
      </c>
      <c r="H3552" s="31">
        <f>[2]Emissions!H3607</f>
        <v>0</v>
      </c>
      <c r="I3552" s="31">
        <f>[2]Emissions!I3607</f>
        <v>0</v>
      </c>
      <c r="J3552" s="31">
        <f>[2]Emissions!J3607</f>
        <v>0</v>
      </c>
      <c r="K3552" s="31">
        <f>[2]Emissions!K3607</f>
        <v>0</v>
      </c>
      <c r="L3552" s="31">
        <f>[2]Emissions!L3607</f>
        <v>0</v>
      </c>
      <c r="M3552" s="31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1">
        <f>[2]Emissions!E3608</f>
        <v>0</v>
      </c>
      <c r="F3553" s="31">
        <f>[2]Emissions!F3608</f>
        <v>0</v>
      </c>
      <c r="G3553" s="31">
        <f>[2]Emissions!G3608</f>
        <v>0</v>
      </c>
      <c r="H3553" s="31">
        <f>[2]Emissions!H3608</f>
        <v>0</v>
      </c>
      <c r="I3553" s="31">
        <f>[2]Emissions!I3608</f>
        <v>0</v>
      </c>
      <c r="J3553" s="31">
        <f>[2]Emissions!J3608</f>
        <v>0</v>
      </c>
      <c r="K3553" s="31">
        <f>[2]Emissions!K3608</f>
        <v>0</v>
      </c>
      <c r="L3553" s="31">
        <f>[2]Emissions!L3608</f>
        <v>0</v>
      </c>
      <c r="M3553" s="31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1">
        <f>[2]Emissions!E3609</f>
        <v>0</v>
      </c>
      <c r="F3554" s="31">
        <f>[2]Emissions!F3609</f>
        <v>0</v>
      </c>
      <c r="G3554" s="31">
        <f>[2]Emissions!G3609</f>
        <v>0</v>
      </c>
      <c r="H3554" s="31">
        <f>[2]Emissions!H3609</f>
        <v>0</v>
      </c>
      <c r="I3554" s="31">
        <f>[2]Emissions!I3609</f>
        <v>0</v>
      </c>
      <c r="J3554" s="31">
        <f>[2]Emissions!J3609</f>
        <v>0</v>
      </c>
      <c r="K3554" s="31">
        <f>[2]Emissions!K3609</f>
        <v>0</v>
      </c>
      <c r="L3554" s="31">
        <f>[2]Emissions!L3609</f>
        <v>0</v>
      </c>
      <c r="M3554" s="31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1">
        <f>[2]Emissions!E3610</f>
        <v>0</v>
      </c>
      <c r="F3555" s="31">
        <f>[2]Emissions!F3610</f>
        <v>0</v>
      </c>
      <c r="G3555" s="31">
        <f>[2]Emissions!G3610</f>
        <v>0</v>
      </c>
      <c r="H3555" s="31">
        <f>[2]Emissions!H3610</f>
        <v>0</v>
      </c>
      <c r="I3555" s="31">
        <f>[2]Emissions!I3610</f>
        <v>0</v>
      </c>
      <c r="J3555" s="31">
        <f>[2]Emissions!J3610</f>
        <v>0</v>
      </c>
      <c r="K3555" s="31">
        <f>[2]Emissions!K3610</f>
        <v>0</v>
      </c>
      <c r="L3555" s="31">
        <f>[2]Emissions!L3610</f>
        <v>0</v>
      </c>
      <c r="M3555" s="31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1">
        <f>[2]Emissions!E3611</f>
        <v>0</v>
      </c>
      <c r="F3556" s="31">
        <f>[2]Emissions!F3611</f>
        <v>0</v>
      </c>
      <c r="G3556" s="31">
        <f>[2]Emissions!G3611</f>
        <v>0</v>
      </c>
      <c r="H3556" s="31">
        <f>[2]Emissions!H3611</f>
        <v>0</v>
      </c>
      <c r="I3556" s="31">
        <f>[2]Emissions!I3611</f>
        <v>0</v>
      </c>
      <c r="J3556" s="31">
        <f>[2]Emissions!J3611</f>
        <v>0</v>
      </c>
      <c r="K3556" s="31">
        <f>[2]Emissions!K3611</f>
        <v>0</v>
      </c>
      <c r="L3556" s="31">
        <f>[2]Emissions!L3611</f>
        <v>0</v>
      </c>
      <c r="M3556" s="31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1">
        <f>[2]Emissions!E3598</f>
        <v>0</v>
      </c>
      <c r="F3557" s="31">
        <f>[2]Emissions!F3598</f>
        <v>0</v>
      </c>
      <c r="G3557" s="31">
        <f>[2]Emissions!G3598</f>
        <v>0</v>
      </c>
      <c r="H3557" s="31">
        <f>[2]Emissions!H3598</f>
        <v>0</v>
      </c>
      <c r="I3557" s="31">
        <f>[2]Emissions!I3598</f>
        <v>0</v>
      </c>
      <c r="J3557" s="31">
        <f>[2]Emissions!J3598</f>
        <v>0</v>
      </c>
      <c r="K3557" s="31">
        <f>[2]Emissions!K3598</f>
        <v>0</v>
      </c>
      <c r="L3557" s="31">
        <f>[2]Emissions!L3598</f>
        <v>0</v>
      </c>
      <c r="M3557" s="31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1">
        <f>[2]Emissions!E3599</f>
        <v>0</v>
      </c>
      <c r="F3558" s="31">
        <f>[2]Emissions!F3599</f>
        <v>0</v>
      </c>
      <c r="G3558" s="31">
        <f>[2]Emissions!G3599</f>
        <v>0</v>
      </c>
      <c r="H3558" s="31">
        <f>[2]Emissions!H3599</f>
        <v>0</v>
      </c>
      <c r="I3558" s="31">
        <f>[2]Emissions!I3599</f>
        <v>0</v>
      </c>
      <c r="J3558" s="31">
        <f>[2]Emissions!J3599</f>
        <v>0</v>
      </c>
      <c r="K3558" s="31">
        <f>[2]Emissions!K3599</f>
        <v>0</v>
      </c>
      <c r="L3558" s="31">
        <f>[2]Emissions!L3599</f>
        <v>0</v>
      </c>
      <c r="M3558" s="31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1">
        <f>[2]Emissions!E3600</f>
        <v>0</v>
      </c>
      <c r="F3559" s="31">
        <f>[2]Emissions!F3600</f>
        <v>0</v>
      </c>
      <c r="G3559" s="31">
        <f>[2]Emissions!G3600</f>
        <v>0</v>
      </c>
      <c r="H3559" s="31">
        <f>[2]Emissions!H3600</f>
        <v>0</v>
      </c>
      <c r="I3559" s="31">
        <f>[2]Emissions!I3600</f>
        <v>0</v>
      </c>
      <c r="J3559" s="31">
        <f>[2]Emissions!J3600</f>
        <v>0</v>
      </c>
      <c r="K3559" s="31">
        <f>[2]Emissions!K3600</f>
        <v>0</v>
      </c>
      <c r="L3559" s="31">
        <f>[2]Emissions!L3600</f>
        <v>0</v>
      </c>
      <c r="M3559" s="31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1">
        <f>[2]Emissions!E3601</f>
        <v>0</v>
      </c>
      <c r="F3560" s="31">
        <f>[2]Emissions!F3601</f>
        <v>0</v>
      </c>
      <c r="G3560" s="31">
        <f>[2]Emissions!G3601</f>
        <v>0</v>
      </c>
      <c r="H3560" s="31">
        <f>[2]Emissions!H3601</f>
        <v>0</v>
      </c>
      <c r="I3560" s="31">
        <f>[2]Emissions!I3601</f>
        <v>0</v>
      </c>
      <c r="J3560" s="31">
        <f>[2]Emissions!J3601</f>
        <v>0</v>
      </c>
      <c r="K3560" s="31">
        <f>[2]Emissions!K3601</f>
        <v>0</v>
      </c>
      <c r="L3560" s="31">
        <f>[2]Emissions!L3601</f>
        <v>0</v>
      </c>
      <c r="M3560" s="31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1">
        <f>[2]Emissions!E3602</f>
        <v>0</v>
      </c>
      <c r="F3561" s="31">
        <f>[2]Emissions!F3602</f>
        <v>0</v>
      </c>
      <c r="G3561" s="31">
        <f>[2]Emissions!G3602</f>
        <v>0</v>
      </c>
      <c r="H3561" s="31">
        <f>[2]Emissions!H3602</f>
        <v>0</v>
      </c>
      <c r="I3561" s="31">
        <f>[2]Emissions!I3602</f>
        <v>0</v>
      </c>
      <c r="J3561" s="31">
        <f>[2]Emissions!J3602</f>
        <v>0</v>
      </c>
      <c r="K3561" s="31">
        <f>[2]Emissions!K3602</f>
        <v>0</v>
      </c>
      <c r="L3561" s="31">
        <f>[2]Emissions!L3602</f>
        <v>0</v>
      </c>
      <c r="M3561" s="31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1">
        <f>[2]Emissions!E3603</f>
        <v>0</v>
      </c>
      <c r="F3562" s="31">
        <f>[2]Emissions!F3603</f>
        <v>0</v>
      </c>
      <c r="G3562" s="31">
        <f>[2]Emissions!G3603</f>
        <v>0</v>
      </c>
      <c r="H3562" s="31">
        <f>[2]Emissions!H3603</f>
        <v>0</v>
      </c>
      <c r="I3562" s="31">
        <f>[2]Emissions!I3603</f>
        <v>0</v>
      </c>
      <c r="J3562" s="31">
        <f>[2]Emissions!J3603</f>
        <v>0</v>
      </c>
      <c r="K3562" s="31">
        <f>[2]Emissions!K3603</f>
        <v>0</v>
      </c>
      <c r="L3562" s="31">
        <f>[2]Emissions!L3603</f>
        <v>0</v>
      </c>
      <c r="M3562" s="31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1">
        <f>[2]Emissions!E3604</f>
        <v>0</v>
      </c>
      <c r="F3563" s="31">
        <f>[2]Emissions!F3604</f>
        <v>0</v>
      </c>
      <c r="G3563" s="31">
        <f>[2]Emissions!G3604</f>
        <v>0</v>
      </c>
      <c r="H3563" s="31">
        <f>[2]Emissions!H3604</f>
        <v>0</v>
      </c>
      <c r="I3563" s="31">
        <f>[2]Emissions!I3604</f>
        <v>0</v>
      </c>
      <c r="J3563" s="31">
        <f>[2]Emissions!J3604</f>
        <v>0</v>
      </c>
      <c r="K3563" s="31">
        <f>[2]Emissions!K3604</f>
        <v>0</v>
      </c>
      <c r="L3563" s="31">
        <f>[2]Emissions!L3604</f>
        <v>0</v>
      </c>
      <c r="M3563" s="31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1">
        <f>[2]Emissions!E3591</f>
        <v>0</v>
      </c>
      <c r="F3564" s="31">
        <f>[2]Emissions!F3591</f>
        <v>0</v>
      </c>
      <c r="G3564" s="31">
        <f>[2]Emissions!G3591</f>
        <v>0</v>
      </c>
      <c r="H3564" s="31">
        <f>[2]Emissions!H3591</f>
        <v>0</v>
      </c>
      <c r="I3564" s="31">
        <f>[2]Emissions!I3591</f>
        <v>0</v>
      </c>
      <c r="J3564" s="31">
        <f>[2]Emissions!J3591</f>
        <v>0</v>
      </c>
      <c r="K3564" s="31">
        <f>[2]Emissions!K3591</f>
        <v>0</v>
      </c>
      <c r="L3564" s="31">
        <f>[2]Emissions!L3591</f>
        <v>0</v>
      </c>
      <c r="M3564" s="31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1">
        <f>[2]Emissions!E3592</f>
        <v>0</v>
      </c>
      <c r="F3565" s="31">
        <f>[2]Emissions!F3592</f>
        <v>0</v>
      </c>
      <c r="G3565" s="31">
        <f>[2]Emissions!G3592</f>
        <v>0</v>
      </c>
      <c r="H3565" s="31">
        <f>[2]Emissions!H3592</f>
        <v>0</v>
      </c>
      <c r="I3565" s="31">
        <f>[2]Emissions!I3592</f>
        <v>0</v>
      </c>
      <c r="J3565" s="31">
        <f>[2]Emissions!J3592</f>
        <v>0</v>
      </c>
      <c r="K3565" s="31">
        <f>[2]Emissions!K3592</f>
        <v>0</v>
      </c>
      <c r="L3565" s="31">
        <f>[2]Emissions!L3592</f>
        <v>0</v>
      </c>
      <c r="M3565" s="31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1">
        <f>[2]Emissions!E3593</f>
        <v>0</v>
      </c>
      <c r="F3566" s="31">
        <f>[2]Emissions!F3593</f>
        <v>0</v>
      </c>
      <c r="G3566" s="31">
        <f>[2]Emissions!G3593</f>
        <v>0</v>
      </c>
      <c r="H3566" s="31">
        <f>[2]Emissions!H3593</f>
        <v>0</v>
      </c>
      <c r="I3566" s="31">
        <f>[2]Emissions!I3593</f>
        <v>0</v>
      </c>
      <c r="J3566" s="31">
        <f>[2]Emissions!J3593</f>
        <v>0</v>
      </c>
      <c r="K3566" s="31">
        <f>[2]Emissions!K3593</f>
        <v>0</v>
      </c>
      <c r="L3566" s="31">
        <f>[2]Emissions!L3593</f>
        <v>0</v>
      </c>
      <c r="M3566" s="31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1">
        <f>[2]Emissions!E3594</f>
        <v>0</v>
      </c>
      <c r="F3567" s="31">
        <f>[2]Emissions!F3594</f>
        <v>0</v>
      </c>
      <c r="G3567" s="31">
        <f>[2]Emissions!G3594</f>
        <v>0</v>
      </c>
      <c r="H3567" s="31">
        <f>[2]Emissions!H3594</f>
        <v>0</v>
      </c>
      <c r="I3567" s="31">
        <f>[2]Emissions!I3594</f>
        <v>0</v>
      </c>
      <c r="J3567" s="31">
        <f>[2]Emissions!J3594</f>
        <v>0</v>
      </c>
      <c r="K3567" s="31">
        <f>[2]Emissions!K3594</f>
        <v>0</v>
      </c>
      <c r="L3567" s="31">
        <f>[2]Emissions!L3594</f>
        <v>0</v>
      </c>
      <c r="M3567" s="31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1">
        <f>[2]Emissions!E3595</f>
        <v>0</v>
      </c>
      <c r="F3568" s="31">
        <f>[2]Emissions!F3595</f>
        <v>0</v>
      </c>
      <c r="G3568" s="31">
        <f>[2]Emissions!G3595</f>
        <v>0</v>
      </c>
      <c r="H3568" s="31">
        <f>[2]Emissions!H3595</f>
        <v>0</v>
      </c>
      <c r="I3568" s="31">
        <f>[2]Emissions!I3595</f>
        <v>0</v>
      </c>
      <c r="J3568" s="31">
        <f>[2]Emissions!J3595</f>
        <v>0</v>
      </c>
      <c r="K3568" s="31">
        <f>[2]Emissions!K3595</f>
        <v>0</v>
      </c>
      <c r="L3568" s="31">
        <f>[2]Emissions!L3595</f>
        <v>0</v>
      </c>
      <c r="M3568" s="31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1">
        <f>[2]Emissions!E3596</f>
        <v>0</v>
      </c>
      <c r="F3569" s="31">
        <f>[2]Emissions!F3596</f>
        <v>0</v>
      </c>
      <c r="G3569" s="31">
        <f>[2]Emissions!G3596</f>
        <v>0</v>
      </c>
      <c r="H3569" s="31">
        <f>[2]Emissions!H3596</f>
        <v>0</v>
      </c>
      <c r="I3569" s="31">
        <f>[2]Emissions!I3596</f>
        <v>0</v>
      </c>
      <c r="J3569" s="31">
        <f>[2]Emissions!J3596</f>
        <v>0</v>
      </c>
      <c r="K3569" s="31">
        <f>[2]Emissions!K3596</f>
        <v>0</v>
      </c>
      <c r="L3569" s="31">
        <f>[2]Emissions!L3596</f>
        <v>0</v>
      </c>
      <c r="M3569" s="31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1">
        <f>[2]Emissions!E3597</f>
        <v>0</v>
      </c>
      <c r="F3570" s="31">
        <f>[2]Emissions!F3597</f>
        <v>0</v>
      </c>
      <c r="G3570" s="31">
        <f>[2]Emissions!G3597</f>
        <v>0</v>
      </c>
      <c r="H3570" s="31">
        <f>[2]Emissions!H3597</f>
        <v>0</v>
      </c>
      <c r="I3570" s="31">
        <f>[2]Emissions!I3597</f>
        <v>0</v>
      </c>
      <c r="J3570" s="31">
        <f>[2]Emissions!J3597</f>
        <v>0</v>
      </c>
      <c r="K3570" s="31">
        <f>[2]Emissions!K3597</f>
        <v>0</v>
      </c>
      <c r="L3570" s="31">
        <f>[2]Emissions!L3597</f>
        <v>0</v>
      </c>
      <c r="M3570" s="31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1">
        <f>[2]Emissions!E3588</f>
        <v>0</v>
      </c>
      <c r="F3571" s="31">
        <f>[2]Emissions!F3588</f>
        <v>0</v>
      </c>
      <c r="G3571" s="31">
        <f>[2]Emissions!G3588</f>
        <v>0</v>
      </c>
      <c r="H3571" s="31">
        <f>[2]Emissions!H3588</f>
        <v>0</v>
      </c>
      <c r="I3571" s="31">
        <f>[2]Emissions!I3588</f>
        <v>0</v>
      </c>
      <c r="J3571" s="31">
        <f>[2]Emissions!J3588</f>
        <v>0</v>
      </c>
      <c r="K3571" s="31">
        <f>[2]Emissions!K3588</f>
        <v>0</v>
      </c>
      <c r="L3571" s="31">
        <f>[2]Emissions!L3588</f>
        <v>0</v>
      </c>
      <c r="M3571" s="31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1">
        <f>[2]Emissions!E3589</f>
        <v>0</v>
      </c>
      <c r="F3572" s="31">
        <f>[2]Emissions!F3589</f>
        <v>0</v>
      </c>
      <c r="G3572" s="31">
        <f>[2]Emissions!G3589</f>
        <v>0</v>
      </c>
      <c r="H3572" s="31">
        <f>[2]Emissions!H3589</f>
        <v>0</v>
      </c>
      <c r="I3572" s="31">
        <f>[2]Emissions!I3589</f>
        <v>0</v>
      </c>
      <c r="J3572" s="31">
        <f>[2]Emissions!J3589</f>
        <v>0</v>
      </c>
      <c r="K3572" s="31">
        <f>[2]Emissions!K3589</f>
        <v>0</v>
      </c>
      <c r="L3572" s="31">
        <f>[2]Emissions!L3589</f>
        <v>0</v>
      </c>
      <c r="M3572" s="31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1">
        <f>[2]Emissions!E3590</f>
        <v>0</v>
      </c>
      <c r="F3573" s="31">
        <f>[2]Emissions!F3590</f>
        <v>0</v>
      </c>
      <c r="G3573" s="31">
        <f>[2]Emissions!G3590</f>
        <v>0</v>
      </c>
      <c r="H3573" s="31">
        <f>[2]Emissions!H3590</f>
        <v>0</v>
      </c>
      <c r="I3573" s="31">
        <f>[2]Emissions!I3590</f>
        <v>0</v>
      </c>
      <c r="J3573" s="31">
        <f>[2]Emissions!J3590</f>
        <v>0</v>
      </c>
      <c r="K3573" s="31">
        <f>[2]Emissions!K3590</f>
        <v>0</v>
      </c>
      <c r="L3573" s="31">
        <f>[2]Emissions!L3590</f>
        <v>0</v>
      </c>
      <c r="M3573" s="31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1">
        <f>[2]Emissions!E3581</f>
        <v>0</v>
      </c>
      <c r="F3574" s="31">
        <f>[2]Emissions!F3581</f>
        <v>0</v>
      </c>
      <c r="G3574" s="31">
        <f>[2]Emissions!G3581</f>
        <v>0</v>
      </c>
      <c r="H3574" s="31">
        <f>[2]Emissions!H3581</f>
        <v>0</v>
      </c>
      <c r="I3574" s="31">
        <f>[2]Emissions!I3581</f>
        <v>0</v>
      </c>
      <c r="J3574" s="31">
        <f>[2]Emissions!J3581</f>
        <v>0</v>
      </c>
      <c r="K3574" s="31">
        <f>[2]Emissions!K3581</f>
        <v>0</v>
      </c>
      <c r="L3574" s="31">
        <f>[2]Emissions!L3581</f>
        <v>0</v>
      </c>
      <c r="M3574" s="31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1">
        <f>[2]Emissions!E3582</f>
        <v>0</v>
      </c>
      <c r="F3575" s="31">
        <f>[2]Emissions!F3582</f>
        <v>0</v>
      </c>
      <c r="G3575" s="31">
        <f>[2]Emissions!G3582</f>
        <v>0</v>
      </c>
      <c r="H3575" s="31">
        <f>[2]Emissions!H3582</f>
        <v>0</v>
      </c>
      <c r="I3575" s="31">
        <f>[2]Emissions!I3582</f>
        <v>0</v>
      </c>
      <c r="J3575" s="31">
        <f>[2]Emissions!J3582</f>
        <v>0</v>
      </c>
      <c r="K3575" s="31">
        <f>[2]Emissions!K3582</f>
        <v>0</v>
      </c>
      <c r="L3575" s="31">
        <f>[2]Emissions!L3582</f>
        <v>0</v>
      </c>
      <c r="M3575" s="31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1">
        <f>[2]Emissions!E3583</f>
        <v>0</v>
      </c>
      <c r="F3576" s="31">
        <f>[2]Emissions!F3583</f>
        <v>0</v>
      </c>
      <c r="G3576" s="31">
        <f>[2]Emissions!G3583</f>
        <v>0</v>
      </c>
      <c r="H3576" s="31">
        <f>[2]Emissions!H3583</f>
        <v>0</v>
      </c>
      <c r="I3576" s="31">
        <f>[2]Emissions!I3583</f>
        <v>0</v>
      </c>
      <c r="J3576" s="31">
        <f>[2]Emissions!J3583</f>
        <v>0</v>
      </c>
      <c r="K3576" s="31">
        <f>[2]Emissions!K3583</f>
        <v>0</v>
      </c>
      <c r="L3576" s="31">
        <f>[2]Emissions!L3583</f>
        <v>0</v>
      </c>
      <c r="M3576" s="31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1">
        <f>[2]Emissions!E3584</f>
        <v>0</v>
      </c>
      <c r="F3577" s="31">
        <f>[2]Emissions!F3584</f>
        <v>0</v>
      </c>
      <c r="G3577" s="31">
        <f>[2]Emissions!G3584</f>
        <v>0</v>
      </c>
      <c r="H3577" s="31">
        <f>[2]Emissions!H3584</f>
        <v>0</v>
      </c>
      <c r="I3577" s="31">
        <f>[2]Emissions!I3584</f>
        <v>0</v>
      </c>
      <c r="J3577" s="31">
        <f>[2]Emissions!J3584</f>
        <v>0</v>
      </c>
      <c r="K3577" s="31">
        <f>[2]Emissions!K3584</f>
        <v>0</v>
      </c>
      <c r="L3577" s="31">
        <f>[2]Emissions!L3584</f>
        <v>0</v>
      </c>
      <c r="M3577" s="31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1">
        <f>[2]Emissions!E3585</f>
        <v>0</v>
      </c>
      <c r="F3578" s="31">
        <f>[2]Emissions!F3585</f>
        <v>0</v>
      </c>
      <c r="G3578" s="31">
        <f>[2]Emissions!G3585</f>
        <v>0</v>
      </c>
      <c r="H3578" s="31">
        <f>[2]Emissions!H3585</f>
        <v>0</v>
      </c>
      <c r="I3578" s="31">
        <f>[2]Emissions!I3585</f>
        <v>0</v>
      </c>
      <c r="J3578" s="31">
        <f>[2]Emissions!J3585</f>
        <v>0</v>
      </c>
      <c r="K3578" s="31">
        <f>[2]Emissions!K3585</f>
        <v>0</v>
      </c>
      <c r="L3578" s="31">
        <f>[2]Emissions!L3585</f>
        <v>0</v>
      </c>
      <c r="M3578" s="31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1">
        <f>[2]Emissions!E3586</f>
        <v>0</v>
      </c>
      <c r="F3579" s="31">
        <f>[2]Emissions!F3586</f>
        <v>0</v>
      </c>
      <c r="G3579" s="31">
        <f>[2]Emissions!G3586</f>
        <v>0</v>
      </c>
      <c r="H3579" s="31">
        <f>[2]Emissions!H3586</f>
        <v>0</v>
      </c>
      <c r="I3579" s="31">
        <f>[2]Emissions!I3586</f>
        <v>0</v>
      </c>
      <c r="J3579" s="31">
        <f>[2]Emissions!J3586</f>
        <v>0</v>
      </c>
      <c r="K3579" s="31">
        <f>[2]Emissions!K3586</f>
        <v>0</v>
      </c>
      <c r="L3579" s="31">
        <f>[2]Emissions!L3586</f>
        <v>0</v>
      </c>
      <c r="M3579" s="31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1">
        <f>[2]Emissions!E3587</f>
        <v>0</v>
      </c>
      <c r="F3580" s="31">
        <f>[2]Emissions!F3587</f>
        <v>0</v>
      </c>
      <c r="G3580" s="31">
        <f>[2]Emissions!G3587</f>
        <v>0</v>
      </c>
      <c r="H3580" s="31">
        <f>[2]Emissions!H3587</f>
        <v>0</v>
      </c>
      <c r="I3580" s="31">
        <f>[2]Emissions!I3587</f>
        <v>0</v>
      </c>
      <c r="J3580" s="31">
        <f>[2]Emissions!J3587</f>
        <v>0</v>
      </c>
      <c r="K3580" s="31">
        <f>[2]Emissions!K3587</f>
        <v>0</v>
      </c>
      <c r="L3580" s="31">
        <f>[2]Emissions!L3587</f>
        <v>0</v>
      </c>
      <c r="M3580" s="31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1">
        <f>[2]Emissions!E3574</f>
        <v>0</v>
      </c>
      <c r="F3581" s="31">
        <f>[2]Emissions!F3574</f>
        <v>0</v>
      </c>
      <c r="G3581" s="31">
        <f>[2]Emissions!G3574</f>
        <v>0</v>
      </c>
      <c r="H3581" s="31">
        <f>[2]Emissions!H3574</f>
        <v>0</v>
      </c>
      <c r="I3581" s="31">
        <f>[2]Emissions!I3574</f>
        <v>0</v>
      </c>
      <c r="J3581" s="31">
        <f>[2]Emissions!J3574</f>
        <v>0</v>
      </c>
      <c r="K3581" s="31">
        <f>[2]Emissions!K3574</f>
        <v>0</v>
      </c>
      <c r="L3581" s="31">
        <f>[2]Emissions!L3574</f>
        <v>0</v>
      </c>
      <c r="M3581" s="31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1">
        <f>[2]Emissions!E3575</f>
        <v>0</v>
      </c>
      <c r="F3582" s="31">
        <f>[2]Emissions!F3575</f>
        <v>0</v>
      </c>
      <c r="G3582" s="31">
        <f>[2]Emissions!G3575</f>
        <v>0</v>
      </c>
      <c r="H3582" s="31">
        <f>[2]Emissions!H3575</f>
        <v>0</v>
      </c>
      <c r="I3582" s="31">
        <f>[2]Emissions!I3575</f>
        <v>0</v>
      </c>
      <c r="J3582" s="31">
        <f>[2]Emissions!J3575</f>
        <v>0</v>
      </c>
      <c r="K3582" s="31">
        <f>[2]Emissions!K3575</f>
        <v>0</v>
      </c>
      <c r="L3582" s="31">
        <f>[2]Emissions!L3575</f>
        <v>0</v>
      </c>
      <c r="M3582" s="31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1">
        <f>[2]Emissions!E3576</f>
        <v>0</v>
      </c>
      <c r="F3583" s="31">
        <f>[2]Emissions!F3576</f>
        <v>0</v>
      </c>
      <c r="G3583" s="31">
        <f>[2]Emissions!G3576</f>
        <v>0</v>
      </c>
      <c r="H3583" s="31">
        <f>[2]Emissions!H3576</f>
        <v>0</v>
      </c>
      <c r="I3583" s="31">
        <f>[2]Emissions!I3576</f>
        <v>0</v>
      </c>
      <c r="J3583" s="31">
        <f>[2]Emissions!J3576</f>
        <v>0</v>
      </c>
      <c r="K3583" s="31">
        <f>[2]Emissions!K3576</f>
        <v>0</v>
      </c>
      <c r="L3583" s="31">
        <f>[2]Emissions!L3576</f>
        <v>0</v>
      </c>
      <c r="M3583" s="31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1">
        <f>[2]Emissions!E3577</f>
        <v>0</v>
      </c>
      <c r="F3584" s="31">
        <f>[2]Emissions!F3577</f>
        <v>0</v>
      </c>
      <c r="G3584" s="31">
        <f>[2]Emissions!G3577</f>
        <v>0</v>
      </c>
      <c r="H3584" s="31">
        <f>[2]Emissions!H3577</f>
        <v>0</v>
      </c>
      <c r="I3584" s="31">
        <f>[2]Emissions!I3577</f>
        <v>0</v>
      </c>
      <c r="J3584" s="31">
        <f>[2]Emissions!J3577</f>
        <v>0</v>
      </c>
      <c r="K3584" s="31">
        <f>[2]Emissions!K3577</f>
        <v>0</v>
      </c>
      <c r="L3584" s="31">
        <f>[2]Emissions!L3577</f>
        <v>0</v>
      </c>
      <c r="M3584" s="31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1">
        <f>[2]Emissions!E3578</f>
        <v>0</v>
      </c>
      <c r="F3585" s="31">
        <f>[2]Emissions!F3578</f>
        <v>0</v>
      </c>
      <c r="G3585" s="31">
        <f>[2]Emissions!G3578</f>
        <v>0</v>
      </c>
      <c r="H3585" s="31">
        <f>[2]Emissions!H3578</f>
        <v>0</v>
      </c>
      <c r="I3585" s="31">
        <f>[2]Emissions!I3578</f>
        <v>0</v>
      </c>
      <c r="J3585" s="31">
        <f>[2]Emissions!J3578</f>
        <v>0</v>
      </c>
      <c r="K3585" s="31">
        <f>[2]Emissions!K3578</f>
        <v>0</v>
      </c>
      <c r="L3585" s="31">
        <f>[2]Emissions!L3578</f>
        <v>0</v>
      </c>
      <c r="M3585" s="31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1">
        <f>[2]Emissions!E3579</f>
        <v>0</v>
      </c>
      <c r="F3586" s="31">
        <f>[2]Emissions!F3579</f>
        <v>0</v>
      </c>
      <c r="G3586" s="31">
        <f>[2]Emissions!G3579</f>
        <v>0</v>
      </c>
      <c r="H3586" s="31">
        <f>[2]Emissions!H3579</f>
        <v>0</v>
      </c>
      <c r="I3586" s="31">
        <f>[2]Emissions!I3579</f>
        <v>0</v>
      </c>
      <c r="J3586" s="31">
        <f>[2]Emissions!J3579</f>
        <v>0</v>
      </c>
      <c r="K3586" s="31">
        <f>[2]Emissions!K3579</f>
        <v>0</v>
      </c>
      <c r="L3586" s="31">
        <f>[2]Emissions!L3579</f>
        <v>0</v>
      </c>
      <c r="M3586" s="31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1">
        <f>[2]Emissions!E3580</f>
        <v>0</v>
      </c>
      <c r="F3587" s="31">
        <f>[2]Emissions!F3580</f>
        <v>0</v>
      </c>
      <c r="G3587" s="31">
        <f>[2]Emissions!G3580</f>
        <v>0</v>
      </c>
      <c r="H3587" s="31">
        <f>[2]Emissions!H3580</f>
        <v>0</v>
      </c>
      <c r="I3587" s="31">
        <f>[2]Emissions!I3580</f>
        <v>0</v>
      </c>
      <c r="J3587" s="31">
        <f>[2]Emissions!J3580</f>
        <v>0</v>
      </c>
      <c r="K3587" s="31">
        <f>[2]Emissions!K3580</f>
        <v>0</v>
      </c>
      <c r="L3587" s="31">
        <f>[2]Emissions!L3580</f>
        <v>0</v>
      </c>
      <c r="M3587" s="31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1">
        <f>[2]Emissions!E3567</f>
        <v>0</v>
      </c>
      <c r="F3588" s="31">
        <f>[2]Emissions!F3567</f>
        <v>0</v>
      </c>
      <c r="G3588" s="31">
        <f>[2]Emissions!G3567</f>
        <v>0</v>
      </c>
      <c r="H3588" s="31">
        <f>[2]Emissions!H3567</f>
        <v>0</v>
      </c>
      <c r="I3588" s="31">
        <f>[2]Emissions!I3567</f>
        <v>0</v>
      </c>
      <c r="J3588" s="31">
        <f>[2]Emissions!J3567</f>
        <v>0</v>
      </c>
      <c r="K3588" s="31">
        <f>[2]Emissions!K3567</f>
        <v>0</v>
      </c>
      <c r="L3588" s="31">
        <f>[2]Emissions!L3567</f>
        <v>0</v>
      </c>
      <c r="M3588" s="31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1">
        <f>[2]Emissions!E3568</f>
        <v>0</v>
      </c>
      <c r="F3589" s="31">
        <f>[2]Emissions!F3568</f>
        <v>0</v>
      </c>
      <c r="G3589" s="31">
        <f>[2]Emissions!G3568</f>
        <v>0</v>
      </c>
      <c r="H3589" s="31">
        <f>[2]Emissions!H3568</f>
        <v>0</v>
      </c>
      <c r="I3589" s="31">
        <f>[2]Emissions!I3568</f>
        <v>0</v>
      </c>
      <c r="J3589" s="31">
        <f>[2]Emissions!J3568</f>
        <v>0</v>
      </c>
      <c r="K3589" s="31">
        <f>[2]Emissions!K3568</f>
        <v>0</v>
      </c>
      <c r="L3589" s="31">
        <f>[2]Emissions!L3568</f>
        <v>0</v>
      </c>
      <c r="M3589" s="31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1">
        <f>[2]Emissions!E3569</f>
        <v>0</v>
      </c>
      <c r="F3590" s="31">
        <f>[2]Emissions!F3569</f>
        <v>0</v>
      </c>
      <c r="G3590" s="31">
        <f>[2]Emissions!G3569</f>
        <v>0</v>
      </c>
      <c r="H3590" s="31">
        <f>[2]Emissions!H3569</f>
        <v>0</v>
      </c>
      <c r="I3590" s="31">
        <f>[2]Emissions!I3569</f>
        <v>0</v>
      </c>
      <c r="J3590" s="31">
        <f>[2]Emissions!J3569</f>
        <v>0</v>
      </c>
      <c r="K3590" s="31">
        <f>[2]Emissions!K3569</f>
        <v>0</v>
      </c>
      <c r="L3590" s="31">
        <f>[2]Emissions!L3569</f>
        <v>0</v>
      </c>
      <c r="M3590" s="31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1">
        <f>[2]Emissions!E3570</f>
        <v>0</v>
      </c>
      <c r="F3591" s="31">
        <f>[2]Emissions!F3570</f>
        <v>0</v>
      </c>
      <c r="G3591" s="31">
        <f>[2]Emissions!G3570</f>
        <v>0</v>
      </c>
      <c r="H3591" s="31">
        <f>[2]Emissions!H3570</f>
        <v>0</v>
      </c>
      <c r="I3591" s="31">
        <f>[2]Emissions!I3570</f>
        <v>0</v>
      </c>
      <c r="J3591" s="31">
        <f>[2]Emissions!J3570</f>
        <v>0</v>
      </c>
      <c r="K3591" s="31">
        <f>[2]Emissions!K3570</f>
        <v>0</v>
      </c>
      <c r="L3591" s="31">
        <f>[2]Emissions!L3570</f>
        <v>0</v>
      </c>
      <c r="M3591" s="31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1">
        <f>[2]Emissions!E3571</f>
        <v>0</v>
      </c>
      <c r="F3592" s="31">
        <f>[2]Emissions!F3571</f>
        <v>0</v>
      </c>
      <c r="G3592" s="31">
        <f>[2]Emissions!G3571</f>
        <v>0</v>
      </c>
      <c r="H3592" s="31">
        <f>[2]Emissions!H3571</f>
        <v>0</v>
      </c>
      <c r="I3592" s="31">
        <f>[2]Emissions!I3571</f>
        <v>0</v>
      </c>
      <c r="J3592" s="31">
        <f>[2]Emissions!J3571</f>
        <v>0</v>
      </c>
      <c r="K3592" s="31">
        <f>[2]Emissions!K3571</f>
        <v>0</v>
      </c>
      <c r="L3592" s="31">
        <f>[2]Emissions!L3571</f>
        <v>0</v>
      </c>
      <c r="M3592" s="31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1">
        <f>[2]Emissions!E3572</f>
        <v>0</v>
      </c>
      <c r="F3593" s="31">
        <f>[2]Emissions!F3572</f>
        <v>0</v>
      </c>
      <c r="G3593" s="31">
        <f>[2]Emissions!G3572</f>
        <v>0</v>
      </c>
      <c r="H3593" s="31">
        <f>[2]Emissions!H3572</f>
        <v>0</v>
      </c>
      <c r="I3593" s="31">
        <f>[2]Emissions!I3572</f>
        <v>0</v>
      </c>
      <c r="J3593" s="31">
        <f>[2]Emissions!J3572</f>
        <v>0</v>
      </c>
      <c r="K3593" s="31">
        <f>[2]Emissions!K3572</f>
        <v>0</v>
      </c>
      <c r="L3593" s="31">
        <f>[2]Emissions!L3572</f>
        <v>0</v>
      </c>
      <c r="M3593" s="31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1">
        <f>[2]Emissions!E3573</f>
        <v>0</v>
      </c>
      <c r="F3594" s="31">
        <f>[2]Emissions!F3573</f>
        <v>0</v>
      </c>
      <c r="G3594" s="31">
        <f>[2]Emissions!G3573</f>
        <v>0</v>
      </c>
      <c r="H3594" s="31">
        <f>[2]Emissions!H3573</f>
        <v>0</v>
      </c>
      <c r="I3594" s="31">
        <f>[2]Emissions!I3573</f>
        <v>0</v>
      </c>
      <c r="J3594" s="31">
        <f>[2]Emissions!J3573</f>
        <v>0</v>
      </c>
      <c r="K3594" s="31">
        <f>[2]Emissions!K3573</f>
        <v>0</v>
      </c>
      <c r="L3594" s="31">
        <f>[2]Emissions!L3573</f>
        <v>0</v>
      </c>
      <c r="M3594" s="31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1">
        <f>[2]Emissions!E3560</f>
        <v>0</v>
      </c>
      <c r="F3595" s="31">
        <f>[2]Emissions!F3560</f>
        <v>0</v>
      </c>
      <c r="G3595" s="31">
        <f>[2]Emissions!G3560</f>
        <v>0</v>
      </c>
      <c r="H3595" s="31">
        <f>[2]Emissions!H3560</f>
        <v>0</v>
      </c>
      <c r="I3595" s="31">
        <f>[2]Emissions!I3560</f>
        <v>0</v>
      </c>
      <c r="J3595" s="31">
        <f>[2]Emissions!J3560</f>
        <v>0</v>
      </c>
      <c r="K3595" s="31">
        <f>[2]Emissions!K3560</f>
        <v>0</v>
      </c>
      <c r="L3595" s="31">
        <f>[2]Emissions!L3560</f>
        <v>0</v>
      </c>
      <c r="M3595" s="31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1">
        <f>[2]Emissions!E3561</f>
        <v>0</v>
      </c>
      <c r="F3596" s="31">
        <f>[2]Emissions!F3561</f>
        <v>0</v>
      </c>
      <c r="G3596" s="31">
        <f>[2]Emissions!G3561</f>
        <v>0</v>
      </c>
      <c r="H3596" s="31">
        <f>[2]Emissions!H3561</f>
        <v>0</v>
      </c>
      <c r="I3596" s="31">
        <f>[2]Emissions!I3561</f>
        <v>0</v>
      </c>
      <c r="J3596" s="31">
        <f>[2]Emissions!J3561</f>
        <v>0</v>
      </c>
      <c r="K3596" s="31">
        <f>[2]Emissions!K3561</f>
        <v>0</v>
      </c>
      <c r="L3596" s="31">
        <f>[2]Emissions!L3561</f>
        <v>0</v>
      </c>
      <c r="M3596" s="31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1">
        <f>[2]Emissions!E3562</f>
        <v>0</v>
      </c>
      <c r="F3597" s="31">
        <f>[2]Emissions!F3562</f>
        <v>0</v>
      </c>
      <c r="G3597" s="31">
        <f>[2]Emissions!G3562</f>
        <v>0</v>
      </c>
      <c r="H3597" s="31">
        <f>[2]Emissions!H3562</f>
        <v>0</v>
      </c>
      <c r="I3597" s="31">
        <f>[2]Emissions!I3562</f>
        <v>0</v>
      </c>
      <c r="J3597" s="31">
        <f>[2]Emissions!J3562</f>
        <v>0</v>
      </c>
      <c r="K3597" s="31">
        <f>[2]Emissions!K3562</f>
        <v>0</v>
      </c>
      <c r="L3597" s="31">
        <f>[2]Emissions!L3562</f>
        <v>0</v>
      </c>
      <c r="M3597" s="31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1">
        <f>[2]Emissions!E3563</f>
        <v>0</v>
      </c>
      <c r="F3598" s="31">
        <f>[2]Emissions!F3563</f>
        <v>0</v>
      </c>
      <c r="G3598" s="31">
        <f>[2]Emissions!G3563</f>
        <v>0</v>
      </c>
      <c r="H3598" s="31">
        <f>[2]Emissions!H3563</f>
        <v>0</v>
      </c>
      <c r="I3598" s="31">
        <f>[2]Emissions!I3563</f>
        <v>0</v>
      </c>
      <c r="J3598" s="31">
        <f>[2]Emissions!J3563</f>
        <v>0</v>
      </c>
      <c r="K3598" s="31">
        <f>[2]Emissions!K3563</f>
        <v>0</v>
      </c>
      <c r="L3598" s="31">
        <f>[2]Emissions!L3563</f>
        <v>0</v>
      </c>
      <c r="M3598" s="31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1">
        <f>[2]Emissions!E3564</f>
        <v>0</v>
      </c>
      <c r="F3599" s="31">
        <f>[2]Emissions!F3564</f>
        <v>0</v>
      </c>
      <c r="G3599" s="31">
        <f>[2]Emissions!G3564</f>
        <v>0</v>
      </c>
      <c r="H3599" s="31">
        <f>[2]Emissions!H3564</f>
        <v>0</v>
      </c>
      <c r="I3599" s="31">
        <f>[2]Emissions!I3564</f>
        <v>0</v>
      </c>
      <c r="J3599" s="31">
        <f>[2]Emissions!J3564</f>
        <v>0</v>
      </c>
      <c r="K3599" s="31">
        <f>[2]Emissions!K3564</f>
        <v>0</v>
      </c>
      <c r="L3599" s="31">
        <f>[2]Emissions!L3564</f>
        <v>0</v>
      </c>
      <c r="M3599" s="31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1">
        <f>[2]Emissions!E3565</f>
        <v>0</v>
      </c>
      <c r="F3600" s="31">
        <f>[2]Emissions!F3565</f>
        <v>0</v>
      </c>
      <c r="G3600" s="31">
        <f>[2]Emissions!G3565</f>
        <v>0</v>
      </c>
      <c r="H3600" s="31">
        <f>[2]Emissions!H3565</f>
        <v>0</v>
      </c>
      <c r="I3600" s="31">
        <f>[2]Emissions!I3565</f>
        <v>0</v>
      </c>
      <c r="J3600" s="31">
        <f>[2]Emissions!J3565</f>
        <v>0</v>
      </c>
      <c r="K3600" s="31">
        <f>[2]Emissions!K3565</f>
        <v>0</v>
      </c>
      <c r="L3600" s="31">
        <f>[2]Emissions!L3565</f>
        <v>0</v>
      </c>
      <c r="M3600" s="31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1">
        <f>[2]Emissions!E3566</f>
        <v>0</v>
      </c>
      <c r="F3601" s="31">
        <f>[2]Emissions!F3566</f>
        <v>0</v>
      </c>
      <c r="G3601" s="31">
        <f>[2]Emissions!G3566</f>
        <v>0</v>
      </c>
      <c r="H3601" s="31">
        <f>[2]Emissions!H3566</f>
        <v>0</v>
      </c>
      <c r="I3601" s="31">
        <f>[2]Emissions!I3566</f>
        <v>0</v>
      </c>
      <c r="J3601" s="31">
        <f>[2]Emissions!J3566</f>
        <v>0</v>
      </c>
      <c r="K3601" s="31">
        <f>[2]Emissions!K3566</f>
        <v>0</v>
      </c>
      <c r="L3601" s="31">
        <f>[2]Emissions!L3566</f>
        <v>0</v>
      </c>
      <c r="M3601" s="31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1">
        <f>[2]Emissions!E3553</f>
        <v>0</v>
      </c>
      <c r="F3602" s="31">
        <f>[2]Emissions!F3553</f>
        <v>0</v>
      </c>
      <c r="G3602" s="31">
        <f>[2]Emissions!G3553</f>
        <v>0</v>
      </c>
      <c r="H3602" s="31">
        <f>[2]Emissions!H3553</f>
        <v>0</v>
      </c>
      <c r="I3602" s="31">
        <f>[2]Emissions!I3553</f>
        <v>0</v>
      </c>
      <c r="J3602" s="31">
        <f>[2]Emissions!J3553</f>
        <v>0</v>
      </c>
      <c r="K3602" s="31">
        <f>[2]Emissions!K3553</f>
        <v>0</v>
      </c>
      <c r="L3602" s="31">
        <f>[2]Emissions!L3553</f>
        <v>0</v>
      </c>
      <c r="M3602" s="31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1">
        <f>[2]Emissions!E3554</f>
        <v>0</v>
      </c>
      <c r="F3603" s="31">
        <f>[2]Emissions!F3554</f>
        <v>0</v>
      </c>
      <c r="G3603" s="31">
        <f>[2]Emissions!G3554</f>
        <v>0</v>
      </c>
      <c r="H3603" s="31">
        <f>[2]Emissions!H3554</f>
        <v>0</v>
      </c>
      <c r="I3603" s="31">
        <f>[2]Emissions!I3554</f>
        <v>0</v>
      </c>
      <c r="J3603" s="31">
        <f>[2]Emissions!J3554</f>
        <v>0</v>
      </c>
      <c r="K3603" s="31">
        <f>[2]Emissions!K3554</f>
        <v>0</v>
      </c>
      <c r="L3603" s="31">
        <f>[2]Emissions!L3554</f>
        <v>0</v>
      </c>
      <c r="M3603" s="31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1">
        <f>[2]Emissions!E3555</f>
        <v>0</v>
      </c>
      <c r="F3604" s="31">
        <f>[2]Emissions!F3555</f>
        <v>0</v>
      </c>
      <c r="G3604" s="31">
        <f>[2]Emissions!G3555</f>
        <v>0</v>
      </c>
      <c r="H3604" s="31">
        <f>[2]Emissions!H3555</f>
        <v>0</v>
      </c>
      <c r="I3604" s="31">
        <f>[2]Emissions!I3555</f>
        <v>0</v>
      </c>
      <c r="J3604" s="31">
        <f>[2]Emissions!J3555</f>
        <v>0</v>
      </c>
      <c r="K3604" s="31">
        <f>[2]Emissions!K3555</f>
        <v>0</v>
      </c>
      <c r="L3604" s="31">
        <f>[2]Emissions!L3555</f>
        <v>0</v>
      </c>
      <c r="M3604" s="31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1">
        <f>[2]Emissions!E3556</f>
        <v>0</v>
      </c>
      <c r="F3605" s="31">
        <f>[2]Emissions!F3556</f>
        <v>0</v>
      </c>
      <c r="G3605" s="31">
        <f>[2]Emissions!G3556</f>
        <v>0</v>
      </c>
      <c r="H3605" s="31">
        <f>[2]Emissions!H3556</f>
        <v>0</v>
      </c>
      <c r="I3605" s="31">
        <f>[2]Emissions!I3556</f>
        <v>0</v>
      </c>
      <c r="J3605" s="31">
        <f>[2]Emissions!J3556</f>
        <v>0</v>
      </c>
      <c r="K3605" s="31">
        <f>[2]Emissions!K3556</f>
        <v>0</v>
      </c>
      <c r="L3605" s="31">
        <f>[2]Emissions!L3556</f>
        <v>0</v>
      </c>
      <c r="M3605" s="31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1">
        <f>[2]Emissions!E3557</f>
        <v>0</v>
      </c>
      <c r="F3606" s="31">
        <f>[2]Emissions!F3557</f>
        <v>0</v>
      </c>
      <c r="G3606" s="31">
        <f>[2]Emissions!G3557</f>
        <v>0</v>
      </c>
      <c r="H3606" s="31">
        <f>[2]Emissions!H3557</f>
        <v>0</v>
      </c>
      <c r="I3606" s="31">
        <f>[2]Emissions!I3557</f>
        <v>0</v>
      </c>
      <c r="J3606" s="31">
        <f>[2]Emissions!J3557</f>
        <v>0</v>
      </c>
      <c r="K3606" s="31">
        <f>[2]Emissions!K3557</f>
        <v>0</v>
      </c>
      <c r="L3606" s="31">
        <f>[2]Emissions!L3557</f>
        <v>0</v>
      </c>
      <c r="M3606" s="31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1">
        <f>[2]Emissions!E3558</f>
        <v>0</v>
      </c>
      <c r="F3607" s="31">
        <f>[2]Emissions!F3558</f>
        <v>0</v>
      </c>
      <c r="G3607" s="31">
        <f>[2]Emissions!G3558</f>
        <v>0</v>
      </c>
      <c r="H3607" s="31">
        <f>[2]Emissions!H3558</f>
        <v>0</v>
      </c>
      <c r="I3607" s="31">
        <f>[2]Emissions!I3558</f>
        <v>0</v>
      </c>
      <c r="J3607" s="31">
        <f>[2]Emissions!J3558</f>
        <v>0</v>
      </c>
      <c r="K3607" s="31">
        <f>[2]Emissions!K3558</f>
        <v>0</v>
      </c>
      <c r="L3607" s="31">
        <f>[2]Emissions!L3558</f>
        <v>0</v>
      </c>
      <c r="M3607" s="31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1">
        <f>[2]Emissions!E3559</f>
        <v>0</v>
      </c>
      <c r="F3608" s="31">
        <f>[2]Emissions!F3559</f>
        <v>0</v>
      </c>
      <c r="G3608" s="31">
        <f>[2]Emissions!G3559</f>
        <v>0</v>
      </c>
      <c r="H3608" s="31">
        <f>[2]Emissions!H3559</f>
        <v>0</v>
      </c>
      <c r="I3608" s="31">
        <f>[2]Emissions!I3559</f>
        <v>0</v>
      </c>
      <c r="J3608" s="31">
        <f>[2]Emissions!J3559</f>
        <v>0</v>
      </c>
      <c r="K3608" s="31">
        <f>[2]Emissions!K3559</f>
        <v>0</v>
      </c>
      <c r="L3608" s="31">
        <f>[2]Emissions!L3559</f>
        <v>0</v>
      </c>
      <c r="M3608" s="31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1">
        <f>[2]Emissions!E3546</f>
        <v>0</v>
      </c>
      <c r="F3609" s="31">
        <f>[2]Emissions!F3546</f>
        <v>0</v>
      </c>
      <c r="G3609" s="31">
        <f>[2]Emissions!G3546</f>
        <v>0</v>
      </c>
      <c r="H3609" s="31">
        <f>[2]Emissions!H3546</f>
        <v>0</v>
      </c>
      <c r="I3609" s="31">
        <f>[2]Emissions!I3546</f>
        <v>0</v>
      </c>
      <c r="J3609" s="31">
        <f>[2]Emissions!J3546</f>
        <v>0</v>
      </c>
      <c r="K3609" s="31">
        <f>[2]Emissions!K3546</f>
        <v>0</v>
      </c>
      <c r="L3609" s="31">
        <f>[2]Emissions!L3546</f>
        <v>0</v>
      </c>
      <c r="M3609" s="31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1">
        <f>[2]Emissions!E3547</f>
        <v>0</v>
      </c>
      <c r="F3610" s="31">
        <f>[2]Emissions!F3547</f>
        <v>0</v>
      </c>
      <c r="G3610" s="31">
        <f>[2]Emissions!G3547</f>
        <v>0</v>
      </c>
      <c r="H3610" s="31">
        <f>[2]Emissions!H3547</f>
        <v>0</v>
      </c>
      <c r="I3610" s="31">
        <f>[2]Emissions!I3547</f>
        <v>0</v>
      </c>
      <c r="J3610" s="31">
        <f>[2]Emissions!J3547</f>
        <v>0</v>
      </c>
      <c r="K3610" s="31">
        <f>[2]Emissions!K3547</f>
        <v>0</v>
      </c>
      <c r="L3610" s="31">
        <f>[2]Emissions!L3547</f>
        <v>0</v>
      </c>
      <c r="M3610" s="31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1">
        <f>[2]Emissions!E3548</f>
        <v>0</v>
      </c>
      <c r="F3611" s="31">
        <f>[2]Emissions!F3548</f>
        <v>0</v>
      </c>
      <c r="G3611" s="31">
        <f>[2]Emissions!G3548</f>
        <v>0</v>
      </c>
      <c r="H3611" s="31">
        <f>[2]Emissions!H3548</f>
        <v>0</v>
      </c>
      <c r="I3611" s="31">
        <f>[2]Emissions!I3548</f>
        <v>0</v>
      </c>
      <c r="J3611" s="31">
        <f>[2]Emissions!J3548</f>
        <v>0</v>
      </c>
      <c r="K3611" s="31">
        <f>[2]Emissions!K3548</f>
        <v>0</v>
      </c>
      <c r="L3611" s="31">
        <f>[2]Emissions!L3548</f>
        <v>0</v>
      </c>
      <c r="M3611" s="31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1">
        <f>[2]Emissions!E3549</f>
        <v>0</v>
      </c>
      <c r="F3612" s="31">
        <f>[2]Emissions!F3549</f>
        <v>0</v>
      </c>
      <c r="G3612" s="31">
        <f>[2]Emissions!G3549</f>
        <v>0</v>
      </c>
      <c r="H3612" s="31">
        <f>[2]Emissions!H3549</f>
        <v>0</v>
      </c>
      <c r="I3612" s="31">
        <f>[2]Emissions!I3549</f>
        <v>0</v>
      </c>
      <c r="J3612" s="31">
        <f>[2]Emissions!J3549</f>
        <v>0</v>
      </c>
      <c r="K3612" s="31">
        <f>[2]Emissions!K3549</f>
        <v>0</v>
      </c>
      <c r="L3612" s="31">
        <f>[2]Emissions!L3549</f>
        <v>0</v>
      </c>
      <c r="M3612" s="31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1">
        <f>[2]Emissions!E3550</f>
        <v>0</v>
      </c>
      <c r="F3613" s="31">
        <f>[2]Emissions!F3550</f>
        <v>0</v>
      </c>
      <c r="G3613" s="31">
        <f>[2]Emissions!G3550</f>
        <v>0</v>
      </c>
      <c r="H3613" s="31">
        <f>[2]Emissions!H3550</f>
        <v>0</v>
      </c>
      <c r="I3613" s="31">
        <f>[2]Emissions!I3550</f>
        <v>0</v>
      </c>
      <c r="J3613" s="31">
        <f>[2]Emissions!J3550</f>
        <v>0</v>
      </c>
      <c r="K3613" s="31">
        <f>[2]Emissions!K3550</f>
        <v>0</v>
      </c>
      <c r="L3613" s="31">
        <f>[2]Emissions!L3550</f>
        <v>0</v>
      </c>
      <c r="M3613" s="31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1">
        <f>[2]Emissions!E3551</f>
        <v>0</v>
      </c>
      <c r="F3614" s="31">
        <f>[2]Emissions!F3551</f>
        <v>0</v>
      </c>
      <c r="G3614" s="31">
        <f>[2]Emissions!G3551</f>
        <v>0</v>
      </c>
      <c r="H3614" s="31">
        <f>[2]Emissions!H3551</f>
        <v>0</v>
      </c>
      <c r="I3614" s="31">
        <f>[2]Emissions!I3551</f>
        <v>0</v>
      </c>
      <c r="J3614" s="31">
        <f>[2]Emissions!J3551</f>
        <v>0</v>
      </c>
      <c r="K3614" s="31">
        <f>[2]Emissions!K3551</f>
        <v>0</v>
      </c>
      <c r="L3614" s="31">
        <f>[2]Emissions!L3551</f>
        <v>0</v>
      </c>
      <c r="M3614" s="31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1">
        <f>[2]Emissions!E3552</f>
        <v>0</v>
      </c>
      <c r="F3615" s="31">
        <f>[2]Emissions!F3552</f>
        <v>0</v>
      </c>
      <c r="G3615" s="31">
        <f>[2]Emissions!G3552</f>
        <v>0</v>
      </c>
      <c r="H3615" s="31">
        <f>[2]Emissions!H3552</f>
        <v>0</v>
      </c>
      <c r="I3615" s="31">
        <f>[2]Emissions!I3552</f>
        <v>0</v>
      </c>
      <c r="J3615" s="31">
        <f>[2]Emissions!J3552</f>
        <v>0</v>
      </c>
      <c r="K3615" s="31">
        <f>[2]Emissions!K3552</f>
        <v>0</v>
      </c>
      <c r="L3615" s="31">
        <f>[2]Emissions!L3552</f>
        <v>0</v>
      </c>
      <c r="M3615" s="31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1">
        <f>[2]Emissions!E3539</f>
        <v>0</v>
      </c>
      <c r="F3616" s="31">
        <f>[2]Emissions!F3539</f>
        <v>0</v>
      </c>
      <c r="G3616" s="31">
        <f>[2]Emissions!G3539</f>
        <v>0</v>
      </c>
      <c r="H3616" s="31">
        <f>[2]Emissions!H3539</f>
        <v>0</v>
      </c>
      <c r="I3616" s="31">
        <f>[2]Emissions!I3539</f>
        <v>0</v>
      </c>
      <c r="J3616" s="31">
        <f>[2]Emissions!J3539</f>
        <v>0</v>
      </c>
      <c r="K3616" s="31">
        <f>[2]Emissions!K3539</f>
        <v>0</v>
      </c>
      <c r="L3616" s="31">
        <f>[2]Emissions!L3539</f>
        <v>0</v>
      </c>
      <c r="M3616" s="31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1">
        <f>[2]Emissions!E3540</f>
        <v>0</v>
      </c>
      <c r="F3617" s="31">
        <f>[2]Emissions!F3540</f>
        <v>0</v>
      </c>
      <c r="G3617" s="31">
        <f>[2]Emissions!G3540</f>
        <v>0</v>
      </c>
      <c r="H3617" s="31">
        <f>[2]Emissions!H3540</f>
        <v>0</v>
      </c>
      <c r="I3617" s="31">
        <f>[2]Emissions!I3540</f>
        <v>0</v>
      </c>
      <c r="J3617" s="31">
        <f>[2]Emissions!J3540</f>
        <v>0</v>
      </c>
      <c r="K3617" s="31">
        <f>[2]Emissions!K3540</f>
        <v>0</v>
      </c>
      <c r="L3617" s="31">
        <f>[2]Emissions!L3540</f>
        <v>0</v>
      </c>
      <c r="M3617" s="31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1">
        <f>[2]Emissions!E3541</f>
        <v>0</v>
      </c>
      <c r="F3618" s="31">
        <f>[2]Emissions!F3541</f>
        <v>0</v>
      </c>
      <c r="G3618" s="31">
        <f>[2]Emissions!G3541</f>
        <v>0</v>
      </c>
      <c r="H3618" s="31">
        <f>[2]Emissions!H3541</f>
        <v>0</v>
      </c>
      <c r="I3618" s="31">
        <f>[2]Emissions!I3541</f>
        <v>0</v>
      </c>
      <c r="J3618" s="31">
        <f>[2]Emissions!J3541</f>
        <v>0</v>
      </c>
      <c r="K3618" s="31">
        <f>[2]Emissions!K3541</f>
        <v>0</v>
      </c>
      <c r="L3618" s="31">
        <f>[2]Emissions!L3541</f>
        <v>0</v>
      </c>
      <c r="M3618" s="31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1">
        <f>[2]Emissions!E3542</f>
        <v>0</v>
      </c>
      <c r="F3619" s="31">
        <f>[2]Emissions!F3542</f>
        <v>0</v>
      </c>
      <c r="G3619" s="31">
        <f>[2]Emissions!G3542</f>
        <v>0</v>
      </c>
      <c r="H3619" s="31">
        <f>[2]Emissions!H3542</f>
        <v>0</v>
      </c>
      <c r="I3619" s="31">
        <f>[2]Emissions!I3542</f>
        <v>0</v>
      </c>
      <c r="J3619" s="31">
        <f>[2]Emissions!J3542</f>
        <v>0</v>
      </c>
      <c r="K3619" s="31">
        <f>[2]Emissions!K3542</f>
        <v>0</v>
      </c>
      <c r="L3619" s="31">
        <f>[2]Emissions!L3542</f>
        <v>0</v>
      </c>
      <c r="M3619" s="31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1">
        <f>[2]Emissions!E3543</f>
        <v>0</v>
      </c>
      <c r="F3620" s="31">
        <f>[2]Emissions!F3543</f>
        <v>0</v>
      </c>
      <c r="G3620" s="31">
        <f>[2]Emissions!G3543</f>
        <v>0</v>
      </c>
      <c r="H3620" s="31">
        <f>[2]Emissions!H3543</f>
        <v>0</v>
      </c>
      <c r="I3620" s="31">
        <f>[2]Emissions!I3543</f>
        <v>0</v>
      </c>
      <c r="J3620" s="31">
        <f>[2]Emissions!J3543</f>
        <v>0</v>
      </c>
      <c r="K3620" s="31">
        <f>[2]Emissions!K3543</f>
        <v>0</v>
      </c>
      <c r="L3620" s="31">
        <f>[2]Emissions!L3543</f>
        <v>0</v>
      </c>
      <c r="M3620" s="31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1">
        <f>[2]Emissions!E3544</f>
        <v>0</v>
      </c>
      <c r="F3621" s="31">
        <f>[2]Emissions!F3544</f>
        <v>0</v>
      </c>
      <c r="G3621" s="31">
        <f>[2]Emissions!G3544</f>
        <v>0</v>
      </c>
      <c r="H3621" s="31">
        <f>[2]Emissions!H3544</f>
        <v>0</v>
      </c>
      <c r="I3621" s="31">
        <f>[2]Emissions!I3544</f>
        <v>0</v>
      </c>
      <c r="J3621" s="31">
        <f>[2]Emissions!J3544</f>
        <v>0</v>
      </c>
      <c r="K3621" s="31">
        <f>[2]Emissions!K3544</f>
        <v>0</v>
      </c>
      <c r="L3621" s="31">
        <f>[2]Emissions!L3544</f>
        <v>0</v>
      </c>
      <c r="M3621" s="31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1">
        <f>[2]Emissions!E3545</f>
        <v>0</v>
      </c>
      <c r="F3622" s="31">
        <f>[2]Emissions!F3545</f>
        <v>0</v>
      </c>
      <c r="G3622" s="31">
        <f>[2]Emissions!G3545</f>
        <v>0</v>
      </c>
      <c r="H3622" s="31">
        <f>[2]Emissions!H3545</f>
        <v>0</v>
      </c>
      <c r="I3622" s="31">
        <f>[2]Emissions!I3545</f>
        <v>0</v>
      </c>
      <c r="J3622" s="31">
        <f>[2]Emissions!J3545</f>
        <v>0</v>
      </c>
      <c r="K3622" s="31">
        <f>[2]Emissions!K3545</f>
        <v>0</v>
      </c>
      <c r="L3622" s="31">
        <f>[2]Emissions!L3545</f>
        <v>0</v>
      </c>
      <c r="M3622" s="31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1">
        <f>[2]Emissions!E3532</f>
        <v>0</v>
      </c>
      <c r="F3623" s="31">
        <f>[2]Emissions!F3532</f>
        <v>0</v>
      </c>
      <c r="G3623" s="31">
        <f>[2]Emissions!G3532</f>
        <v>0</v>
      </c>
      <c r="H3623" s="31">
        <f>[2]Emissions!H3532</f>
        <v>0</v>
      </c>
      <c r="I3623" s="31">
        <f>[2]Emissions!I3532</f>
        <v>0</v>
      </c>
      <c r="J3623" s="31">
        <f>[2]Emissions!J3532</f>
        <v>0</v>
      </c>
      <c r="K3623" s="31">
        <f>[2]Emissions!K3532</f>
        <v>0</v>
      </c>
      <c r="L3623" s="31">
        <f>[2]Emissions!L3532</f>
        <v>0</v>
      </c>
      <c r="M3623" s="31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1">
        <f>[2]Emissions!E3533</f>
        <v>0</v>
      </c>
      <c r="F3624" s="31">
        <f>[2]Emissions!F3533</f>
        <v>0</v>
      </c>
      <c r="G3624" s="31">
        <f>[2]Emissions!G3533</f>
        <v>0</v>
      </c>
      <c r="H3624" s="31">
        <f>[2]Emissions!H3533</f>
        <v>0</v>
      </c>
      <c r="I3624" s="31">
        <f>[2]Emissions!I3533</f>
        <v>0</v>
      </c>
      <c r="J3624" s="31">
        <f>[2]Emissions!J3533</f>
        <v>0</v>
      </c>
      <c r="K3624" s="31">
        <f>[2]Emissions!K3533</f>
        <v>0</v>
      </c>
      <c r="L3624" s="31">
        <f>[2]Emissions!L3533</f>
        <v>0</v>
      </c>
      <c r="M3624" s="31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1">
        <f>[2]Emissions!E3534</f>
        <v>0</v>
      </c>
      <c r="F3625" s="31">
        <f>[2]Emissions!F3534</f>
        <v>0</v>
      </c>
      <c r="G3625" s="31">
        <f>[2]Emissions!G3534</f>
        <v>0</v>
      </c>
      <c r="H3625" s="31">
        <f>[2]Emissions!H3534</f>
        <v>0</v>
      </c>
      <c r="I3625" s="31">
        <f>[2]Emissions!I3534</f>
        <v>0</v>
      </c>
      <c r="J3625" s="31">
        <f>[2]Emissions!J3534</f>
        <v>0</v>
      </c>
      <c r="K3625" s="31">
        <f>[2]Emissions!K3534</f>
        <v>0</v>
      </c>
      <c r="L3625" s="31">
        <f>[2]Emissions!L3534</f>
        <v>0</v>
      </c>
      <c r="M3625" s="31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1">
        <f>[2]Emissions!E3535</f>
        <v>0</v>
      </c>
      <c r="F3626" s="31">
        <f>[2]Emissions!F3535</f>
        <v>0</v>
      </c>
      <c r="G3626" s="31">
        <f>[2]Emissions!G3535</f>
        <v>0</v>
      </c>
      <c r="H3626" s="31">
        <f>[2]Emissions!H3535</f>
        <v>0</v>
      </c>
      <c r="I3626" s="31">
        <f>[2]Emissions!I3535</f>
        <v>0</v>
      </c>
      <c r="J3626" s="31">
        <f>[2]Emissions!J3535</f>
        <v>0</v>
      </c>
      <c r="K3626" s="31">
        <f>[2]Emissions!K3535</f>
        <v>0</v>
      </c>
      <c r="L3626" s="31">
        <f>[2]Emissions!L3535</f>
        <v>0</v>
      </c>
      <c r="M3626" s="31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1">
        <f>[2]Emissions!E3536</f>
        <v>0</v>
      </c>
      <c r="F3627" s="31">
        <f>[2]Emissions!F3536</f>
        <v>0</v>
      </c>
      <c r="G3627" s="31">
        <f>[2]Emissions!G3536</f>
        <v>0</v>
      </c>
      <c r="H3627" s="31">
        <f>[2]Emissions!H3536</f>
        <v>0</v>
      </c>
      <c r="I3627" s="31">
        <f>[2]Emissions!I3536</f>
        <v>0</v>
      </c>
      <c r="J3627" s="31">
        <f>[2]Emissions!J3536</f>
        <v>0</v>
      </c>
      <c r="K3627" s="31">
        <f>[2]Emissions!K3536</f>
        <v>0</v>
      </c>
      <c r="L3627" s="31">
        <f>[2]Emissions!L3536</f>
        <v>0</v>
      </c>
      <c r="M3627" s="31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1">
        <f>[2]Emissions!E3537</f>
        <v>0</v>
      </c>
      <c r="F3628" s="31">
        <f>[2]Emissions!F3537</f>
        <v>0</v>
      </c>
      <c r="G3628" s="31">
        <f>[2]Emissions!G3537</f>
        <v>0</v>
      </c>
      <c r="H3628" s="31">
        <f>[2]Emissions!H3537</f>
        <v>0</v>
      </c>
      <c r="I3628" s="31">
        <f>[2]Emissions!I3537</f>
        <v>0</v>
      </c>
      <c r="J3628" s="31">
        <f>[2]Emissions!J3537</f>
        <v>0</v>
      </c>
      <c r="K3628" s="31">
        <f>[2]Emissions!K3537</f>
        <v>0</v>
      </c>
      <c r="L3628" s="31">
        <f>[2]Emissions!L3537</f>
        <v>0</v>
      </c>
      <c r="M3628" s="31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1">
        <f>[2]Emissions!E3538</f>
        <v>0</v>
      </c>
      <c r="F3629" s="31">
        <f>[2]Emissions!F3538</f>
        <v>0</v>
      </c>
      <c r="G3629" s="31">
        <f>[2]Emissions!G3538</f>
        <v>0</v>
      </c>
      <c r="H3629" s="31">
        <f>[2]Emissions!H3538</f>
        <v>0</v>
      </c>
      <c r="I3629" s="31">
        <f>[2]Emissions!I3538</f>
        <v>0</v>
      </c>
      <c r="J3629" s="31">
        <f>[2]Emissions!J3538</f>
        <v>0</v>
      </c>
      <c r="K3629" s="31">
        <f>[2]Emissions!K3538</f>
        <v>0</v>
      </c>
      <c r="L3629" s="31">
        <f>[2]Emissions!L3538</f>
        <v>0</v>
      </c>
      <c r="M3629" s="31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1">
        <f>[2]Emissions!E3527</f>
        <v>0</v>
      </c>
      <c r="F3630" s="31">
        <f>[2]Emissions!F3527</f>
        <v>0</v>
      </c>
      <c r="G3630" s="31">
        <f>[2]Emissions!G3527</f>
        <v>0</v>
      </c>
      <c r="H3630" s="31">
        <f>[2]Emissions!H3527</f>
        <v>0</v>
      </c>
      <c r="I3630" s="31">
        <f>[2]Emissions!I3527</f>
        <v>0</v>
      </c>
      <c r="J3630" s="31">
        <f>[2]Emissions!J3527</f>
        <v>0</v>
      </c>
      <c r="K3630" s="31">
        <f>[2]Emissions!K3527</f>
        <v>0</v>
      </c>
      <c r="L3630" s="31">
        <f>[2]Emissions!L3527</f>
        <v>0</v>
      </c>
      <c r="M3630" s="31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1">
        <f>[2]Emissions!E3528</f>
        <v>0</v>
      </c>
      <c r="F3631" s="31">
        <f>[2]Emissions!F3528</f>
        <v>0</v>
      </c>
      <c r="G3631" s="31">
        <f>[2]Emissions!G3528</f>
        <v>0</v>
      </c>
      <c r="H3631" s="31">
        <f>[2]Emissions!H3528</f>
        <v>0</v>
      </c>
      <c r="I3631" s="31">
        <f>[2]Emissions!I3528</f>
        <v>0</v>
      </c>
      <c r="J3631" s="31">
        <f>[2]Emissions!J3528</f>
        <v>0</v>
      </c>
      <c r="K3631" s="31">
        <f>[2]Emissions!K3528</f>
        <v>0</v>
      </c>
      <c r="L3631" s="31">
        <f>[2]Emissions!L3528</f>
        <v>0</v>
      </c>
      <c r="M3631" s="31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1">
        <f>[2]Emissions!E3529</f>
        <v>0</v>
      </c>
      <c r="F3632" s="31">
        <f>[2]Emissions!F3529</f>
        <v>0</v>
      </c>
      <c r="G3632" s="31">
        <f>[2]Emissions!G3529</f>
        <v>0</v>
      </c>
      <c r="H3632" s="31">
        <f>[2]Emissions!H3529</f>
        <v>0</v>
      </c>
      <c r="I3632" s="31">
        <f>[2]Emissions!I3529</f>
        <v>0</v>
      </c>
      <c r="J3632" s="31">
        <f>[2]Emissions!J3529</f>
        <v>0</v>
      </c>
      <c r="K3632" s="31">
        <f>[2]Emissions!K3529</f>
        <v>0</v>
      </c>
      <c r="L3632" s="31">
        <f>[2]Emissions!L3529</f>
        <v>0</v>
      </c>
      <c r="M3632" s="31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1">
        <f>[2]Emissions!E3530</f>
        <v>0</v>
      </c>
      <c r="F3633" s="31">
        <f>[2]Emissions!F3530</f>
        <v>0</v>
      </c>
      <c r="G3633" s="31">
        <f>[2]Emissions!G3530</f>
        <v>0</v>
      </c>
      <c r="H3633" s="31">
        <f>[2]Emissions!H3530</f>
        <v>0</v>
      </c>
      <c r="I3633" s="31">
        <f>[2]Emissions!I3530</f>
        <v>0</v>
      </c>
      <c r="J3633" s="31">
        <f>[2]Emissions!J3530</f>
        <v>0</v>
      </c>
      <c r="K3633" s="31">
        <f>[2]Emissions!K3530</f>
        <v>0</v>
      </c>
      <c r="L3633" s="31">
        <f>[2]Emissions!L3530</f>
        <v>0</v>
      </c>
      <c r="M3633" s="31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1">
        <f>[2]Emissions!E3531</f>
        <v>0</v>
      </c>
      <c r="F3634" s="31">
        <f>[2]Emissions!F3531</f>
        <v>0</v>
      </c>
      <c r="G3634" s="31">
        <f>[2]Emissions!G3531</f>
        <v>0</v>
      </c>
      <c r="H3634" s="31">
        <f>[2]Emissions!H3531</f>
        <v>0</v>
      </c>
      <c r="I3634" s="31">
        <f>[2]Emissions!I3531</f>
        <v>0</v>
      </c>
      <c r="J3634" s="31">
        <f>[2]Emissions!J3531</f>
        <v>0</v>
      </c>
      <c r="K3634" s="31">
        <f>[2]Emissions!K3531</f>
        <v>0</v>
      </c>
      <c r="L3634" s="31">
        <f>[2]Emissions!L3531</f>
        <v>0</v>
      </c>
      <c r="M3634" s="31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1">
        <f>[2]Emissions!E3520</f>
        <v>0</v>
      </c>
      <c r="F3635" s="31">
        <f>[2]Emissions!F3520</f>
        <v>0</v>
      </c>
      <c r="G3635" s="31">
        <f>[2]Emissions!G3520</f>
        <v>0</v>
      </c>
      <c r="H3635" s="31">
        <f>[2]Emissions!H3520</f>
        <v>0</v>
      </c>
      <c r="I3635" s="31">
        <f>[2]Emissions!I3520</f>
        <v>0</v>
      </c>
      <c r="J3635" s="31">
        <f>[2]Emissions!J3520</f>
        <v>0</v>
      </c>
      <c r="K3635" s="31">
        <f>[2]Emissions!K3520</f>
        <v>0</v>
      </c>
      <c r="L3635" s="31">
        <f>[2]Emissions!L3520</f>
        <v>0</v>
      </c>
      <c r="M3635" s="31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1">
        <f>[2]Emissions!E3521</f>
        <v>0</v>
      </c>
      <c r="F3636" s="31">
        <f>[2]Emissions!F3521</f>
        <v>0</v>
      </c>
      <c r="G3636" s="31">
        <f>[2]Emissions!G3521</f>
        <v>0</v>
      </c>
      <c r="H3636" s="31">
        <f>[2]Emissions!H3521</f>
        <v>0</v>
      </c>
      <c r="I3636" s="31">
        <f>[2]Emissions!I3521</f>
        <v>0</v>
      </c>
      <c r="J3636" s="31">
        <f>[2]Emissions!J3521</f>
        <v>0</v>
      </c>
      <c r="K3636" s="31">
        <f>[2]Emissions!K3521</f>
        <v>0</v>
      </c>
      <c r="L3636" s="31">
        <f>[2]Emissions!L3521</f>
        <v>0</v>
      </c>
      <c r="M3636" s="31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1">
        <f>[2]Emissions!E3522</f>
        <v>0</v>
      </c>
      <c r="F3637" s="31">
        <f>[2]Emissions!F3522</f>
        <v>0</v>
      </c>
      <c r="G3637" s="31">
        <f>[2]Emissions!G3522</f>
        <v>0</v>
      </c>
      <c r="H3637" s="31">
        <f>[2]Emissions!H3522</f>
        <v>0</v>
      </c>
      <c r="I3637" s="31">
        <f>[2]Emissions!I3522</f>
        <v>0</v>
      </c>
      <c r="J3637" s="31">
        <f>[2]Emissions!J3522</f>
        <v>0</v>
      </c>
      <c r="K3637" s="31">
        <f>[2]Emissions!K3522</f>
        <v>0</v>
      </c>
      <c r="L3637" s="31">
        <f>[2]Emissions!L3522</f>
        <v>0</v>
      </c>
      <c r="M3637" s="31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1">
        <f>[2]Emissions!E3523</f>
        <v>0</v>
      </c>
      <c r="F3638" s="31">
        <f>[2]Emissions!F3523</f>
        <v>0</v>
      </c>
      <c r="G3638" s="31">
        <f>[2]Emissions!G3523</f>
        <v>0</v>
      </c>
      <c r="H3638" s="31">
        <f>[2]Emissions!H3523</f>
        <v>0</v>
      </c>
      <c r="I3638" s="31">
        <f>[2]Emissions!I3523</f>
        <v>0</v>
      </c>
      <c r="J3638" s="31">
        <f>[2]Emissions!J3523</f>
        <v>0</v>
      </c>
      <c r="K3638" s="31">
        <f>[2]Emissions!K3523</f>
        <v>0</v>
      </c>
      <c r="L3638" s="31">
        <f>[2]Emissions!L3523</f>
        <v>0</v>
      </c>
      <c r="M3638" s="31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1">
        <f>[2]Emissions!E3524</f>
        <v>0</v>
      </c>
      <c r="F3639" s="31">
        <f>[2]Emissions!F3524</f>
        <v>0</v>
      </c>
      <c r="G3639" s="31">
        <f>[2]Emissions!G3524</f>
        <v>0</v>
      </c>
      <c r="H3639" s="31">
        <f>[2]Emissions!H3524</f>
        <v>0</v>
      </c>
      <c r="I3639" s="31">
        <f>[2]Emissions!I3524</f>
        <v>0</v>
      </c>
      <c r="J3639" s="31">
        <f>[2]Emissions!J3524</f>
        <v>0</v>
      </c>
      <c r="K3639" s="31">
        <f>[2]Emissions!K3524</f>
        <v>0</v>
      </c>
      <c r="L3639" s="31">
        <f>[2]Emissions!L3524</f>
        <v>0</v>
      </c>
      <c r="M3639" s="31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1">
        <f>[2]Emissions!E3525</f>
        <v>0</v>
      </c>
      <c r="F3640" s="31">
        <f>[2]Emissions!F3525</f>
        <v>0</v>
      </c>
      <c r="G3640" s="31">
        <f>[2]Emissions!G3525</f>
        <v>0</v>
      </c>
      <c r="H3640" s="31">
        <f>[2]Emissions!H3525</f>
        <v>0</v>
      </c>
      <c r="I3640" s="31">
        <f>[2]Emissions!I3525</f>
        <v>0</v>
      </c>
      <c r="J3640" s="31">
        <f>[2]Emissions!J3525</f>
        <v>0</v>
      </c>
      <c r="K3640" s="31">
        <f>[2]Emissions!K3525</f>
        <v>0</v>
      </c>
      <c r="L3640" s="31">
        <f>[2]Emissions!L3525</f>
        <v>0</v>
      </c>
      <c r="M3640" s="31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1">
        <f>[2]Emissions!E3526</f>
        <v>0</v>
      </c>
      <c r="F3641" s="31">
        <f>[2]Emissions!F3526</f>
        <v>0</v>
      </c>
      <c r="G3641" s="31">
        <f>[2]Emissions!G3526</f>
        <v>0</v>
      </c>
      <c r="H3641" s="31">
        <f>[2]Emissions!H3526</f>
        <v>0</v>
      </c>
      <c r="I3641" s="31">
        <f>[2]Emissions!I3526</f>
        <v>0</v>
      </c>
      <c r="J3641" s="31">
        <f>[2]Emissions!J3526</f>
        <v>0</v>
      </c>
      <c r="K3641" s="31">
        <f>[2]Emissions!K3526</f>
        <v>0</v>
      </c>
      <c r="L3641" s="31">
        <f>[2]Emissions!L3526</f>
        <v>0</v>
      </c>
      <c r="M3641" s="31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1">
        <f>[2]Emissions!E3513</f>
        <v>0</v>
      </c>
      <c r="F3642" s="31">
        <f>[2]Emissions!F3513</f>
        <v>0</v>
      </c>
      <c r="G3642" s="31">
        <f>[2]Emissions!G3513</f>
        <v>0</v>
      </c>
      <c r="H3642" s="31">
        <f>[2]Emissions!H3513</f>
        <v>0</v>
      </c>
      <c r="I3642" s="31">
        <f>[2]Emissions!I3513</f>
        <v>0</v>
      </c>
      <c r="J3642" s="31">
        <f>[2]Emissions!J3513</f>
        <v>0</v>
      </c>
      <c r="K3642" s="31">
        <f>[2]Emissions!K3513</f>
        <v>0</v>
      </c>
      <c r="L3642" s="31">
        <f>[2]Emissions!L3513</f>
        <v>0</v>
      </c>
      <c r="M3642" s="31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1">
        <f>[2]Emissions!E3514</f>
        <v>0</v>
      </c>
      <c r="F3643" s="31">
        <f>[2]Emissions!F3514</f>
        <v>0</v>
      </c>
      <c r="G3643" s="31">
        <f>[2]Emissions!G3514</f>
        <v>0</v>
      </c>
      <c r="H3643" s="31">
        <f>[2]Emissions!H3514</f>
        <v>0</v>
      </c>
      <c r="I3643" s="31">
        <f>[2]Emissions!I3514</f>
        <v>0</v>
      </c>
      <c r="J3643" s="31">
        <f>[2]Emissions!J3514</f>
        <v>0</v>
      </c>
      <c r="K3643" s="31">
        <f>[2]Emissions!K3514</f>
        <v>0</v>
      </c>
      <c r="L3643" s="31">
        <f>[2]Emissions!L3514</f>
        <v>0</v>
      </c>
      <c r="M3643" s="31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1">
        <f>[2]Emissions!E3515</f>
        <v>0</v>
      </c>
      <c r="F3644" s="31">
        <f>[2]Emissions!F3515</f>
        <v>0</v>
      </c>
      <c r="G3644" s="31">
        <f>[2]Emissions!G3515</f>
        <v>0</v>
      </c>
      <c r="H3644" s="31">
        <f>[2]Emissions!H3515</f>
        <v>0</v>
      </c>
      <c r="I3644" s="31">
        <f>[2]Emissions!I3515</f>
        <v>0</v>
      </c>
      <c r="J3644" s="31">
        <f>[2]Emissions!J3515</f>
        <v>0</v>
      </c>
      <c r="K3644" s="31">
        <f>[2]Emissions!K3515</f>
        <v>0</v>
      </c>
      <c r="L3644" s="31">
        <f>[2]Emissions!L3515</f>
        <v>0</v>
      </c>
      <c r="M3644" s="31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1">
        <f>[2]Emissions!E3516</f>
        <v>0</v>
      </c>
      <c r="F3645" s="31">
        <f>[2]Emissions!F3516</f>
        <v>0</v>
      </c>
      <c r="G3645" s="31">
        <f>[2]Emissions!G3516</f>
        <v>0</v>
      </c>
      <c r="H3645" s="31">
        <f>[2]Emissions!H3516</f>
        <v>0</v>
      </c>
      <c r="I3645" s="31">
        <f>[2]Emissions!I3516</f>
        <v>0</v>
      </c>
      <c r="J3645" s="31">
        <f>[2]Emissions!J3516</f>
        <v>0</v>
      </c>
      <c r="K3645" s="31">
        <f>[2]Emissions!K3516</f>
        <v>0</v>
      </c>
      <c r="L3645" s="31">
        <f>[2]Emissions!L3516</f>
        <v>0</v>
      </c>
      <c r="M3645" s="31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1">
        <f>[2]Emissions!E3517</f>
        <v>0</v>
      </c>
      <c r="F3646" s="31">
        <f>[2]Emissions!F3517</f>
        <v>0</v>
      </c>
      <c r="G3646" s="31">
        <f>[2]Emissions!G3517</f>
        <v>0</v>
      </c>
      <c r="H3646" s="31">
        <f>[2]Emissions!H3517</f>
        <v>0</v>
      </c>
      <c r="I3646" s="31">
        <f>[2]Emissions!I3517</f>
        <v>0</v>
      </c>
      <c r="J3646" s="31">
        <f>[2]Emissions!J3517</f>
        <v>0</v>
      </c>
      <c r="K3646" s="31">
        <f>[2]Emissions!K3517</f>
        <v>0</v>
      </c>
      <c r="L3646" s="31">
        <f>[2]Emissions!L3517</f>
        <v>0</v>
      </c>
      <c r="M3646" s="31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1">
        <f>[2]Emissions!E3518</f>
        <v>0</v>
      </c>
      <c r="F3647" s="31">
        <f>[2]Emissions!F3518</f>
        <v>0</v>
      </c>
      <c r="G3647" s="31">
        <f>[2]Emissions!G3518</f>
        <v>0</v>
      </c>
      <c r="H3647" s="31">
        <f>[2]Emissions!H3518</f>
        <v>0</v>
      </c>
      <c r="I3647" s="31">
        <f>[2]Emissions!I3518</f>
        <v>0</v>
      </c>
      <c r="J3647" s="31">
        <f>[2]Emissions!J3518</f>
        <v>0</v>
      </c>
      <c r="K3647" s="31">
        <f>[2]Emissions!K3518</f>
        <v>0</v>
      </c>
      <c r="L3647" s="31">
        <f>[2]Emissions!L3518</f>
        <v>0</v>
      </c>
      <c r="M3647" s="31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1">
        <f>[2]Emissions!E3519</f>
        <v>0</v>
      </c>
      <c r="F3648" s="31">
        <f>[2]Emissions!F3519</f>
        <v>0</v>
      </c>
      <c r="G3648" s="31">
        <f>[2]Emissions!G3519</f>
        <v>0</v>
      </c>
      <c r="H3648" s="31">
        <f>[2]Emissions!H3519</f>
        <v>0</v>
      </c>
      <c r="I3648" s="31">
        <f>[2]Emissions!I3519</f>
        <v>0</v>
      </c>
      <c r="J3648" s="31">
        <f>[2]Emissions!J3519</f>
        <v>0</v>
      </c>
      <c r="K3648" s="31">
        <f>[2]Emissions!K3519</f>
        <v>0</v>
      </c>
      <c r="L3648" s="31">
        <f>[2]Emissions!L3519</f>
        <v>0</v>
      </c>
      <c r="M3648" s="31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1">
        <f>[2]Emissions!E3506</f>
        <v>0</v>
      </c>
      <c r="F3649" s="31">
        <f>[2]Emissions!F3506</f>
        <v>0</v>
      </c>
      <c r="G3649" s="31">
        <f>[2]Emissions!G3506</f>
        <v>0</v>
      </c>
      <c r="H3649" s="31">
        <f>[2]Emissions!H3506</f>
        <v>0</v>
      </c>
      <c r="I3649" s="31">
        <f>[2]Emissions!I3506</f>
        <v>0</v>
      </c>
      <c r="J3649" s="31">
        <f>[2]Emissions!J3506</f>
        <v>0</v>
      </c>
      <c r="K3649" s="31">
        <f>[2]Emissions!K3506</f>
        <v>0</v>
      </c>
      <c r="L3649" s="31">
        <f>[2]Emissions!L3506</f>
        <v>0</v>
      </c>
      <c r="M3649" s="31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1">
        <f>[2]Emissions!E3507</f>
        <v>0</v>
      </c>
      <c r="F3650" s="31">
        <f>[2]Emissions!F3507</f>
        <v>0</v>
      </c>
      <c r="G3650" s="31">
        <f>[2]Emissions!G3507</f>
        <v>0</v>
      </c>
      <c r="H3650" s="31">
        <f>[2]Emissions!H3507</f>
        <v>0</v>
      </c>
      <c r="I3650" s="31">
        <f>[2]Emissions!I3507</f>
        <v>0</v>
      </c>
      <c r="J3650" s="31">
        <f>[2]Emissions!J3507</f>
        <v>0</v>
      </c>
      <c r="K3650" s="31">
        <f>[2]Emissions!K3507</f>
        <v>0</v>
      </c>
      <c r="L3650" s="31">
        <f>[2]Emissions!L3507</f>
        <v>0</v>
      </c>
      <c r="M3650" s="31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1">
        <f>[2]Emissions!E3508</f>
        <v>0</v>
      </c>
      <c r="F3651" s="31">
        <f>[2]Emissions!F3508</f>
        <v>0</v>
      </c>
      <c r="G3651" s="31">
        <f>[2]Emissions!G3508</f>
        <v>0</v>
      </c>
      <c r="H3651" s="31">
        <f>[2]Emissions!H3508</f>
        <v>0</v>
      </c>
      <c r="I3651" s="31">
        <f>[2]Emissions!I3508</f>
        <v>0</v>
      </c>
      <c r="J3651" s="31">
        <f>[2]Emissions!J3508</f>
        <v>0</v>
      </c>
      <c r="K3651" s="31">
        <f>[2]Emissions!K3508</f>
        <v>0</v>
      </c>
      <c r="L3651" s="31">
        <f>[2]Emissions!L3508</f>
        <v>0</v>
      </c>
      <c r="M3651" s="31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1">
        <f>[2]Emissions!E3509</f>
        <v>0</v>
      </c>
      <c r="F3652" s="31">
        <f>[2]Emissions!F3509</f>
        <v>0</v>
      </c>
      <c r="G3652" s="31">
        <f>[2]Emissions!G3509</f>
        <v>0</v>
      </c>
      <c r="H3652" s="31">
        <f>[2]Emissions!H3509</f>
        <v>0</v>
      </c>
      <c r="I3652" s="31">
        <f>[2]Emissions!I3509</f>
        <v>0</v>
      </c>
      <c r="J3652" s="31">
        <f>[2]Emissions!J3509</f>
        <v>0</v>
      </c>
      <c r="K3652" s="31">
        <f>[2]Emissions!K3509</f>
        <v>0</v>
      </c>
      <c r="L3652" s="31">
        <f>[2]Emissions!L3509</f>
        <v>0</v>
      </c>
      <c r="M3652" s="31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1">
        <f>[2]Emissions!E3510</f>
        <v>0</v>
      </c>
      <c r="F3653" s="31">
        <f>[2]Emissions!F3510</f>
        <v>0</v>
      </c>
      <c r="G3653" s="31">
        <f>[2]Emissions!G3510</f>
        <v>0</v>
      </c>
      <c r="H3653" s="31">
        <f>[2]Emissions!H3510</f>
        <v>0</v>
      </c>
      <c r="I3653" s="31">
        <f>[2]Emissions!I3510</f>
        <v>0</v>
      </c>
      <c r="J3653" s="31">
        <f>[2]Emissions!J3510</f>
        <v>0</v>
      </c>
      <c r="K3653" s="31">
        <f>[2]Emissions!K3510</f>
        <v>0</v>
      </c>
      <c r="L3653" s="31">
        <f>[2]Emissions!L3510</f>
        <v>0</v>
      </c>
      <c r="M3653" s="31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1">
        <f>[2]Emissions!E3511</f>
        <v>0</v>
      </c>
      <c r="F3654" s="31">
        <f>[2]Emissions!F3511</f>
        <v>0</v>
      </c>
      <c r="G3654" s="31">
        <f>[2]Emissions!G3511</f>
        <v>0</v>
      </c>
      <c r="H3654" s="31">
        <f>[2]Emissions!H3511</f>
        <v>0</v>
      </c>
      <c r="I3654" s="31">
        <f>[2]Emissions!I3511</f>
        <v>0</v>
      </c>
      <c r="J3654" s="31">
        <f>[2]Emissions!J3511</f>
        <v>0</v>
      </c>
      <c r="K3654" s="31">
        <f>[2]Emissions!K3511</f>
        <v>0</v>
      </c>
      <c r="L3654" s="31">
        <f>[2]Emissions!L3511</f>
        <v>0</v>
      </c>
      <c r="M3654" s="31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1">
        <f>[2]Emissions!E3512</f>
        <v>0</v>
      </c>
      <c r="F3655" s="31">
        <f>[2]Emissions!F3512</f>
        <v>0</v>
      </c>
      <c r="G3655" s="31">
        <f>[2]Emissions!G3512</f>
        <v>0</v>
      </c>
      <c r="H3655" s="31">
        <f>[2]Emissions!H3512</f>
        <v>0</v>
      </c>
      <c r="I3655" s="31">
        <f>[2]Emissions!I3512</f>
        <v>0</v>
      </c>
      <c r="J3655" s="31">
        <f>[2]Emissions!J3512</f>
        <v>0</v>
      </c>
      <c r="K3655" s="31">
        <f>[2]Emissions!K3512</f>
        <v>0</v>
      </c>
      <c r="L3655" s="31">
        <f>[2]Emissions!L3512</f>
        <v>0</v>
      </c>
      <c r="M3655" s="31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1">
        <f>[2]Emissions!E3499</f>
        <v>0</v>
      </c>
      <c r="F3656" s="31">
        <f>[2]Emissions!F3499</f>
        <v>0</v>
      </c>
      <c r="G3656" s="31">
        <f>[2]Emissions!G3499</f>
        <v>0</v>
      </c>
      <c r="H3656" s="31">
        <f>[2]Emissions!H3499</f>
        <v>0</v>
      </c>
      <c r="I3656" s="31">
        <f>[2]Emissions!I3499</f>
        <v>0</v>
      </c>
      <c r="J3656" s="31">
        <f>[2]Emissions!J3499</f>
        <v>0</v>
      </c>
      <c r="K3656" s="31">
        <f>[2]Emissions!K3499</f>
        <v>0</v>
      </c>
      <c r="L3656" s="31">
        <f>[2]Emissions!L3499</f>
        <v>0</v>
      </c>
      <c r="M3656" s="31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1">
        <f>[2]Emissions!E3500</f>
        <v>0</v>
      </c>
      <c r="F3657" s="31">
        <f>[2]Emissions!F3500</f>
        <v>0</v>
      </c>
      <c r="G3657" s="31">
        <f>[2]Emissions!G3500</f>
        <v>0</v>
      </c>
      <c r="H3657" s="31">
        <f>[2]Emissions!H3500</f>
        <v>0</v>
      </c>
      <c r="I3657" s="31">
        <f>[2]Emissions!I3500</f>
        <v>0</v>
      </c>
      <c r="J3657" s="31">
        <f>[2]Emissions!J3500</f>
        <v>0</v>
      </c>
      <c r="K3657" s="31">
        <f>[2]Emissions!K3500</f>
        <v>0</v>
      </c>
      <c r="L3657" s="31">
        <f>[2]Emissions!L3500</f>
        <v>0</v>
      </c>
      <c r="M3657" s="31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1">
        <f>[2]Emissions!E3501</f>
        <v>0</v>
      </c>
      <c r="F3658" s="31">
        <f>[2]Emissions!F3501</f>
        <v>0</v>
      </c>
      <c r="G3658" s="31">
        <f>[2]Emissions!G3501</f>
        <v>0</v>
      </c>
      <c r="H3658" s="31">
        <f>[2]Emissions!H3501</f>
        <v>0</v>
      </c>
      <c r="I3658" s="31">
        <f>[2]Emissions!I3501</f>
        <v>0</v>
      </c>
      <c r="J3658" s="31">
        <f>[2]Emissions!J3501</f>
        <v>0</v>
      </c>
      <c r="K3658" s="31">
        <f>[2]Emissions!K3501</f>
        <v>0</v>
      </c>
      <c r="L3658" s="31">
        <f>[2]Emissions!L3501</f>
        <v>0</v>
      </c>
      <c r="M3658" s="31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1">
        <f>[2]Emissions!E3502</f>
        <v>0</v>
      </c>
      <c r="F3659" s="31">
        <f>[2]Emissions!F3502</f>
        <v>0</v>
      </c>
      <c r="G3659" s="31">
        <f>[2]Emissions!G3502</f>
        <v>0</v>
      </c>
      <c r="H3659" s="31">
        <f>[2]Emissions!H3502</f>
        <v>0</v>
      </c>
      <c r="I3659" s="31">
        <f>[2]Emissions!I3502</f>
        <v>0</v>
      </c>
      <c r="J3659" s="31">
        <f>[2]Emissions!J3502</f>
        <v>0</v>
      </c>
      <c r="K3659" s="31">
        <f>[2]Emissions!K3502</f>
        <v>0</v>
      </c>
      <c r="L3659" s="31">
        <f>[2]Emissions!L3502</f>
        <v>0</v>
      </c>
      <c r="M3659" s="31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1">
        <f>[2]Emissions!E3503</f>
        <v>0</v>
      </c>
      <c r="F3660" s="31">
        <f>[2]Emissions!F3503</f>
        <v>0</v>
      </c>
      <c r="G3660" s="31">
        <f>[2]Emissions!G3503</f>
        <v>0</v>
      </c>
      <c r="H3660" s="31">
        <f>[2]Emissions!H3503</f>
        <v>0</v>
      </c>
      <c r="I3660" s="31">
        <f>[2]Emissions!I3503</f>
        <v>0</v>
      </c>
      <c r="J3660" s="31">
        <f>[2]Emissions!J3503</f>
        <v>0</v>
      </c>
      <c r="K3660" s="31">
        <f>[2]Emissions!K3503</f>
        <v>0</v>
      </c>
      <c r="L3660" s="31">
        <f>[2]Emissions!L3503</f>
        <v>0</v>
      </c>
      <c r="M3660" s="31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1">
        <f>[2]Emissions!E3504</f>
        <v>0</v>
      </c>
      <c r="F3661" s="31">
        <f>[2]Emissions!F3504</f>
        <v>0</v>
      </c>
      <c r="G3661" s="31">
        <f>[2]Emissions!G3504</f>
        <v>0</v>
      </c>
      <c r="H3661" s="31">
        <f>[2]Emissions!H3504</f>
        <v>0</v>
      </c>
      <c r="I3661" s="31">
        <f>[2]Emissions!I3504</f>
        <v>0</v>
      </c>
      <c r="J3661" s="31">
        <f>[2]Emissions!J3504</f>
        <v>0</v>
      </c>
      <c r="K3661" s="31">
        <f>[2]Emissions!K3504</f>
        <v>0</v>
      </c>
      <c r="L3661" s="31">
        <f>[2]Emissions!L3504</f>
        <v>0</v>
      </c>
      <c r="M3661" s="31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1">
        <f>[2]Emissions!E3505</f>
        <v>0</v>
      </c>
      <c r="F3662" s="31">
        <f>[2]Emissions!F3505</f>
        <v>0</v>
      </c>
      <c r="G3662" s="31">
        <f>[2]Emissions!G3505</f>
        <v>0</v>
      </c>
      <c r="H3662" s="31">
        <f>[2]Emissions!H3505</f>
        <v>0</v>
      </c>
      <c r="I3662" s="31">
        <f>[2]Emissions!I3505</f>
        <v>0</v>
      </c>
      <c r="J3662" s="31">
        <f>[2]Emissions!J3505</f>
        <v>0</v>
      </c>
      <c r="K3662" s="31">
        <f>[2]Emissions!K3505</f>
        <v>0</v>
      </c>
      <c r="L3662" s="31">
        <f>[2]Emissions!L3505</f>
        <v>0</v>
      </c>
      <c r="M3662" s="31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1">
        <f>[2]Emissions!E3494</f>
        <v>0</v>
      </c>
      <c r="F3663" s="31">
        <f>[2]Emissions!F3494</f>
        <v>0</v>
      </c>
      <c r="G3663" s="31">
        <f>[2]Emissions!G3494</f>
        <v>0</v>
      </c>
      <c r="H3663" s="31">
        <f>[2]Emissions!H3494</f>
        <v>0</v>
      </c>
      <c r="I3663" s="31">
        <f>[2]Emissions!I3494</f>
        <v>0</v>
      </c>
      <c r="J3663" s="31">
        <f>[2]Emissions!J3494</f>
        <v>0</v>
      </c>
      <c r="K3663" s="31">
        <f>[2]Emissions!K3494</f>
        <v>0</v>
      </c>
      <c r="L3663" s="31">
        <f>[2]Emissions!L3494</f>
        <v>0</v>
      </c>
      <c r="M3663" s="31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1">
        <f>[2]Emissions!E3495</f>
        <v>0</v>
      </c>
      <c r="F3664" s="31">
        <f>[2]Emissions!F3495</f>
        <v>0</v>
      </c>
      <c r="G3664" s="31">
        <f>[2]Emissions!G3495</f>
        <v>0</v>
      </c>
      <c r="H3664" s="31">
        <f>[2]Emissions!H3495</f>
        <v>0</v>
      </c>
      <c r="I3664" s="31">
        <f>[2]Emissions!I3495</f>
        <v>0</v>
      </c>
      <c r="J3664" s="31">
        <f>[2]Emissions!J3495</f>
        <v>0</v>
      </c>
      <c r="K3664" s="31">
        <f>[2]Emissions!K3495</f>
        <v>0</v>
      </c>
      <c r="L3664" s="31">
        <f>[2]Emissions!L3495</f>
        <v>0</v>
      </c>
      <c r="M3664" s="31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1">
        <f>[2]Emissions!E3496</f>
        <v>0</v>
      </c>
      <c r="F3665" s="31">
        <f>[2]Emissions!F3496</f>
        <v>0</v>
      </c>
      <c r="G3665" s="31">
        <f>[2]Emissions!G3496</f>
        <v>0</v>
      </c>
      <c r="H3665" s="31">
        <f>[2]Emissions!H3496</f>
        <v>0</v>
      </c>
      <c r="I3665" s="31">
        <f>[2]Emissions!I3496</f>
        <v>0</v>
      </c>
      <c r="J3665" s="31">
        <f>[2]Emissions!J3496</f>
        <v>0</v>
      </c>
      <c r="K3665" s="31">
        <f>[2]Emissions!K3496</f>
        <v>0</v>
      </c>
      <c r="L3665" s="31">
        <f>[2]Emissions!L3496</f>
        <v>0</v>
      </c>
      <c r="M3665" s="31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1">
        <f>[2]Emissions!E3497</f>
        <v>0</v>
      </c>
      <c r="F3666" s="31">
        <f>[2]Emissions!F3497</f>
        <v>0</v>
      </c>
      <c r="G3666" s="31">
        <f>[2]Emissions!G3497</f>
        <v>0</v>
      </c>
      <c r="H3666" s="31">
        <f>[2]Emissions!H3497</f>
        <v>0</v>
      </c>
      <c r="I3666" s="31">
        <f>[2]Emissions!I3497</f>
        <v>0</v>
      </c>
      <c r="J3666" s="31">
        <f>[2]Emissions!J3497</f>
        <v>0</v>
      </c>
      <c r="K3666" s="31">
        <f>[2]Emissions!K3497</f>
        <v>0</v>
      </c>
      <c r="L3666" s="31">
        <f>[2]Emissions!L3497</f>
        <v>0</v>
      </c>
      <c r="M3666" s="31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1">
        <f>[2]Emissions!E3498</f>
        <v>0</v>
      </c>
      <c r="F3667" s="31">
        <f>[2]Emissions!F3498</f>
        <v>0</v>
      </c>
      <c r="G3667" s="31">
        <f>[2]Emissions!G3498</f>
        <v>0</v>
      </c>
      <c r="H3667" s="31">
        <f>[2]Emissions!H3498</f>
        <v>0</v>
      </c>
      <c r="I3667" s="31">
        <f>[2]Emissions!I3498</f>
        <v>0</v>
      </c>
      <c r="J3667" s="31">
        <f>[2]Emissions!J3498</f>
        <v>0</v>
      </c>
      <c r="K3667" s="31">
        <f>[2]Emissions!K3498</f>
        <v>0</v>
      </c>
      <c r="L3667" s="31">
        <f>[2]Emissions!L3498</f>
        <v>0</v>
      </c>
      <c r="M3667" s="31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1">
        <f>[2]Emissions!E3487</f>
        <v>0</v>
      </c>
      <c r="F3668" s="31">
        <f>[2]Emissions!F3487</f>
        <v>0</v>
      </c>
      <c r="G3668" s="31">
        <f>[2]Emissions!G3487</f>
        <v>0</v>
      </c>
      <c r="H3668" s="31">
        <f>[2]Emissions!H3487</f>
        <v>0</v>
      </c>
      <c r="I3668" s="31">
        <f>[2]Emissions!I3487</f>
        <v>0</v>
      </c>
      <c r="J3668" s="31">
        <f>[2]Emissions!J3487</f>
        <v>0</v>
      </c>
      <c r="K3668" s="31">
        <f>[2]Emissions!K3487</f>
        <v>0</v>
      </c>
      <c r="L3668" s="31">
        <f>[2]Emissions!L3487</f>
        <v>0</v>
      </c>
      <c r="M3668" s="31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1">
        <f>[2]Emissions!E3488</f>
        <v>0</v>
      </c>
      <c r="F3669" s="31">
        <f>[2]Emissions!F3488</f>
        <v>0</v>
      </c>
      <c r="G3669" s="31">
        <f>[2]Emissions!G3488</f>
        <v>0</v>
      </c>
      <c r="H3669" s="31">
        <f>[2]Emissions!H3488</f>
        <v>0</v>
      </c>
      <c r="I3669" s="31">
        <f>[2]Emissions!I3488</f>
        <v>0</v>
      </c>
      <c r="J3669" s="31">
        <f>[2]Emissions!J3488</f>
        <v>0</v>
      </c>
      <c r="K3669" s="31">
        <f>[2]Emissions!K3488</f>
        <v>0</v>
      </c>
      <c r="L3669" s="31">
        <f>[2]Emissions!L3488</f>
        <v>0</v>
      </c>
      <c r="M3669" s="31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1">
        <f>[2]Emissions!E3489</f>
        <v>0</v>
      </c>
      <c r="F3670" s="31">
        <f>[2]Emissions!F3489</f>
        <v>0</v>
      </c>
      <c r="G3670" s="31">
        <f>[2]Emissions!G3489</f>
        <v>0</v>
      </c>
      <c r="H3670" s="31">
        <f>[2]Emissions!H3489</f>
        <v>0</v>
      </c>
      <c r="I3670" s="31">
        <f>[2]Emissions!I3489</f>
        <v>0</v>
      </c>
      <c r="J3670" s="31">
        <f>[2]Emissions!J3489</f>
        <v>0</v>
      </c>
      <c r="K3670" s="31">
        <f>[2]Emissions!K3489</f>
        <v>0</v>
      </c>
      <c r="L3670" s="31">
        <f>[2]Emissions!L3489</f>
        <v>0</v>
      </c>
      <c r="M3670" s="31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1">
        <f>[2]Emissions!E3490</f>
        <v>0</v>
      </c>
      <c r="F3671" s="31">
        <f>[2]Emissions!F3490</f>
        <v>0</v>
      </c>
      <c r="G3671" s="31">
        <f>[2]Emissions!G3490</f>
        <v>0</v>
      </c>
      <c r="H3671" s="31">
        <f>[2]Emissions!H3490</f>
        <v>0</v>
      </c>
      <c r="I3671" s="31">
        <f>[2]Emissions!I3490</f>
        <v>0</v>
      </c>
      <c r="J3671" s="31">
        <f>[2]Emissions!J3490</f>
        <v>0</v>
      </c>
      <c r="K3671" s="31">
        <f>[2]Emissions!K3490</f>
        <v>0</v>
      </c>
      <c r="L3671" s="31">
        <f>[2]Emissions!L3490</f>
        <v>0</v>
      </c>
      <c r="M3671" s="31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1">
        <f>[2]Emissions!E3491</f>
        <v>0</v>
      </c>
      <c r="F3672" s="31">
        <f>[2]Emissions!F3491</f>
        <v>0</v>
      </c>
      <c r="G3672" s="31">
        <f>[2]Emissions!G3491</f>
        <v>0</v>
      </c>
      <c r="H3672" s="31">
        <f>[2]Emissions!H3491</f>
        <v>0</v>
      </c>
      <c r="I3672" s="31">
        <f>[2]Emissions!I3491</f>
        <v>0</v>
      </c>
      <c r="J3672" s="31">
        <f>[2]Emissions!J3491</f>
        <v>0</v>
      </c>
      <c r="K3672" s="31">
        <f>[2]Emissions!K3491</f>
        <v>0</v>
      </c>
      <c r="L3672" s="31">
        <f>[2]Emissions!L3491</f>
        <v>0</v>
      </c>
      <c r="M3672" s="31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1">
        <f>[2]Emissions!E3492</f>
        <v>0</v>
      </c>
      <c r="F3673" s="31">
        <f>[2]Emissions!F3492</f>
        <v>0</v>
      </c>
      <c r="G3673" s="31">
        <f>[2]Emissions!G3492</f>
        <v>0</v>
      </c>
      <c r="H3673" s="31">
        <f>[2]Emissions!H3492</f>
        <v>0</v>
      </c>
      <c r="I3673" s="31">
        <f>[2]Emissions!I3492</f>
        <v>0</v>
      </c>
      <c r="J3673" s="31">
        <f>[2]Emissions!J3492</f>
        <v>0</v>
      </c>
      <c r="K3673" s="31">
        <f>[2]Emissions!K3492</f>
        <v>0</v>
      </c>
      <c r="L3673" s="31">
        <f>[2]Emissions!L3492</f>
        <v>0</v>
      </c>
      <c r="M3673" s="31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1">
        <f>[2]Emissions!E3493</f>
        <v>0</v>
      </c>
      <c r="F3674" s="31">
        <f>[2]Emissions!F3493</f>
        <v>0</v>
      </c>
      <c r="G3674" s="31">
        <f>[2]Emissions!G3493</f>
        <v>0</v>
      </c>
      <c r="H3674" s="31">
        <f>[2]Emissions!H3493</f>
        <v>0</v>
      </c>
      <c r="I3674" s="31">
        <f>[2]Emissions!I3493</f>
        <v>0</v>
      </c>
      <c r="J3674" s="31">
        <f>[2]Emissions!J3493</f>
        <v>0</v>
      </c>
      <c r="K3674" s="31">
        <f>[2]Emissions!K3493</f>
        <v>0</v>
      </c>
      <c r="L3674" s="31">
        <f>[2]Emissions!L3493</f>
        <v>0</v>
      </c>
      <c r="M3674" s="31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1">
        <f>[2]Emissions!E3480</f>
        <v>0</v>
      </c>
      <c r="F3675" s="31">
        <f>[2]Emissions!F3480</f>
        <v>0</v>
      </c>
      <c r="G3675" s="31">
        <f>[2]Emissions!G3480</f>
        <v>0</v>
      </c>
      <c r="H3675" s="31">
        <f>[2]Emissions!H3480</f>
        <v>0</v>
      </c>
      <c r="I3675" s="31">
        <f>[2]Emissions!I3480</f>
        <v>0</v>
      </c>
      <c r="J3675" s="31">
        <f>[2]Emissions!J3480</f>
        <v>0</v>
      </c>
      <c r="K3675" s="31">
        <f>[2]Emissions!K3480</f>
        <v>0</v>
      </c>
      <c r="L3675" s="31">
        <f>[2]Emissions!L3480</f>
        <v>0</v>
      </c>
      <c r="M3675" s="31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1">
        <f>[2]Emissions!E3481</f>
        <v>0</v>
      </c>
      <c r="F3676" s="31">
        <f>[2]Emissions!F3481</f>
        <v>0</v>
      </c>
      <c r="G3676" s="31">
        <f>[2]Emissions!G3481</f>
        <v>0</v>
      </c>
      <c r="H3676" s="31">
        <f>[2]Emissions!H3481</f>
        <v>0</v>
      </c>
      <c r="I3676" s="31">
        <f>[2]Emissions!I3481</f>
        <v>0</v>
      </c>
      <c r="J3676" s="31">
        <f>[2]Emissions!J3481</f>
        <v>0</v>
      </c>
      <c r="K3676" s="31">
        <f>[2]Emissions!K3481</f>
        <v>0</v>
      </c>
      <c r="L3676" s="31">
        <f>[2]Emissions!L3481</f>
        <v>0</v>
      </c>
      <c r="M3676" s="31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1">
        <f>[2]Emissions!E3482</f>
        <v>0</v>
      </c>
      <c r="F3677" s="31">
        <f>[2]Emissions!F3482</f>
        <v>0</v>
      </c>
      <c r="G3677" s="31">
        <f>[2]Emissions!G3482</f>
        <v>0</v>
      </c>
      <c r="H3677" s="31">
        <f>[2]Emissions!H3482</f>
        <v>0</v>
      </c>
      <c r="I3677" s="31">
        <f>[2]Emissions!I3482</f>
        <v>0</v>
      </c>
      <c r="J3677" s="31">
        <f>[2]Emissions!J3482</f>
        <v>0</v>
      </c>
      <c r="K3677" s="31">
        <f>[2]Emissions!K3482</f>
        <v>0</v>
      </c>
      <c r="L3677" s="31">
        <f>[2]Emissions!L3482</f>
        <v>0</v>
      </c>
      <c r="M3677" s="31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1">
        <f>[2]Emissions!E3483</f>
        <v>0</v>
      </c>
      <c r="F3678" s="31">
        <f>[2]Emissions!F3483</f>
        <v>0</v>
      </c>
      <c r="G3678" s="31">
        <f>[2]Emissions!G3483</f>
        <v>0</v>
      </c>
      <c r="H3678" s="31">
        <f>[2]Emissions!H3483</f>
        <v>0</v>
      </c>
      <c r="I3678" s="31">
        <f>[2]Emissions!I3483</f>
        <v>0</v>
      </c>
      <c r="J3678" s="31">
        <f>[2]Emissions!J3483</f>
        <v>0</v>
      </c>
      <c r="K3678" s="31">
        <f>[2]Emissions!K3483</f>
        <v>0</v>
      </c>
      <c r="L3678" s="31">
        <f>[2]Emissions!L3483</f>
        <v>0</v>
      </c>
      <c r="M3678" s="31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1">
        <f>[2]Emissions!E3484</f>
        <v>0</v>
      </c>
      <c r="F3679" s="31">
        <f>[2]Emissions!F3484</f>
        <v>0</v>
      </c>
      <c r="G3679" s="31">
        <f>[2]Emissions!G3484</f>
        <v>0</v>
      </c>
      <c r="H3679" s="31">
        <f>[2]Emissions!H3484</f>
        <v>0</v>
      </c>
      <c r="I3679" s="31">
        <f>[2]Emissions!I3484</f>
        <v>0</v>
      </c>
      <c r="J3679" s="31">
        <f>[2]Emissions!J3484</f>
        <v>0</v>
      </c>
      <c r="K3679" s="31">
        <f>[2]Emissions!K3484</f>
        <v>0</v>
      </c>
      <c r="L3679" s="31">
        <f>[2]Emissions!L3484</f>
        <v>0</v>
      </c>
      <c r="M3679" s="31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1">
        <f>[2]Emissions!E3485</f>
        <v>0</v>
      </c>
      <c r="F3680" s="31">
        <f>[2]Emissions!F3485</f>
        <v>0</v>
      </c>
      <c r="G3680" s="31">
        <f>[2]Emissions!G3485</f>
        <v>0</v>
      </c>
      <c r="H3680" s="31">
        <f>[2]Emissions!H3485</f>
        <v>0</v>
      </c>
      <c r="I3680" s="31">
        <f>[2]Emissions!I3485</f>
        <v>0</v>
      </c>
      <c r="J3680" s="31">
        <f>[2]Emissions!J3485</f>
        <v>0</v>
      </c>
      <c r="K3680" s="31">
        <f>[2]Emissions!K3485</f>
        <v>0</v>
      </c>
      <c r="L3680" s="31">
        <f>[2]Emissions!L3485</f>
        <v>0</v>
      </c>
      <c r="M3680" s="31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1">
        <f>[2]Emissions!E3486</f>
        <v>0</v>
      </c>
      <c r="F3681" s="31">
        <f>[2]Emissions!F3486</f>
        <v>0</v>
      </c>
      <c r="G3681" s="31">
        <f>[2]Emissions!G3486</f>
        <v>0</v>
      </c>
      <c r="H3681" s="31">
        <f>[2]Emissions!H3486</f>
        <v>0</v>
      </c>
      <c r="I3681" s="31">
        <f>[2]Emissions!I3486</f>
        <v>0</v>
      </c>
      <c r="J3681" s="31">
        <f>[2]Emissions!J3486</f>
        <v>0</v>
      </c>
      <c r="K3681" s="31">
        <f>[2]Emissions!K3486</f>
        <v>0</v>
      </c>
      <c r="L3681" s="31">
        <f>[2]Emissions!L3486</f>
        <v>0</v>
      </c>
      <c r="M3681" s="31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1">
        <f>[2]Emissions!E3473</f>
        <v>0</v>
      </c>
      <c r="F3682" s="31">
        <f>[2]Emissions!F3473</f>
        <v>0</v>
      </c>
      <c r="G3682" s="31">
        <f>[2]Emissions!G3473</f>
        <v>0</v>
      </c>
      <c r="H3682" s="31">
        <f>[2]Emissions!H3473</f>
        <v>0</v>
      </c>
      <c r="I3682" s="31">
        <f>[2]Emissions!I3473</f>
        <v>0</v>
      </c>
      <c r="J3682" s="31">
        <f>[2]Emissions!J3473</f>
        <v>0</v>
      </c>
      <c r="K3682" s="31">
        <f>[2]Emissions!K3473</f>
        <v>0</v>
      </c>
      <c r="L3682" s="31">
        <f>[2]Emissions!L3473</f>
        <v>0</v>
      </c>
      <c r="M3682" s="31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1">
        <f>[2]Emissions!E3474</f>
        <v>0</v>
      </c>
      <c r="F3683" s="31">
        <f>[2]Emissions!F3474</f>
        <v>0</v>
      </c>
      <c r="G3683" s="31">
        <f>[2]Emissions!G3474</f>
        <v>0</v>
      </c>
      <c r="H3683" s="31">
        <f>[2]Emissions!H3474</f>
        <v>0</v>
      </c>
      <c r="I3683" s="31">
        <f>[2]Emissions!I3474</f>
        <v>0</v>
      </c>
      <c r="J3683" s="31">
        <f>[2]Emissions!J3474</f>
        <v>0</v>
      </c>
      <c r="K3683" s="31">
        <f>[2]Emissions!K3474</f>
        <v>0</v>
      </c>
      <c r="L3683" s="31">
        <f>[2]Emissions!L3474</f>
        <v>0</v>
      </c>
      <c r="M3683" s="31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1">
        <f>[2]Emissions!E3475</f>
        <v>0</v>
      </c>
      <c r="F3684" s="31">
        <f>[2]Emissions!F3475</f>
        <v>0</v>
      </c>
      <c r="G3684" s="31">
        <f>[2]Emissions!G3475</f>
        <v>0</v>
      </c>
      <c r="H3684" s="31">
        <f>[2]Emissions!H3475</f>
        <v>0</v>
      </c>
      <c r="I3684" s="31">
        <f>[2]Emissions!I3475</f>
        <v>0</v>
      </c>
      <c r="J3684" s="31">
        <f>[2]Emissions!J3475</f>
        <v>0</v>
      </c>
      <c r="K3684" s="31">
        <f>[2]Emissions!K3475</f>
        <v>0</v>
      </c>
      <c r="L3684" s="31">
        <f>[2]Emissions!L3475</f>
        <v>0</v>
      </c>
      <c r="M3684" s="31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1">
        <f>[2]Emissions!E3476</f>
        <v>0</v>
      </c>
      <c r="F3685" s="31">
        <f>[2]Emissions!F3476</f>
        <v>0</v>
      </c>
      <c r="G3685" s="31">
        <f>[2]Emissions!G3476</f>
        <v>0</v>
      </c>
      <c r="H3685" s="31">
        <f>[2]Emissions!H3476</f>
        <v>0</v>
      </c>
      <c r="I3685" s="31">
        <f>[2]Emissions!I3476</f>
        <v>0</v>
      </c>
      <c r="J3685" s="31">
        <f>[2]Emissions!J3476</f>
        <v>0</v>
      </c>
      <c r="K3685" s="31">
        <f>[2]Emissions!K3476</f>
        <v>0</v>
      </c>
      <c r="L3685" s="31">
        <f>[2]Emissions!L3476</f>
        <v>0</v>
      </c>
      <c r="M3685" s="31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1">
        <f>[2]Emissions!E3477</f>
        <v>0</v>
      </c>
      <c r="F3686" s="31">
        <f>[2]Emissions!F3477</f>
        <v>0</v>
      </c>
      <c r="G3686" s="31">
        <f>[2]Emissions!G3477</f>
        <v>0</v>
      </c>
      <c r="H3686" s="31">
        <f>[2]Emissions!H3477</f>
        <v>0</v>
      </c>
      <c r="I3686" s="31">
        <f>[2]Emissions!I3477</f>
        <v>0</v>
      </c>
      <c r="J3686" s="31">
        <f>[2]Emissions!J3477</f>
        <v>0</v>
      </c>
      <c r="K3686" s="31">
        <f>[2]Emissions!K3477</f>
        <v>0</v>
      </c>
      <c r="L3686" s="31">
        <f>[2]Emissions!L3477</f>
        <v>0</v>
      </c>
      <c r="M3686" s="31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1">
        <f>[2]Emissions!E3478</f>
        <v>0</v>
      </c>
      <c r="F3687" s="31">
        <f>[2]Emissions!F3478</f>
        <v>0</v>
      </c>
      <c r="G3687" s="31">
        <f>[2]Emissions!G3478</f>
        <v>0</v>
      </c>
      <c r="H3687" s="31">
        <f>[2]Emissions!H3478</f>
        <v>0</v>
      </c>
      <c r="I3687" s="31">
        <f>[2]Emissions!I3478</f>
        <v>0</v>
      </c>
      <c r="J3687" s="31">
        <f>[2]Emissions!J3478</f>
        <v>0</v>
      </c>
      <c r="K3687" s="31">
        <f>[2]Emissions!K3478</f>
        <v>0</v>
      </c>
      <c r="L3687" s="31">
        <f>[2]Emissions!L3478</f>
        <v>0</v>
      </c>
      <c r="M3687" s="31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1">
        <f>[2]Emissions!E3479</f>
        <v>0</v>
      </c>
      <c r="F3688" s="31">
        <f>[2]Emissions!F3479</f>
        <v>0</v>
      </c>
      <c r="G3688" s="31">
        <f>[2]Emissions!G3479</f>
        <v>0</v>
      </c>
      <c r="H3688" s="31">
        <f>[2]Emissions!H3479</f>
        <v>0</v>
      </c>
      <c r="I3688" s="31">
        <f>[2]Emissions!I3479</f>
        <v>0</v>
      </c>
      <c r="J3688" s="31">
        <f>[2]Emissions!J3479</f>
        <v>0</v>
      </c>
      <c r="K3688" s="31">
        <f>[2]Emissions!K3479</f>
        <v>0</v>
      </c>
      <c r="L3688" s="31">
        <f>[2]Emissions!L3479</f>
        <v>0</v>
      </c>
      <c r="M3688" s="31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1">
        <f>[2]Emissions!E3466</f>
        <v>0</v>
      </c>
      <c r="F3689" s="31">
        <f>[2]Emissions!F3466</f>
        <v>0</v>
      </c>
      <c r="G3689" s="31">
        <f>[2]Emissions!G3466</f>
        <v>0</v>
      </c>
      <c r="H3689" s="31">
        <f>[2]Emissions!H3466</f>
        <v>0</v>
      </c>
      <c r="I3689" s="31">
        <f>[2]Emissions!I3466</f>
        <v>0</v>
      </c>
      <c r="J3689" s="31">
        <f>[2]Emissions!J3466</f>
        <v>0</v>
      </c>
      <c r="K3689" s="31">
        <f>[2]Emissions!K3466</f>
        <v>0</v>
      </c>
      <c r="L3689" s="31">
        <f>[2]Emissions!L3466</f>
        <v>0</v>
      </c>
      <c r="M3689" s="31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1">
        <f>[2]Emissions!E3467</f>
        <v>0</v>
      </c>
      <c r="F3690" s="31">
        <f>[2]Emissions!F3467</f>
        <v>0</v>
      </c>
      <c r="G3690" s="31">
        <f>[2]Emissions!G3467</f>
        <v>0</v>
      </c>
      <c r="H3690" s="31">
        <f>[2]Emissions!H3467</f>
        <v>0</v>
      </c>
      <c r="I3690" s="31">
        <f>[2]Emissions!I3467</f>
        <v>0</v>
      </c>
      <c r="J3690" s="31">
        <f>[2]Emissions!J3467</f>
        <v>0</v>
      </c>
      <c r="K3690" s="31">
        <f>[2]Emissions!K3467</f>
        <v>0</v>
      </c>
      <c r="L3690" s="31">
        <f>[2]Emissions!L3467</f>
        <v>0</v>
      </c>
      <c r="M3690" s="31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1">
        <f>[2]Emissions!E3468</f>
        <v>0</v>
      </c>
      <c r="F3691" s="31">
        <f>[2]Emissions!F3468</f>
        <v>0</v>
      </c>
      <c r="G3691" s="31">
        <f>[2]Emissions!G3468</f>
        <v>0</v>
      </c>
      <c r="H3691" s="31">
        <f>[2]Emissions!H3468</f>
        <v>0</v>
      </c>
      <c r="I3691" s="31">
        <f>[2]Emissions!I3468</f>
        <v>0</v>
      </c>
      <c r="J3691" s="31">
        <f>[2]Emissions!J3468</f>
        <v>0</v>
      </c>
      <c r="K3691" s="31">
        <f>[2]Emissions!K3468</f>
        <v>0</v>
      </c>
      <c r="L3691" s="31">
        <f>[2]Emissions!L3468</f>
        <v>0</v>
      </c>
      <c r="M3691" s="31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1">
        <f>[2]Emissions!E3469</f>
        <v>0</v>
      </c>
      <c r="F3692" s="31">
        <f>[2]Emissions!F3469</f>
        <v>0</v>
      </c>
      <c r="G3692" s="31">
        <f>[2]Emissions!G3469</f>
        <v>0</v>
      </c>
      <c r="H3692" s="31">
        <f>[2]Emissions!H3469</f>
        <v>0</v>
      </c>
      <c r="I3692" s="31">
        <f>[2]Emissions!I3469</f>
        <v>0</v>
      </c>
      <c r="J3692" s="31">
        <f>[2]Emissions!J3469</f>
        <v>0</v>
      </c>
      <c r="K3692" s="31">
        <f>[2]Emissions!K3469</f>
        <v>0</v>
      </c>
      <c r="L3692" s="31">
        <f>[2]Emissions!L3469</f>
        <v>0</v>
      </c>
      <c r="M3692" s="31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1">
        <f>[2]Emissions!E3470</f>
        <v>0</v>
      </c>
      <c r="F3693" s="31">
        <f>[2]Emissions!F3470</f>
        <v>0</v>
      </c>
      <c r="G3693" s="31">
        <f>[2]Emissions!G3470</f>
        <v>0</v>
      </c>
      <c r="H3693" s="31">
        <f>[2]Emissions!H3470</f>
        <v>0</v>
      </c>
      <c r="I3693" s="31">
        <f>[2]Emissions!I3470</f>
        <v>0</v>
      </c>
      <c r="J3693" s="31">
        <f>[2]Emissions!J3470</f>
        <v>0</v>
      </c>
      <c r="K3693" s="31">
        <f>[2]Emissions!K3470</f>
        <v>0</v>
      </c>
      <c r="L3693" s="31">
        <f>[2]Emissions!L3470</f>
        <v>0</v>
      </c>
      <c r="M3693" s="31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1">
        <f>[2]Emissions!E3471</f>
        <v>0</v>
      </c>
      <c r="F3694" s="31">
        <f>[2]Emissions!F3471</f>
        <v>0</v>
      </c>
      <c r="G3694" s="31">
        <f>[2]Emissions!G3471</f>
        <v>0</v>
      </c>
      <c r="H3694" s="31">
        <f>[2]Emissions!H3471</f>
        <v>0</v>
      </c>
      <c r="I3694" s="31">
        <f>[2]Emissions!I3471</f>
        <v>0</v>
      </c>
      <c r="J3694" s="31">
        <f>[2]Emissions!J3471</f>
        <v>0</v>
      </c>
      <c r="K3694" s="31">
        <f>[2]Emissions!K3471</f>
        <v>0</v>
      </c>
      <c r="L3694" s="31">
        <f>[2]Emissions!L3471</f>
        <v>0</v>
      </c>
      <c r="M3694" s="31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1">
        <f>[2]Emissions!E3472</f>
        <v>0</v>
      </c>
      <c r="F3695" s="31">
        <f>[2]Emissions!F3472</f>
        <v>0</v>
      </c>
      <c r="G3695" s="31">
        <f>[2]Emissions!G3472</f>
        <v>0</v>
      </c>
      <c r="H3695" s="31">
        <f>[2]Emissions!H3472</f>
        <v>0</v>
      </c>
      <c r="I3695" s="31">
        <f>[2]Emissions!I3472</f>
        <v>0</v>
      </c>
      <c r="J3695" s="31">
        <f>[2]Emissions!J3472</f>
        <v>0</v>
      </c>
      <c r="K3695" s="31">
        <f>[2]Emissions!K3472</f>
        <v>0</v>
      </c>
      <c r="L3695" s="31">
        <f>[2]Emissions!L3472</f>
        <v>0</v>
      </c>
      <c r="M3695" s="31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1">
        <f>[2]Emissions!E3459</f>
        <v>0</v>
      </c>
      <c r="F3696" s="31">
        <f>[2]Emissions!F3459</f>
        <v>0</v>
      </c>
      <c r="G3696" s="31">
        <f>[2]Emissions!G3459</f>
        <v>0</v>
      </c>
      <c r="H3696" s="31">
        <f>[2]Emissions!H3459</f>
        <v>0</v>
      </c>
      <c r="I3696" s="31">
        <f>[2]Emissions!I3459</f>
        <v>0</v>
      </c>
      <c r="J3696" s="31">
        <f>[2]Emissions!J3459</f>
        <v>0</v>
      </c>
      <c r="K3696" s="31">
        <f>[2]Emissions!K3459</f>
        <v>0</v>
      </c>
      <c r="L3696" s="31">
        <f>[2]Emissions!L3459</f>
        <v>0</v>
      </c>
      <c r="M3696" s="31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1">
        <f>[2]Emissions!E3460</f>
        <v>0</v>
      </c>
      <c r="F3697" s="31">
        <f>[2]Emissions!F3460</f>
        <v>0</v>
      </c>
      <c r="G3697" s="31">
        <f>[2]Emissions!G3460</f>
        <v>0</v>
      </c>
      <c r="H3697" s="31">
        <f>[2]Emissions!H3460</f>
        <v>0</v>
      </c>
      <c r="I3697" s="31">
        <f>[2]Emissions!I3460</f>
        <v>0</v>
      </c>
      <c r="J3697" s="31">
        <f>[2]Emissions!J3460</f>
        <v>0</v>
      </c>
      <c r="K3697" s="31">
        <f>[2]Emissions!K3460</f>
        <v>0</v>
      </c>
      <c r="L3697" s="31">
        <f>[2]Emissions!L3460</f>
        <v>0</v>
      </c>
      <c r="M3697" s="31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1">
        <f>[2]Emissions!E3461</f>
        <v>0</v>
      </c>
      <c r="F3698" s="31">
        <f>[2]Emissions!F3461</f>
        <v>0</v>
      </c>
      <c r="G3698" s="31">
        <f>[2]Emissions!G3461</f>
        <v>0</v>
      </c>
      <c r="H3698" s="31">
        <f>[2]Emissions!H3461</f>
        <v>0</v>
      </c>
      <c r="I3698" s="31">
        <f>[2]Emissions!I3461</f>
        <v>0</v>
      </c>
      <c r="J3698" s="31">
        <f>[2]Emissions!J3461</f>
        <v>0</v>
      </c>
      <c r="K3698" s="31">
        <f>[2]Emissions!K3461</f>
        <v>0</v>
      </c>
      <c r="L3698" s="31">
        <f>[2]Emissions!L3461</f>
        <v>0</v>
      </c>
      <c r="M3698" s="31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1">
        <f>[2]Emissions!E3462</f>
        <v>0</v>
      </c>
      <c r="F3699" s="31">
        <f>[2]Emissions!F3462</f>
        <v>0</v>
      </c>
      <c r="G3699" s="31">
        <f>[2]Emissions!G3462</f>
        <v>0</v>
      </c>
      <c r="H3699" s="31">
        <f>[2]Emissions!H3462</f>
        <v>0</v>
      </c>
      <c r="I3699" s="31">
        <f>[2]Emissions!I3462</f>
        <v>0</v>
      </c>
      <c r="J3699" s="31">
        <f>[2]Emissions!J3462</f>
        <v>0</v>
      </c>
      <c r="K3699" s="31">
        <f>[2]Emissions!K3462</f>
        <v>0</v>
      </c>
      <c r="L3699" s="31">
        <f>[2]Emissions!L3462</f>
        <v>0</v>
      </c>
      <c r="M3699" s="31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1">
        <f>[2]Emissions!E3463</f>
        <v>0</v>
      </c>
      <c r="F3700" s="31">
        <f>[2]Emissions!F3463</f>
        <v>0</v>
      </c>
      <c r="G3700" s="31">
        <f>[2]Emissions!G3463</f>
        <v>0</v>
      </c>
      <c r="H3700" s="31">
        <f>[2]Emissions!H3463</f>
        <v>0</v>
      </c>
      <c r="I3700" s="31">
        <f>[2]Emissions!I3463</f>
        <v>0</v>
      </c>
      <c r="J3700" s="31">
        <f>[2]Emissions!J3463</f>
        <v>0</v>
      </c>
      <c r="K3700" s="31">
        <f>[2]Emissions!K3463</f>
        <v>0</v>
      </c>
      <c r="L3700" s="31">
        <f>[2]Emissions!L3463</f>
        <v>0</v>
      </c>
      <c r="M3700" s="31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1">
        <f>[2]Emissions!E3464</f>
        <v>0</v>
      </c>
      <c r="F3701" s="31">
        <f>[2]Emissions!F3464</f>
        <v>0</v>
      </c>
      <c r="G3701" s="31">
        <f>[2]Emissions!G3464</f>
        <v>0</v>
      </c>
      <c r="H3701" s="31">
        <f>[2]Emissions!H3464</f>
        <v>0</v>
      </c>
      <c r="I3701" s="31">
        <f>[2]Emissions!I3464</f>
        <v>0</v>
      </c>
      <c r="J3701" s="31">
        <f>[2]Emissions!J3464</f>
        <v>0</v>
      </c>
      <c r="K3701" s="31">
        <f>[2]Emissions!K3464</f>
        <v>0</v>
      </c>
      <c r="L3701" s="31">
        <f>[2]Emissions!L3464</f>
        <v>0</v>
      </c>
      <c r="M3701" s="31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1">
        <f>[2]Emissions!E3465</f>
        <v>0</v>
      </c>
      <c r="F3702" s="31">
        <f>[2]Emissions!F3465</f>
        <v>0</v>
      </c>
      <c r="G3702" s="31">
        <f>[2]Emissions!G3465</f>
        <v>0</v>
      </c>
      <c r="H3702" s="31">
        <f>[2]Emissions!H3465</f>
        <v>0</v>
      </c>
      <c r="I3702" s="31">
        <f>[2]Emissions!I3465</f>
        <v>0</v>
      </c>
      <c r="J3702" s="31">
        <f>[2]Emissions!J3465</f>
        <v>0</v>
      </c>
      <c r="K3702" s="31">
        <f>[2]Emissions!K3465</f>
        <v>0</v>
      </c>
      <c r="L3702" s="31">
        <f>[2]Emissions!L3465</f>
        <v>0</v>
      </c>
      <c r="M3702" s="31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1">
        <f>[2]Emissions!E3452</f>
        <v>0</v>
      </c>
      <c r="F3703" s="31">
        <f>[2]Emissions!F3452</f>
        <v>0</v>
      </c>
      <c r="G3703" s="31">
        <f>[2]Emissions!G3452</f>
        <v>0</v>
      </c>
      <c r="H3703" s="31">
        <f>[2]Emissions!H3452</f>
        <v>0</v>
      </c>
      <c r="I3703" s="31">
        <f>[2]Emissions!I3452</f>
        <v>0</v>
      </c>
      <c r="J3703" s="31">
        <f>[2]Emissions!J3452</f>
        <v>0</v>
      </c>
      <c r="K3703" s="31">
        <f>[2]Emissions!K3452</f>
        <v>0</v>
      </c>
      <c r="L3703" s="31">
        <f>[2]Emissions!L3452</f>
        <v>0</v>
      </c>
      <c r="M3703" s="31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1">
        <f>[2]Emissions!E3453</f>
        <v>0</v>
      </c>
      <c r="F3704" s="31">
        <f>[2]Emissions!F3453</f>
        <v>0</v>
      </c>
      <c r="G3704" s="31">
        <f>[2]Emissions!G3453</f>
        <v>0</v>
      </c>
      <c r="H3704" s="31">
        <f>[2]Emissions!H3453</f>
        <v>0</v>
      </c>
      <c r="I3704" s="31">
        <f>[2]Emissions!I3453</f>
        <v>0</v>
      </c>
      <c r="J3704" s="31">
        <f>[2]Emissions!J3453</f>
        <v>0</v>
      </c>
      <c r="K3704" s="31">
        <f>[2]Emissions!K3453</f>
        <v>0</v>
      </c>
      <c r="L3704" s="31">
        <f>[2]Emissions!L3453</f>
        <v>0</v>
      </c>
      <c r="M3704" s="31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1">
        <f>[2]Emissions!E3454</f>
        <v>0</v>
      </c>
      <c r="F3705" s="31">
        <f>[2]Emissions!F3454</f>
        <v>0</v>
      </c>
      <c r="G3705" s="31">
        <f>[2]Emissions!G3454</f>
        <v>0</v>
      </c>
      <c r="H3705" s="31">
        <f>[2]Emissions!H3454</f>
        <v>0</v>
      </c>
      <c r="I3705" s="31">
        <f>[2]Emissions!I3454</f>
        <v>0</v>
      </c>
      <c r="J3705" s="31">
        <f>[2]Emissions!J3454</f>
        <v>0</v>
      </c>
      <c r="K3705" s="31">
        <f>[2]Emissions!K3454</f>
        <v>0</v>
      </c>
      <c r="L3705" s="31">
        <f>[2]Emissions!L3454</f>
        <v>0</v>
      </c>
      <c r="M3705" s="31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1">
        <f>[2]Emissions!E3455</f>
        <v>0</v>
      </c>
      <c r="F3706" s="31">
        <f>[2]Emissions!F3455</f>
        <v>0</v>
      </c>
      <c r="G3706" s="31">
        <f>[2]Emissions!G3455</f>
        <v>0</v>
      </c>
      <c r="H3706" s="31">
        <f>[2]Emissions!H3455</f>
        <v>0</v>
      </c>
      <c r="I3706" s="31">
        <f>[2]Emissions!I3455</f>
        <v>0</v>
      </c>
      <c r="J3706" s="31">
        <f>[2]Emissions!J3455</f>
        <v>0</v>
      </c>
      <c r="K3706" s="31">
        <f>[2]Emissions!K3455</f>
        <v>0</v>
      </c>
      <c r="L3706" s="31">
        <f>[2]Emissions!L3455</f>
        <v>0</v>
      </c>
      <c r="M3706" s="31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1">
        <f>[2]Emissions!E3456</f>
        <v>0</v>
      </c>
      <c r="F3707" s="31">
        <f>[2]Emissions!F3456</f>
        <v>0</v>
      </c>
      <c r="G3707" s="31">
        <f>[2]Emissions!G3456</f>
        <v>0</v>
      </c>
      <c r="H3707" s="31">
        <f>[2]Emissions!H3456</f>
        <v>0</v>
      </c>
      <c r="I3707" s="31">
        <f>[2]Emissions!I3456</f>
        <v>0</v>
      </c>
      <c r="J3707" s="31">
        <f>[2]Emissions!J3456</f>
        <v>0</v>
      </c>
      <c r="K3707" s="31">
        <f>[2]Emissions!K3456</f>
        <v>0</v>
      </c>
      <c r="L3707" s="31">
        <f>[2]Emissions!L3456</f>
        <v>0</v>
      </c>
      <c r="M3707" s="31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1">
        <f>[2]Emissions!E3457</f>
        <v>0</v>
      </c>
      <c r="F3708" s="31">
        <f>[2]Emissions!F3457</f>
        <v>0</v>
      </c>
      <c r="G3708" s="31">
        <f>[2]Emissions!G3457</f>
        <v>0</v>
      </c>
      <c r="H3708" s="31">
        <f>[2]Emissions!H3457</f>
        <v>0</v>
      </c>
      <c r="I3708" s="31">
        <f>[2]Emissions!I3457</f>
        <v>0</v>
      </c>
      <c r="J3708" s="31">
        <f>[2]Emissions!J3457</f>
        <v>0</v>
      </c>
      <c r="K3708" s="31">
        <f>[2]Emissions!K3457</f>
        <v>0</v>
      </c>
      <c r="L3708" s="31">
        <f>[2]Emissions!L3457</f>
        <v>0</v>
      </c>
      <c r="M3708" s="31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1">
        <f>[2]Emissions!E3458</f>
        <v>0</v>
      </c>
      <c r="F3709" s="31">
        <f>[2]Emissions!F3458</f>
        <v>0</v>
      </c>
      <c r="G3709" s="31">
        <f>[2]Emissions!G3458</f>
        <v>0</v>
      </c>
      <c r="H3709" s="31">
        <f>[2]Emissions!H3458</f>
        <v>0</v>
      </c>
      <c r="I3709" s="31">
        <f>[2]Emissions!I3458</f>
        <v>0</v>
      </c>
      <c r="J3709" s="31">
        <f>[2]Emissions!J3458</f>
        <v>0</v>
      </c>
      <c r="K3709" s="31">
        <f>[2]Emissions!K3458</f>
        <v>0</v>
      </c>
      <c r="L3709" s="31">
        <f>[2]Emissions!L3458</f>
        <v>0</v>
      </c>
      <c r="M3709" s="31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1">
        <f>[2]Emissions!E3445</f>
        <v>0</v>
      </c>
      <c r="F3710" s="31">
        <f>[2]Emissions!F3445</f>
        <v>0</v>
      </c>
      <c r="G3710" s="31">
        <f>[2]Emissions!G3445</f>
        <v>0</v>
      </c>
      <c r="H3710" s="31">
        <f>[2]Emissions!H3445</f>
        <v>0</v>
      </c>
      <c r="I3710" s="31">
        <f>[2]Emissions!I3445</f>
        <v>0</v>
      </c>
      <c r="J3710" s="31">
        <f>[2]Emissions!J3445</f>
        <v>0</v>
      </c>
      <c r="K3710" s="31">
        <f>[2]Emissions!K3445</f>
        <v>0</v>
      </c>
      <c r="L3710" s="31">
        <f>[2]Emissions!L3445</f>
        <v>0</v>
      </c>
      <c r="M3710" s="31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1">
        <f>[2]Emissions!E3446</f>
        <v>0</v>
      </c>
      <c r="F3711" s="31">
        <f>[2]Emissions!F3446</f>
        <v>0</v>
      </c>
      <c r="G3711" s="31">
        <f>[2]Emissions!G3446</f>
        <v>0</v>
      </c>
      <c r="H3711" s="31">
        <f>[2]Emissions!H3446</f>
        <v>0</v>
      </c>
      <c r="I3711" s="31">
        <f>[2]Emissions!I3446</f>
        <v>0</v>
      </c>
      <c r="J3711" s="31">
        <f>[2]Emissions!J3446</f>
        <v>0</v>
      </c>
      <c r="K3711" s="31">
        <f>[2]Emissions!K3446</f>
        <v>0</v>
      </c>
      <c r="L3711" s="31">
        <f>[2]Emissions!L3446</f>
        <v>0</v>
      </c>
      <c r="M3711" s="31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1">
        <f>[2]Emissions!E3447</f>
        <v>0</v>
      </c>
      <c r="F3712" s="31">
        <f>[2]Emissions!F3447</f>
        <v>0</v>
      </c>
      <c r="G3712" s="31">
        <f>[2]Emissions!G3447</f>
        <v>0</v>
      </c>
      <c r="H3712" s="31">
        <f>[2]Emissions!H3447</f>
        <v>0</v>
      </c>
      <c r="I3712" s="31">
        <f>[2]Emissions!I3447</f>
        <v>0</v>
      </c>
      <c r="J3712" s="31">
        <f>[2]Emissions!J3447</f>
        <v>0</v>
      </c>
      <c r="K3712" s="31">
        <f>[2]Emissions!K3447</f>
        <v>0</v>
      </c>
      <c r="L3712" s="31">
        <f>[2]Emissions!L3447</f>
        <v>0</v>
      </c>
      <c r="M3712" s="31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1">
        <f>[2]Emissions!E3448</f>
        <v>0</v>
      </c>
      <c r="F3713" s="31">
        <f>[2]Emissions!F3448</f>
        <v>0</v>
      </c>
      <c r="G3713" s="31">
        <f>[2]Emissions!G3448</f>
        <v>0</v>
      </c>
      <c r="H3713" s="31">
        <f>[2]Emissions!H3448</f>
        <v>0</v>
      </c>
      <c r="I3713" s="31">
        <f>[2]Emissions!I3448</f>
        <v>0</v>
      </c>
      <c r="J3713" s="31">
        <f>[2]Emissions!J3448</f>
        <v>0</v>
      </c>
      <c r="K3713" s="31">
        <f>[2]Emissions!K3448</f>
        <v>0</v>
      </c>
      <c r="L3713" s="31">
        <f>[2]Emissions!L3448</f>
        <v>0</v>
      </c>
      <c r="M3713" s="31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1">
        <f>[2]Emissions!E3449</f>
        <v>0</v>
      </c>
      <c r="F3714" s="31">
        <f>[2]Emissions!F3449</f>
        <v>0</v>
      </c>
      <c r="G3714" s="31">
        <f>[2]Emissions!G3449</f>
        <v>0</v>
      </c>
      <c r="H3714" s="31">
        <f>[2]Emissions!H3449</f>
        <v>0</v>
      </c>
      <c r="I3714" s="31">
        <f>[2]Emissions!I3449</f>
        <v>0</v>
      </c>
      <c r="J3714" s="31">
        <f>[2]Emissions!J3449</f>
        <v>0</v>
      </c>
      <c r="K3714" s="31">
        <f>[2]Emissions!K3449</f>
        <v>0</v>
      </c>
      <c r="L3714" s="31">
        <f>[2]Emissions!L3449</f>
        <v>0</v>
      </c>
      <c r="M3714" s="31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1">
        <f>[2]Emissions!E3450</f>
        <v>0</v>
      </c>
      <c r="F3715" s="31">
        <f>[2]Emissions!F3450</f>
        <v>0</v>
      </c>
      <c r="G3715" s="31">
        <f>[2]Emissions!G3450</f>
        <v>0</v>
      </c>
      <c r="H3715" s="31">
        <f>[2]Emissions!H3450</f>
        <v>0</v>
      </c>
      <c r="I3715" s="31">
        <f>[2]Emissions!I3450</f>
        <v>0</v>
      </c>
      <c r="J3715" s="31">
        <f>[2]Emissions!J3450</f>
        <v>0</v>
      </c>
      <c r="K3715" s="31">
        <f>[2]Emissions!K3450</f>
        <v>0</v>
      </c>
      <c r="L3715" s="31">
        <f>[2]Emissions!L3450</f>
        <v>0</v>
      </c>
      <c r="M3715" s="31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1">
        <f>[2]Emissions!E3451</f>
        <v>0</v>
      </c>
      <c r="F3716" s="31">
        <f>[2]Emissions!F3451</f>
        <v>0</v>
      </c>
      <c r="G3716" s="31">
        <f>[2]Emissions!G3451</f>
        <v>0</v>
      </c>
      <c r="H3716" s="31">
        <f>[2]Emissions!H3451</f>
        <v>0</v>
      </c>
      <c r="I3716" s="31">
        <f>[2]Emissions!I3451</f>
        <v>0</v>
      </c>
      <c r="J3716" s="31">
        <f>[2]Emissions!J3451</f>
        <v>0</v>
      </c>
      <c r="K3716" s="31">
        <f>[2]Emissions!K3451</f>
        <v>0</v>
      </c>
      <c r="L3716" s="31">
        <f>[2]Emissions!L3451</f>
        <v>0</v>
      </c>
      <c r="M3716" s="31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1">
        <f>[2]Emissions!E3438</f>
        <v>0</v>
      </c>
      <c r="F3717" s="31">
        <f>[2]Emissions!F3438</f>
        <v>0</v>
      </c>
      <c r="G3717" s="31">
        <f>[2]Emissions!G3438</f>
        <v>0</v>
      </c>
      <c r="H3717" s="31">
        <f>[2]Emissions!H3438</f>
        <v>0</v>
      </c>
      <c r="I3717" s="31">
        <f>[2]Emissions!I3438</f>
        <v>0</v>
      </c>
      <c r="J3717" s="31">
        <f>[2]Emissions!J3438</f>
        <v>0</v>
      </c>
      <c r="K3717" s="31">
        <f>[2]Emissions!K3438</f>
        <v>0</v>
      </c>
      <c r="L3717" s="31">
        <f>[2]Emissions!L3438</f>
        <v>0</v>
      </c>
      <c r="M3717" s="31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1">
        <f>[2]Emissions!E3439</f>
        <v>0</v>
      </c>
      <c r="F3718" s="31">
        <f>[2]Emissions!F3439</f>
        <v>0</v>
      </c>
      <c r="G3718" s="31">
        <f>[2]Emissions!G3439</f>
        <v>0</v>
      </c>
      <c r="H3718" s="31">
        <f>[2]Emissions!H3439</f>
        <v>0</v>
      </c>
      <c r="I3718" s="31">
        <f>[2]Emissions!I3439</f>
        <v>0</v>
      </c>
      <c r="J3718" s="31">
        <f>[2]Emissions!J3439</f>
        <v>0</v>
      </c>
      <c r="K3718" s="31">
        <f>[2]Emissions!K3439</f>
        <v>0</v>
      </c>
      <c r="L3718" s="31">
        <f>[2]Emissions!L3439</f>
        <v>0</v>
      </c>
      <c r="M3718" s="31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1">
        <f>[2]Emissions!E3440</f>
        <v>0</v>
      </c>
      <c r="F3719" s="31">
        <f>[2]Emissions!F3440</f>
        <v>0</v>
      </c>
      <c r="G3719" s="31">
        <f>[2]Emissions!G3440</f>
        <v>0</v>
      </c>
      <c r="H3719" s="31">
        <f>[2]Emissions!H3440</f>
        <v>0</v>
      </c>
      <c r="I3719" s="31">
        <f>[2]Emissions!I3440</f>
        <v>0</v>
      </c>
      <c r="J3719" s="31">
        <f>[2]Emissions!J3440</f>
        <v>0</v>
      </c>
      <c r="K3719" s="31">
        <f>[2]Emissions!K3440</f>
        <v>0</v>
      </c>
      <c r="L3719" s="31">
        <f>[2]Emissions!L3440</f>
        <v>0</v>
      </c>
      <c r="M3719" s="31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1">
        <f>[2]Emissions!E3441</f>
        <v>0</v>
      </c>
      <c r="F3720" s="31">
        <f>[2]Emissions!F3441</f>
        <v>0</v>
      </c>
      <c r="G3720" s="31">
        <f>[2]Emissions!G3441</f>
        <v>0</v>
      </c>
      <c r="H3720" s="31">
        <f>[2]Emissions!H3441</f>
        <v>0</v>
      </c>
      <c r="I3720" s="31">
        <f>[2]Emissions!I3441</f>
        <v>0</v>
      </c>
      <c r="J3720" s="31">
        <f>[2]Emissions!J3441</f>
        <v>0</v>
      </c>
      <c r="K3720" s="31">
        <f>[2]Emissions!K3441</f>
        <v>0</v>
      </c>
      <c r="L3720" s="31">
        <f>[2]Emissions!L3441</f>
        <v>0</v>
      </c>
      <c r="M3720" s="31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1">
        <f>[2]Emissions!E3442</f>
        <v>0</v>
      </c>
      <c r="F3721" s="31">
        <f>[2]Emissions!F3442</f>
        <v>0</v>
      </c>
      <c r="G3721" s="31">
        <f>[2]Emissions!G3442</f>
        <v>0</v>
      </c>
      <c r="H3721" s="31">
        <f>[2]Emissions!H3442</f>
        <v>0</v>
      </c>
      <c r="I3721" s="31">
        <f>[2]Emissions!I3442</f>
        <v>0</v>
      </c>
      <c r="J3721" s="31">
        <f>[2]Emissions!J3442</f>
        <v>0</v>
      </c>
      <c r="K3721" s="31">
        <f>[2]Emissions!K3442</f>
        <v>0</v>
      </c>
      <c r="L3721" s="31">
        <f>[2]Emissions!L3442</f>
        <v>0</v>
      </c>
      <c r="M3721" s="31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1">
        <f>[2]Emissions!E3443</f>
        <v>0</v>
      </c>
      <c r="F3722" s="31">
        <f>[2]Emissions!F3443</f>
        <v>0</v>
      </c>
      <c r="G3722" s="31">
        <f>[2]Emissions!G3443</f>
        <v>0</v>
      </c>
      <c r="H3722" s="31">
        <f>[2]Emissions!H3443</f>
        <v>0</v>
      </c>
      <c r="I3722" s="31">
        <f>[2]Emissions!I3443</f>
        <v>0</v>
      </c>
      <c r="J3722" s="31">
        <f>[2]Emissions!J3443</f>
        <v>0</v>
      </c>
      <c r="K3722" s="31">
        <f>[2]Emissions!K3443</f>
        <v>0</v>
      </c>
      <c r="L3722" s="31">
        <f>[2]Emissions!L3443</f>
        <v>0</v>
      </c>
      <c r="M3722" s="31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1">
        <f>[2]Emissions!E3444</f>
        <v>0</v>
      </c>
      <c r="F3723" s="31">
        <f>[2]Emissions!F3444</f>
        <v>0</v>
      </c>
      <c r="G3723" s="31">
        <f>[2]Emissions!G3444</f>
        <v>0</v>
      </c>
      <c r="H3723" s="31">
        <f>[2]Emissions!H3444</f>
        <v>0</v>
      </c>
      <c r="I3723" s="31">
        <f>[2]Emissions!I3444</f>
        <v>0</v>
      </c>
      <c r="J3723" s="31">
        <f>[2]Emissions!J3444</f>
        <v>0</v>
      </c>
      <c r="K3723" s="31">
        <f>[2]Emissions!K3444</f>
        <v>0</v>
      </c>
      <c r="L3723" s="31">
        <f>[2]Emissions!L3444</f>
        <v>0</v>
      </c>
      <c r="M3723" s="31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1">
        <f>[2]Emissions!E3434</f>
        <v>0</v>
      </c>
      <c r="F3724" s="31">
        <f>[2]Emissions!F3434</f>
        <v>0</v>
      </c>
      <c r="G3724" s="31">
        <f>[2]Emissions!G3434</f>
        <v>0</v>
      </c>
      <c r="H3724" s="31">
        <f>[2]Emissions!H3434</f>
        <v>0</v>
      </c>
      <c r="I3724" s="31">
        <f>[2]Emissions!I3434</f>
        <v>0</v>
      </c>
      <c r="J3724" s="31">
        <f>[2]Emissions!J3434</f>
        <v>0</v>
      </c>
      <c r="K3724" s="31">
        <f>[2]Emissions!K3434</f>
        <v>0</v>
      </c>
      <c r="L3724" s="31">
        <f>[2]Emissions!L3434</f>
        <v>0</v>
      </c>
      <c r="M3724" s="31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1">
        <f>[2]Emissions!E3435</f>
        <v>0</v>
      </c>
      <c r="F3725" s="31">
        <f>[2]Emissions!F3435</f>
        <v>0</v>
      </c>
      <c r="G3725" s="31">
        <f>[2]Emissions!G3435</f>
        <v>0</v>
      </c>
      <c r="H3725" s="31">
        <f>[2]Emissions!H3435</f>
        <v>0</v>
      </c>
      <c r="I3725" s="31">
        <f>[2]Emissions!I3435</f>
        <v>0</v>
      </c>
      <c r="J3725" s="31">
        <f>[2]Emissions!J3435</f>
        <v>0</v>
      </c>
      <c r="K3725" s="31">
        <f>[2]Emissions!K3435</f>
        <v>0</v>
      </c>
      <c r="L3725" s="31">
        <f>[2]Emissions!L3435</f>
        <v>0</v>
      </c>
      <c r="M3725" s="31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1">
        <f>[2]Emissions!E3436</f>
        <v>0</v>
      </c>
      <c r="F3726" s="31">
        <f>[2]Emissions!F3436</f>
        <v>0</v>
      </c>
      <c r="G3726" s="31">
        <f>[2]Emissions!G3436</f>
        <v>0</v>
      </c>
      <c r="H3726" s="31">
        <f>[2]Emissions!H3436</f>
        <v>0</v>
      </c>
      <c r="I3726" s="31">
        <f>[2]Emissions!I3436</f>
        <v>0</v>
      </c>
      <c r="J3726" s="31">
        <f>[2]Emissions!J3436</f>
        <v>0</v>
      </c>
      <c r="K3726" s="31">
        <f>[2]Emissions!K3436</f>
        <v>0</v>
      </c>
      <c r="L3726" s="31">
        <f>[2]Emissions!L3436</f>
        <v>0</v>
      </c>
      <c r="M3726" s="31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1">
        <f>[2]Emissions!E3437</f>
        <v>0</v>
      </c>
      <c r="F3727" s="31">
        <f>[2]Emissions!F3437</f>
        <v>0</v>
      </c>
      <c r="G3727" s="31">
        <f>[2]Emissions!G3437</f>
        <v>0</v>
      </c>
      <c r="H3727" s="31">
        <f>[2]Emissions!H3437</f>
        <v>0</v>
      </c>
      <c r="I3727" s="31">
        <f>[2]Emissions!I3437</f>
        <v>0</v>
      </c>
      <c r="J3727" s="31">
        <f>[2]Emissions!J3437</f>
        <v>0</v>
      </c>
      <c r="K3727" s="31">
        <f>[2]Emissions!K3437</f>
        <v>0</v>
      </c>
      <c r="L3727" s="31">
        <f>[2]Emissions!L3437</f>
        <v>0</v>
      </c>
      <c r="M3727" s="31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1">
        <f>[2]Emissions!E3728</f>
        <v>0</v>
      </c>
      <c r="F3728" s="31">
        <f>[2]Emissions!F3728</f>
        <v>0</v>
      </c>
      <c r="G3728" s="31">
        <f>[2]Emissions!G3728</f>
        <v>0</v>
      </c>
      <c r="H3728" s="31">
        <f>[2]Emissions!H3728</f>
        <v>0</v>
      </c>
      <c r="I3728" s="31">
        <f>[2]Emissions!I3728</f>
        <v>0</v>
      </c>
      <c r="J3728" s="31">
        <f>[2]Emissions!J3728</f>
        <v>0</v>
      </c>
      <c r="K3728" s="31">
        <f>[2]Emissions!K3728</f>
        <v>0</v>
      </c>
      <c r="L3728" s="31">
        <f>[2]Emissions!L3728</f>
        <v>0</v>
      </c>
      <c r="M3728" s="31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1">
        <f>[2]Emissions!E3729</f>
        <v>0</v>
      </c>
      <c r="F3729" s="31">
        <f>[2]Emissions!F3729</f>
        <v>0</v>
      </c>
      <c r="G3729" s="31">
        <f>[2]Emissions!G3729</f>
        <v>0</v>
      </c>
      <c r="H3729" s="31">
        <f>[2]Emissions!H3729</f>
        <v>0</v>
      </c>
      <c r="I3729" s="31">
        <f>[2]Emissions!I3729</f>
        <v>0</v>
      </c>
      <c r="J3729" s="31">
        <f>[2]Emissions!J3729</f>
        <v>0</v>
      </c>
      <c r="K3729" s="31">
        <f>[2]Emissions!K3729</f>
        <v>0</v>
      </c>
      <c r="L3729" s="31">
        <f>[2]Emissions!L3729</f>
        <v>0</v>
      </c>
      <c r="M3729" s="31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1">
        <f>[2]Emissions!E3730</f>
        <v>0</v>
      </c>
      <c r="F3730" s="31">
        <f>[2]Emissions!F3730</f>
        <v>0</v>
      </c>
      <c r="G3730" s="31">
        <f>[2]Emissions!G3730</f>
        <v>0</v>
      </c>
      <c r="H3730" s="31">
        <f>[2]Emissions!H3730</f>
        <v>0</v>
      </c>
      <c r="I3730" s="31">
        <f>[2]Emissions!I3730</f>
        <v>0</v>
      </c>
      <c r="J3730" s="31">
        <f>[2]Emissions!J3730</f>
        <v>0</v>
      </c>
      <c r="K3730" s="31">
        <f>[2]Emissions!K3730</f>
        <v>0</v>
      </c>
      <c r="L3730" s="31">
        <f>[2]Emissions!L3730</f>
        <v>0</v>
      </c>
      <c r="M3730" s="31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1">
        <f>[2]Emissions!E3731</f>
        <v>0</v>
      </c>
      <c r="F3731" s="31">
        <f>[2]Emissions!F3731</f>
        <v>0</v>
      </c>
      <c r="G3731" s="31">
        <f>[2]Emissions!G3731</f>
        <v>0</v>
      </c>
      <c r="H3731" s="31">
        <f>[2]Emissions!H3731</f>
        <v>0</v>
      </c>
      <c r="I3731" s="31">
        <f>[2]Emissions!I3731</f>
        <v>0</v>
      </c>
      <c r="J3731" s="31">
        <f>[2]Emissions!J3731</f>
        <v>0</v>
      </c>
      <c r="K3731" s="31">
        <f>[2]Emissions!K3731</f>
        <v>0</v>
      </c>
      <c r="L3731" s="31">
        <f>[2]Emissions!L3731</f>
        <v>0</v>
      </c>
      <c r="M3731" s="31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1">
        <f>[2]Emissions!E3732</f>
        <v>0</v>
      </c>
      <c r="F3732" s="31">
        <f>[2]Emissions!F3732</f>
        <v>0</v>
      </c>
      <c r="G3732" s="31">
        <f>[2]Emissions!G3732</f>
        <v>0</v>
      </c>
      <c r="H3732" s="31">
        <f>[2]Emissions!H3732</f>
        <v>0</v>
      </c>
      <c r="I3732" s="31">
        <f>[2]Emissions!I3732</f>
        <v>0</v>
      </c>
      <c r="J3732" s="31">
        <f>[2]Emissions!J3732</f>
        <v>0</v>
      </c>
      <c r="K3732" s="31">
        <f>[2]Emissions!K3732</f>
        <v>0</v>
      </c>
      <c r="L3732" s="31">
        <f>[2]Emissions!L3732</f>
        <v>0</v>
      </c>
      <c r="M3732" s="31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1">
        <f>[2]Emissions!E3733</f>
        <v>0</v>
      </c>
      <c r="F3733" s="31">
        <f>[2]Emissions!F3733</f>
        <v>0</v>
      </c>
      <c r="G3733" s="31">
        <f>[2]Emissions!G3733</f>
        <v>0</v>
      </c>
      <c r="H3733" s="31">
        <f>[2]Emissions!H3733</f>
        <v>0</v>
      </c>
      <c r="I3733" s="31">
        <f>[2]Emissions!I3733</f>
        <v>0</v>
      </c>
      <c r="J3733" s="31">
        <f>[2]Emissions!J3733</f>
        <v>0</v>
      </c>
      <c r="K3733" s="31">
        <f>[2]Emissions!K3733</f>
        <v>0</v>
      </c>
      <c r="L3733" s="31">
        <f>[2]Emissions!L3733</f>
        <v>0</v>
      </c>
      <c r="M3733" s="31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1">
        <f>[2]Emissions!E3734</f>
        <v>0</v>
      </c>
      <c r="F3734" s="31">
        <f>[2]Emissions!F3734</f>
        <v>0</v>
      </c>
      <c r="G3734" s="31">
        <f>[2]Emissions!G3734</f>
        <v>0</v>
      </c>
      <c r="H3734" s="31">
        <f>[2]Emissions!H3734</f>
        <v>0</v>
      </c>
      <c r="I3734" s="31">
        <f>[2]Emissions!I3734</f>
        <v>0</v>
      </c>
      <c r="J3734" s="31">
        <f>[2]Emissions!J3734</f>
        <v>0</v>
      </c>
      <c r="K3734" s="31">
        <f>[2]Emissions!K3734</f>
        <v>0</v>
      </c>
      <c r="L3734" s="31">
        <f>[2]Emissions!L3734</f>
        <v>0</v>
      </c>
      <c r="M3734" s="31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1">
        <f>[2]Emissions!E3735</f>
        <v>0</v>
      </c>
      <c r="F3735" s="31">
        <f>[2]Emissions!F3735</f>
        <v>0</v>
      </c>
      <c r="G3735" s="31">
        <f>[2]Emissions!G3735</f>
        <v>0</v>
      </c>
      <c r="H3735" s="31">
        <f>[2]Emissions!H3735</f>
        <v>0</v>
      </c>
      <c r="I3735" s="31">
        <f>[2]Emissions!I3735</f>
        <v>0</v>
      </c>
      <c r="J3735" s="31">
        <f>[2]Emissions!J3735</f>
        <v>0</v>
      </c>
      <c r="K3735" s="31">
        <f>[2]Emissions!K3735</f>
        <v>0</v>
      </c>
      <c r="L3735" s="31">
        <f>[2]Emissions!L3735</f>
        <v>0</v>
      </c>
      <c r="M3735" s="31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1">
        <f>[2]Emissions!E3736</f>
        <v>0</v>
      </c>
      <c r="F3736" s="31">
        <f>[2]Emissions!F3736</f>
        <v>0</v>
      </c>
      <c r="G3736" s="31">
        <f>[2]Emissions!G3736</f>
        <v>0</v>
      </c>
      <c r="H3736" s="31">
        <f>[2]Emissions!H3736</f>
        <v>0</v>
      </c>
      <c r="I3736" s="31">
        <f>[2]Emissions!I3736</f>
        <v>0</v>
      </c>
      <c r="J3736" s="31">
        <f>[2]Emissions!J3736</f>
        <v>0</v>
      </c>
      <c r="K3736" s="31">
        <f>[2]Emissions!K3736</f>
        <v>0</v>
      </c>
      <c r="L3736" s="31">
        <f>[2]Emissions!L3736</f>
        <v>0</v>
      </c>
      <c r="M3736" s="31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1">
        <f>[2]Emissions!E3737</f>
        <v>0</v>
      </c>
      <c r="F3737" s="31">
        <f>[2]Emissions!F3737</f>
        <v>0</v>
      </c>
      <c r="G3737" s="31">
        <f>[2]Emissions!G3737</f>
        <v>0</v>
      </c>
      <c r="H3737" s="31">
        <f>[2]Emissions!H3737</f>
        <v>0</v>
      </c>
      <c r="I3737" s="31">
        <f>[2]Emissions!I3737</f>
        <v>0</v>
      </c>
      <c r="J3737" s="31">
        <f>[2]Emissions!J3737</f>
        <v>0</v>
      </c>
      <c r="K3737" s="31">
        <f>[2]Emissions!K3737</f>
        <v>0</v>
      </c>
      <c r="L3737" s="31">
        <f>[2]Emissions!L3737</f>
        <v>0</v>
      </c>
      <c r="M3737" s="31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1">
        <f>[2]Emissions!E3738</f>
        <v>0</v>
      </c>
      <c r="F3738" s="31">
        <f>[2]Emissions!F3738</f>
        <v>0</v>
      </c>
      <c r="G3738" s="31">
        <f>[2]Emissions!G3738</f>
        <v>0</v>
      </c>
      <c r="H3738" s="31">
        <f>[2]Emissions!H3738</f>
        <v>0</v>
      </c>
      <c r="I3738" s="31">
        <f>[2]Emissions!I3738</f>
        <v>0</v>
      </c>
      <c r="J3738" s="31">
        <f>[2]Emissions!J3738</f>
        <v>0</v>
      </c>
      <c r="K3738" s="31">
        <f>[2]Emissions!K3738</f>
        <v>0</v>
      </c>
      <c r="L3738" s="31">
        <f>[2]Emissions!L3738</f>
        <v>0</v>
      </c>
      <c r="M3738" s="31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1">
        <f>[2]Emissions!E3739</f>
        <v>0</v>
      </c>
      <c r="F3739" s="31">
        <f>[2]Emissions!F3739</f>
        <v>0</v>
      </c>
      <c r="G3739" s="31">
        <f>[2]Emissions!G3739</f>
        <v>0</v>
      </c>
      <c r="H3739" s="31">
        <f>[2]Emissions!H3739</f>
        <v>0</v>
      </c>
      <c r="I3739" s="31">
        <f>[2]Emissions!I3739</f>
        <v>0</v>
      </c>
      <c r="J3739" s="31">
        <f>[2]Emissions!J3739</f>
        <v>0</v>
      </c>
      <c r="K3739" s="31">
        <f>[2]Emissions!K3739</f>
        <v>0</v>
      </c>
      <c r="L3739" s="31">
        <f>[2]Emissions!L3739</f>
        <v>0</v>
      </c>
      <c r="M3739" s="31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1">
        <f>[2]Emissions!E3740</f>
        <v>0</v>
      </c>
      <c r="F3740" s="31">
        <f>[2]Emissions!F3740</f>
        <v>0</v>
      </c>
      <c r="G3740" s="31">
        <f>[2]Emissions!G3740</f>
        <v>0</v>
      </c>
      <c r="H3740" s="31">
        <f>[2]Emissions!H3740</f>
        <v>0</v>
      </c>
      <c r="I3740" s="31">
        <f>[2]Emissions!I3740</f>
        <v>0</v>
      </c>
      <c r="J3740" s="31">
        <f>[2]Emissions!J3740</f>
        <v>0</v>
      </c>
      <c r="K3740" s="31">
        <f>[2]Emissions!K3740</f>
        <v>0</v>
      </c>
      <c r="L3740" s="31">
        <f>[2]Emissions!L3740</f>
        <v>0</v>
      </c>
      <c r="M3740" s="31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1">
        <f>[2]Emissions!E3741</f>
        <v>0</v>
      </c>
      <c r="F3741" s="31">
        <f>[2]Emissions!F3741</f>
        <v>0</v>
      </c>
      <c r="G3741" s="31">
        <f>[2]Emissions!G3741</f>
        <v>0</v>
      </c>
      <c r="H3741" s="31">
        <f>[2]Emissions!H3741</f>
        <v>0</v>
      </c>
      <c r="I3741" s="31">
        <f>[2]Emissions!I3741</f>
        <v>0</v>
      </c>
      <c r="J3741" s="31">
        <f>[2]Emissions!J3741</f>
        <v>0</v>
      </c>
      <c r="K3741" s="31">
        <f>[2]Emissions!K3741</f>
        <v>0</v>
      </c>
      <c r="L3741" s="31">
        <f>[2]Emissions!L3741</f>
        <v>0</v>
      </c>
      <c r="M3741" s="31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1">
        <f>[2]Emissions!E3742</f>
        <v>0</v>
      </c>
      <c r="F3742" s="31">
        <f>[2]Emissions!F3742</f>
        <v>0</v>
      </c>
      <c r="G3742" s="31">
        <f>[2]Emissions!G3742</f>
        <v>0</v>
      </c>
      <c r="H3742" s="31">
        <f>[2]Emissions!H3742</f>
        <v>0</v>
      </c>
      <c r="I3742" s="31">
        <f>[2]Emissions!I3742</f>
        <v>0</v>
      </c>
      <c r="J3742" s="31">
        <f>[2]Emissions!J3742</f>
        <v>0</v>
      </c>
      <c r="K3742" s="31">
        <f>[2]Emissions!K3742</f>
        <v>0</v>
      </c>
      <c r="L3742" s="31">
        <f>[2]Emissions!L3742</f>
        <v>0</v>
      </c>
      <c r="M3742" s="31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1">
        <f>[2]Emissions!E3743</f>
        <v>0</v>
      </c>
      <c r="F3743" s="31">
        <f>[2]Emissions!F3743</f>
        <v>0</v>
      </c>
      <c r="G3743" s="31">
        <f>[2]Emissions!G3743</f>
        <v>0</v>
      </c>
      <c r="H3743" s="31">
        <f>[2]Emissions!H3743</f>
        <v>0</v>
      </c>
      <c r="I3743" s="31">
        <f>[2]Emissions!I3743</f>
        <v>0</v>
      </c>
      <c r="J3743" s="31">
        <f>[2]Emissions!J3743</f>
        <v>0</v>
      </c>
      <c r="K3743" s="31">
        <f>[2]Emissions!K3743</f>
        <v>0</v>
      </c>
      <c r="L3743" s="31">
        <f>[2]Emissions!L3743</f>
        <v>0</v>
      </c>
      <c r="M3743" s="31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1">
        <f>[2]Emissions!E3744</f>
        <v>0</v>
      </c>
      <c r="F3744" s="31">
        <f>[2]Emissions!F3744</f>
        <v>0</v>
      </c>
      <c r="G3744" s="31">
        <f>[2]Emissions!G3744</f>
        <v>0</v>
      </c>
      <c r="H3744" s="31">
        <f>[2]Emissions!H3744</f>
        <v>0</v>
      </c>
      <c r="I3744" s="31">
        <f>[2]Emissions!I3744</f>
        <v>0</v>
      </c>
      <c r="J3744" s="31">
        <f>[2]Emissions!J3744</f>
        <v>0</v>
      </c>
      <c r="K3744" s="31">
        <f>[2]Emissions!K3744</f>
        <v>0</v>
      </c>
      <c r="L3744" s="31">
        <f>[2]Emissions!L3744</f>
        <v>0</v>
      </c>
      <c r="M3744" s="31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1">
        <f>[2]Emissions!E3745</f>
        <v>0</v>
      </c>
      <c r="F3745" s="31">
        <f>[2]Emissions!F3745</f>
        <v>0</v>
      </c>
      <c r="G3745" s="31">
        <f>[2]Emissions!G3745</f>
        <v>0</v>
      </c>
      <c r="H3745" s="31">
        <f>[2]Emissions!H3745</f>
        <v>0</v>
      </c>
      <c r="I3745" s="31">
        <f>[2]Emissions!I3745</f>
        <v>0</v>
      </c>
      <c r="J3745" s="31">
        <f>[2]Emissions!J3745</f>
        <v>0</v>
      </c>
      <c r="K3745" s="31">
        <f>[2]Emissions!K3745</f>
        <v>0</v>
      </c>
      <c r="L3745" s="31">
        <f>[2]Emissions!L3745</f>
        <v>0</v>
      </c>
      <c r="M3745" s="31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1">
        <f>[2]Emissions!E3746</f>
        <v>0</v>
      </c>
      <c r="F3746" s="31">
        <f>[2]Emissions!F3746</f>
        <v>0</v>
      </c>
      <c r="G3746" s="31">
        <f>[2]Emissions!G3746</f>
        <v>0</v>
      </c>
      <c r="H3746" s="31">
        <f>[2]Emissions!H3746</f>
        <v>0</v>
      </c>
      <c r="I3746" s="31">
        <f>[2]Emissions!I3746</f>
        <v>0</v>
      </c>
      <c r="J3746" s="31">
        <f>[2]Emissions!J3746</f>
        <v>0</v>
      </c>
      <c r="K3746" s="31">
        <f>[2]Emissions!K3746</f>
        <v>0</v>
      </c>
      <c r="L3746" s="31">
        <f>[2]Emissions!L3746</f>
        <v>0</v>
      </c>
      <c r="M3746" s="31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1">
        <f>[2]Emissions!E3747</f>
        <v>0</v>
      </c>
      <c r="F3747" s="31">
        <f>[2]Emissions!F3747</f>
        <v>0</v>
      </c>
      <c r="G3747" s="31">
        <f>[2]Emissions!G3747</f>
        <v>0</v>
      </c>
      <c r="H3747" s="31">
        <f>[2]Emissions!H3747</f>
        <v>0</v>
      </c>
      <c r="I3747" s="31">
        <f>[2]Emissions!I3747</f>
        <v>0</v>
      </c>
      <c r="J3747" s="31">
        <f>[2]Emissions!J3747</f>
        <v>0</v>
      </c>
      <c r="K3747" s="31">
        <f>[2]Emissions!K3747</f>
        <v>0</v>
      </c>
      <c r="L3747" s="31">
        <f>[2]Emissions!L3747</f>
        <v>0</v>
      </c>
      <c r="M3747" s="31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1">
        <f>[2]Emissions!E3748</f>
        <v>0</v>
      </c>
      <c r="F3748" s="31">
        <f>[2]Emissions!F3748</f>
        <v>0</v>
      </c>
      <c r="G3748" s="31">
        <f>[2]Emissions!G3748</f>
        <v>0</v>
      </c>
      <c r="H3748" s="31">
        <f>[2]Emissions!H3748</f>
        <v>0</v>
      </c>
      <c r="I3748" s="31">
        <f>[2]Emissions!I3748</f>
        <v>0</v>
      </c>
      <c r="J3748" s="31">
        <f>[2]Emissions!J3748</f>
        <v>0</v>
      </c>
      <c r="K3748" s="31">
        <f>[2]Emissions!K3748</f>
        <v>0</v>
      </c>
      <c r="L3748" s="31">
        <f>[2]Emissions!L3748</f>
        <v>0</v>
      </c>
      <c r="M3748" s="31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1">
        <f>[2]Emissions!E3749</f>
        <v>0</v>
      </c>
      <c r="F3749" s="31">
        <f>[2]Emissions!F3749</f>
        <v>0</v>
      </c>
      <c r="G3749" s="31">
        <f>[2]Emissions!G3749</f>
        <v>0</v>
      </c>
      <c r="H3749" s="31">
        <f>[2]Emissions!H3749</f>
        <v>0</v>
      </c>
      <c r="I3749" s="31">
        <f>[2]Emissions!I3749</f>
        <v>0</v>
      </c>
      <c r="J3749" s="31">
        <f>[2]Emissions!J3749</f>
        <v>0</v>
      </c>
      <c r="K3749" s="31">
        <f>[2]Emissions!K3749</f>
        <v>0</v>
      </c>
      <c r="L3749" s="31">
        <f>[2]Emissions!L3749</f>
        <v>0</v>
      </c>
      <c r="M3749" s="31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1">
        <f>[2]Emissions!E3750</f>
        <v>0</v>
      </c>
      <c r="F3750" s="31">
        <f>[2]Emissions!F3750</f>
        <v>0</v>
      </c>
      <c r="G3750" s="31">
        <f>[2]Emissions!G3750</f>
        <v>0</v>
      </c>
      <c r="H3750" s="31">
        <f>[2]Emissions!H3750</f>
        <v>0</v>
      </c>
      <c r="I3750" s="31">
        <f>[2]Emissions!I3750</f>
        <v>0</v>
      </c>
      <c r="J3750" s="31">
        <f>[2]Emissions!J3750</f>
        <v>0</v>
      </c>
      <c r="K3750" s="31">
        <f>[2]Emissions!K3750</f>
        <v>0</v>
      </c>
      <c r="L3750" s="31">
        <f>[2]Emissions!L3750</f>
        <v>0</v>
      </c>
      <c r="M3750" s="31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1">
        <f>[2]Emissions!E3751</f>
        <v>0</v>
      </c>
      <c r="F3751" s="31">
        <f>[2]Emissions!F3751</f>
        <v>0</v>
      </c>
      <c r="G3751" s="31">
        <f>[2]Emissions!G3751</f>
        <v>0</v>
      </c>
      <c r="H3751" s="31">
        <f>[2]Emissions!H3751</f>
        <v>0</v>
      </c>
      <c r="I3751" s="31">
        <f>[2]Emissions!I3751</f>
        <v>0</v>
      </c>
      <c r="J3751" s="31">
        <f>[2]Emissions!J3751</f>
        <v>0</v>
      </c>
      <c r="K3751" s="31">
        <f>[2]Emissions!K3751</f>
        <v>0</v>
      </c>
      <c r="L3751" s="31">
        <f>[2]Emissions!L3751</f>
        <v>0</v>
      </c>
      <c r="M3751" s="31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1">
        <f>[2]Emissions!E3752</f>
        <v>0</v>
      </c>
      <c r="F3752" s="31">
        <f>[2]Emissions!F3752</f>
        <v>0</v>
      </c>
      <c r="G3752" s="31">
        <f>[2]Emissions!G3752</f>
        <v>0</v>
      </c>
      <c r="H3752" s="31">
        <f>[2]Emissions!H3752</f>
        <v>0</v>
      </c>
      <c r="I3752" s="31">
        <f>[2]Emissions!I3752</f>
        <v>0</v>
      </c>
      <c r="J3752" s="31">
        <f>[2]Emissions!J3752</f>
        <v>0</v>
      </c>
      <c r="K3752" s="31">
        <f>[2]Emissions!K3752</f>
        <v>0</v>
      </c>
      <c r="L3752" s="31">
        <f>[2]Emissions!L3752</f>
        <v>0</v>
      </c>
      <c r="M3752" s="31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1">
        <f>[2]Emissions!E3753</f>
        <v>0</v>
      </c>
      <c r="F3753" s="31">
        <f>[2]Emissions!F3753</f>
        <v>0</v>
      </c>
      <c r="G3753" s="31">
        <f>[2]Emissions!G3753</f>
        <v>0</v>
      </c>
      <c r="H3753" s="31">
        <f>[2]Emissions!H3753</f>
        <v>0</v>
      </c>
      <c r="I3753" s="31">
        <f>[2]Emissions!I3753</f>
        <v>0</v>
      </c>
      <c r="J3753" s="31">
        <f>[2]Emissions!J3753</f>
        <v>0</v>
      </c>
      <c r="K3753" s="31">
        <f>[2]Emissions!K3753</f>
        <v>0</v>
      </c>
      <c r="L3753" s="31">
        <f>[2]Emissions!L3753</f>
        <v>0</v>
      </c>
      <c r="M3753" s="31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1">
        <f>[2]Emissions!E3754</f>
        <v>0</v>
      </c>
      <c r="F3754" s="31">
        <f>[2]Emissions!F3754</f>
        <v>0</v>
      </c>
      <c r="G3754" s="31">
        <f>[2]Emissions!G3754</f>
        <v>0</v>
      </c>
      <c r="H3754" s="31">
        <f>[2]Emissions!H3754</f>
        <v>0</v>
      </c>
      <c r="I3754" s="31">
        <f>[2]Emissions!I3754</f>
        <v>0</v>
      </c>
      <c r="J3754" s="31">
        <f>[2]Emissions!J3754</f>
        <v>0</v>
      </c>
      <c r="K3754" s="31">
        <f>[2]Emissions!K3754</f>
        <v>0</v>
      </c>
      <c r="L3754" s="31">
        <f>[2]Emissions!L3754</f>
        <v>0</v>
      </c>
      <c r="M3754" s="31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1">
        <f>[2]Emissions!E3755</f>
        <v>0</v>
      </c>
      <c r="F3755" s="31">
        <f>[2]Emissions!F3755</f>
        <v>0</v>
      </c>
      <c r="G3755" s="31">
        <f>[2]Emissions!G3755</f>
        <v>0</v>
      </c>
      <c r="H3755" s="31">
        <f>[2]Emissions!H3755</f>
        <v>0</v>
      </c>
      <c r="I3755" s="31">
        <f>[2]Emissions!I3755</f>
        <v>0</v>
      </c>
      <c r="J3755" s="31">
        <f>[2]Emissions!J3755</f>
        <v>0</v>
      </c>
      <c r="K3755" s="31">
        <f>[2]Emissions!K3755</f>
        <v>0</v>
      </c>
      <c r="L3755" s="31">
        <f>[2]Emissions!L3755</f>
        <v>0</v>
      </c>
      <c r="M3755" s="31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1">
        <f>[2]Emissions!E3756</f>
        <v>0</v>
      </c>
      <c r="F3756" s="31">
        <f>[2]Emissions!F3756</f>
        <v>0</v>
      </c>
      <c r="G3756" s="31">
        <f>[2]Emissions!G3756</f>
        <v>0</v>
      </c>
      <c r="H3756" s="31">
        <f>[2]Emissions!H3756</f>
        <v>0</v>
      </c>
      <c r="I3756" s="31">
        <f>[2]Emissions!I3756</f>
        <v>0</v>
      </c>
      <c r="J3756" s="31">
        <f>[2]Emissions!J3756</f>
        <v>0</v>
      </c>
      <c r="K3756" s="31">
        <f>[2]Emissions!K3756</f>
        <v>0</v>
      </c>
      <c r="L3756" s="31">
        <f>[2]Emissions!L3756</f>
        <v>0</v>
      </c>
      <c r="M3756" s="31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1">
        <f>[2]Emissions!E3757</f>
        <v>0</v>
      </c>
      <c r="F3757" s="31">
        <f>[2]Emissions!F3757</f>
        <v>0</v>
      </c>
      <c r="G3757" s="31">
        <f>[2]Emissions!G3757</f>
        <v>0</v>
      </c>
      <c r="H3757" s="31">
        <f>[2]Emissions!H3757</f>
        <v>0</v>
      </c>
      <c r="I3757" s="31">
        <f>[2]Emissions!I3757</f>
        <v>0</v>
      </c>
      <c r="J3757" s="31">
        <f>[2]Emissions!J3757</f>
        <v>0</v>
      </c>
      <c r="K3757" s="31">
        <f>[2]Emissions!K3757</f>
        <v>0</v>
      </c>
      <c r="L3757" s="31">
        <f>[2]Emissions!L3757</f>
        <v>0</v>
      </c>
      <c r="M3757" s="31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1">
        <f>[2]Emissions!E3758</f>
        <v>0</v>
      </c>
      <c r="F3758" s="31">
        <f>[2]Emissions!F3758</f>
        <v>0</v>
      </c>
      <c r="G3758" s="31">
        <f>[2]Emissions!G3758</f>
        <v>0</v>
      </c>
      <c r="H3758" s="31">
        <f>[2]Emissions!H3758</f>
        <v>0</v>
      </c>
      <c r="I3758" s="31">
        <f>[2]Emissions!I3758</f>
        <v>0</v>
      </c>
      <c r="J3758" s="31">
        <f>[2]Emissions!J3758</f>
        <v>0</v>
      </c>
      <c r="K3758" s="31">
        <f>[2]Emissions!K3758</f>
        <v>0</v>
      </c>
      <c r="L3758" s="31">
        <f>[2]Emissions!L3758</f>
        <v>0</v>
      </c>
      <c r="M3758" s="31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1">
        <f>[2]Emissions!E3759</f>
        <v>0</v>
      </c>
      <c r="F3759" s="31">
        <f>[2]Emissions!F3759</f>
        <v>0</v>
      </c>
      <c r="G3759" s="31">
        <f>[2]Emissions!G3759</f>
        <v>0</v>
      </c>
      <c r="H3759" s="31">
        <f>[2]Emissions!H3759</f>
        <v>0</v>
      </c>
      <c r="I3759" s="31">
        <f>[2]Emissions!I3759</f>
        <v>0</v>
      </c>
      <c r="J3759" s="31">
        <f>[2]Emissions!J3759</f>
        <v>0</v>
      </c>
      <c r="K3759" s="31">
        <f>[2]Emissions!K3759</f>
        <v>0</v>
      </c>
      <c r="L3759" s="31">
        <f>[2]Emissions!L3759</f>
        <v>0</v>
      </c>
      <c r="M3759" s="31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1">
        <f>[2]Emissions!E3760</f>
        <v>0</v>
      </c>
      <c r="F3760" s="31">
        <f>[2]Emissions!F3760</f>
        <v>0</v>
      </c>
      <c r="G3760" s="31">
        <f>[2]Emissions!G3760</f>
        <v>0</v>
      </c>
      <c r="H3760" s="31">
        <f>[2]Emissions!H3760</f>
        <v>0</v>
      </c>
      <c r="I3760" s="31">
        <f>[2]Emissions!I3760</f>
        <v>0</v>
      </c>
      <c r="J3760" s="31">
        <f>[2]Emissions!J3760</f>
        <v>0</v>
      </c>
      <c r="K3760" s="31">
        <f>[2]Emissions!K3760</f>
        <v>0</v>
      </c>
      <c r="L3760" s="31">
        <f>[2]Emissions!L3760</f>
        <v>0</v>
      </c>
      <c r="M3760" s="31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1">
        <f>[2]Emissions!E3761</f>
        <v>0</v>
      </c>
      <c r="F3761" s="31">
        <f>[2]Emissions!F3761</f>
        <v>0</v>
      </c>
      <c r="G3761" s="31">
        <f>[2]Emissions!G3761</f>
        <v>0</v>
      </c>
      <c r="H3761" s="31">
        <f>[2]Emissions!H3761</f>
        <v>0</v>
      </c>
      <c r="I3761" s="31">
        <f>[2]Emissions!I3761</f>
        <v>0</v>
      </c>
      <c r="J3761" s="31">
        <f>[2]Emissions!J3761</f>
        <v>0</v>
      </c>
      <c r="K3761" s="31">
        <f>[2]Emissions!K3761</f>
        <v>0</v>
      </c>
      <c r="L3761" s="31">
        <f>[2]Emissions!L3761</f>
        <v>0</v>
      </c>
      <c r="M3761" s="31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1">
        <f>[2]Emissions!E3762</f>
        <v>0</v>
      </c>
      <c r="F3762" s="31">
        <f>[2]Emissions!F3762</f>
        <v>0</v>
      </c>
      <c r="G3762" s="31">
        <f>[2]Emissions!G3762</f>
        <v>0</v>
      </c>
      <c r="H3762" s="31">
        <f>[2]Emissions!H3762</f>
        <v>0</v>
      </c>
      <c r="I3762" s="31">
        <f>[2]Emissions!I3762</f>
        <v>0</v>
      </c>
      <c r="J3762" s="31">
        <f>[2]Emissions!J3762</f>
        <v>0</v>
      </c>
      <c r="K3762" s="31">
        <f>[2]Emissions!K3762</f>
        <v>0</v>
      </c>
      <c r="L3762" s="31">
        <f>[2]Emissions!L3762</f>
        <v>0</v>
      </c>
      <c r="M3762" s="31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1">
        <f>[2]Emissions!E3763</f>
        <v>0</v>
      </c>
      <c r="F3763" s="31">
        <f>[2]Emissions!F3763</f>
        <v>0</v>
      </c>
      <c r="G3763" s="31">
        <f>[2]Emissions!G3763</f>
        <v>0</v>
      </c>
      <c r="H3763" s="31">
        <f>[2]Emissions!H3763</f>
        <v>0</v>
      </c>
      <c r="I3763" s="31">
        <f>[2]Emissions!I3763</f>
        <v>0</v>
      </c>
      <c r="J3763" s="31">
        <f>[2]Emissions!J3763</f>
        <v>0</v>
      </c>
      <c r="K3763" s="31">
        <f>[2]Emissions!K3763</f>
        <v>0</v>
      </c>
      <c r="L3763" s="31">
        <f>[2]Emissions!L3763</f>
        <v>0</v>
      </c>
      <c r="M3763" s="31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1">
        <f>[2]Emissions!E3764</f>
        <v>0</v>
      </c>
      <c r="F3764" s="31">
        <f>[2]Emissions!F3764</f>
        <v>0</v>
      </c>
      <c r="G3764" s="31">
        <f>[2]Emissions!G3764</f>
        <v>0</v>
      </c>
      <c r="H3764" s="31">
        <f>[2]Emissions!H3764</f>
        <v>0</v>
      </c>
      <c r="I3764" s="31">
        <f>[2]Emissions!I3764</f>
        <v>0</v>
      </c>
      <c r="J3764" s="31">
        <f>[2]Emissions!J3764</f>
        <v>0</v>
      </c>
      <c r="K3764" s="31">
        <f>[2]Emissions!K3764</f>
        <v>0</v>
      </c>
      <c r="L3764" s="31">
        <f>[2]Emissions!L3764</f>
        <v>0</v>
      </c>
      <c r="M3764" s="31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1">
        <f>[2]Emissions!E3765</f>
        <v>0</v>
      </c>
      <c r="F3765" s="31">
        <f>[2]Emissions!F3765</f>
        <v>0</v>
      </c>
      <c r="G3765" s="31">
        <f>[2]Emissions!G3765</f>
        <v>0</v>
      </c>
      <c r="H3765" s="31">
        <f>[2]Emissions!H3765</f>
        <v>0</v>
      </c>
      <c r="I3765" s="31">
        <f>[2]Emissions!I3765</f>
        <v>0</v>
      </c>
      <c r="J3765" s="31">
        <f>[2]Emissions!J3765</f>
        <v>0</v>
      </c>
      <c r="K3765" s="31">
        <f>[2]Emissions!K3765</f>
        <v>0</v>
      </c>
      <c r="L3765" s="31">
        <f>[2]Emissions!L3765</f>
        <v>0</v>
      </c>
      <c r="M3765" s="31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1">
        <f>[2]Emissions!E3766</f>
        <v>0</v>
      </c>
      <c r="F3766" s="31">
        <f>[2]Emissions!F3766</f>
        <v>0</v>
      </c>
      <c r="G3766" s="31">
        <f>[2]Emissions!G3766</f>
        <v>0</v>
      </c>
      <c r="H3766" s="31">
        <f>[2]Emissions!H3766</f>
        <v>0</v>
      </c>
      <c r="I3766" s="31">
        <f>[2]Emissions!I3766</f>
        <v>0</v>
      </c>
      <c r="J3766" s="31">
        <f>[2]Emissions!J3766</f>
        <v>0</v>
      </c>
      <c r="K3766" s="31">
        <f>[2]Emissions!K3766</f>
        <v>0</v>
      </c>
      <c r="L3766" s="31">
        <f>[2]Emissions!L3766</f>
        <v>0</v>
      </c>
      <c r="M3766" s="31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1">
        <f>[2]Emissions!E3767</f>
        <v>0</v>
      </c>
      <c r="F3767" s="31">
        <f>[2]Emissions!F3767</f>
        <v>0</v>
      </c>
      <c r="G3767" s="31">
        <f>[2]Emissions!G3767</f>
        <v>0</v>
      </c>
      <c r="H3767" s="31">
        <f>[2]Emissions!H3767</f>
        <v>0</v>
      </c>
      <c r="I3767" s="31">
        <f>[2]Emissions!I3767</f>
        <v>0</v>
      </c>
      <c r="J3767" s="31">
        <f>[2]Emissions!J3767</f>
        <v>0</v>
      </c>
      <c r="K3767" s="31">
        <f>[2]Emissions!K3767</f>
        <v>0</v>
      </c>
      <c r="L3767" s="31">
        <f>[2]Emissions!L3767</f>
        <v>0</v>
      </c>
      <c r="M3767" s="31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1">
        <f>[2]Emissions!E3768</f>
        <v>0</v>
      </c>
      <c r="F3768" s="31">
        <f>[2]Emissions!F3768</f>
        <v>0</v>
      </c>
      <c r="G3768" s="31">
        <f>[2]Emissions!G3768</f>
        <v>0</v>
      </c>
      <c r="H3768" s="31">
        <f>[2]Emissions!H3768</f>
        <v>0</v>
      </c>
      <c r="I3768" s="31">
        <f>[2]Emissions!I3768</f>
        <v>0</v>
      </c>
      <c r="J3768" s="31">
        <f>[2]Emissions!J3768</f>
        <v>0</v>
      </c>
      <c r="K3768" s="31">
        <f>[2]Emissions!K3768</f>
        <v>0</v>
      </c>
      <c r="L3768" s="31">
        <f>[2]Emissions!L3768</f>
        <v>0</v>
      </c>
      <c r="M3768" s="31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1">
        <f>[2]Emissions!E3769</f>
        <v>0</v>
      </c>
      <c r="F3769" s="31">
        <f>[2]Emissions!F3769</f>
        <v>0</v>
      </c>
      <c r="G3769" s="31">
        <f>[2]Emissions!G3769</f>
        <v>0</v>
      </c>
      <c r="H3769" s="31">
        <f>[2]Emissions!H3769</f>
        <v>0</v>
      </c>
      <c r="I3769" s="31">
        <f>[2]Emissions!I3769</f>
        <v>0</v>
      </c>
      <c r="J3769" s="31">
        <f>[2]Emissions!J3769</f>
        <v>0</v>
      </c>
      <c r="K3769" s="31">
        <f>[2]Emissions!K3769</f>
        <v>0</v>
      </c>
      <c r="L3769" s="31">
        <f>[2]Emissions!L3769</f>
        <v>0</v>
      </c>
      <c r="M3769" s="31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1">
        <f>[2]Emissions!E3770</f>
        <v>0</v>
      </c>
      <c r="F3770" s="31">
        <f>[2]Emissions!F3770</f>
        <v>0</v>
      </c>
      <c r="G3770" s="31">
        <f>[2]Emissions!G3770</f>
        <v>0</v>
      </c>
      <c r="H3770" s="31">
        <f>[2]Emissions!H3770</f>
        <v>0</v>
      </c>
      <c r="I3770" s="31">
        <f>[2]Emissions!I3770</f>
        <v>0</v>
      </c>
      <c r="J3770" s="31">
        <f>[2]Emissions!J3770</f>
        <v>0</v>
      </c>
      <c r="K3770" s="31">
        <f>[2]Emissions!K3770</f>
        <v>0</v>
      </c>
      <c r="L3770" s="31">
        <f>[2]Emissions!L3770</f>
        <v>0</v>
      </c>
      <c r="M3770" s="31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1">
        <f>[2]Emissions!E3771</f>
        <v>0</v>
      </c>
      <c r="F3771" s="31">
        <f>[2]Emissions!F3771</f>
        <v>0</v>
      </c>
      <c r="G3771" s="31">
        <f>[2]Emissions!G3771</f>
        <v>0</v>
      </c>
      <c r="H3771" s="31">
        <f>[2]Emissions!H3771</f>
        <v>0</v>
      </c>
      <c r="I3771" s="31">
        <f>[2]Emissions!I3771</f>
        <v>0</v>
      </c>
      <c r="J3771" s="31">
        <f>[2]Emissions!J3771</f>
        <v>0</v>
      </c>
      <c r="K3771" s="31">
        <f>[2]Emissions!K3771</f>
        <v>0</v>
      </c>
      <c r="L3771" s="31">
        <f>[2]Emissions!L3771</f>
        <v>0</v>
      </c>
      <c r="M3771" s="31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1">
        <f>[2]Emissions!E3772</f>
        <v>0</v>
      </c>
      <c r="F3772" s="31">
        <f>[2]Emissions!F3772</f>
        <v>0</v>
      </c>
      <c r="G3772" s="31">
        <f>[2]Emissions!G3772</f>
        <v>0</v>
      </c>
      <c r="H3772" s="31">
        <f>[2]Emissions!H3772</f>
        <v>0</v>
      </c>
      <c r="I3772" s="31">
        <f>[2]Emissions!I3772</f>
        <v>0</v>
      </c>
      <c r="J3772" s="31">
        <f>[2]Emissions!J3772</f>
        <v>0</v>
      </c>
      <c r="K3772" s="31">
        <f>[2]Emissions!K3772</f>
        <v>0</v>
      </c>
      <c r="L3772" s="31">
        <f>[2]Emissions!L3772</f>
        <v>0</v>
      </c>
      <c r="M3772" s="31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1">
        <f>[2]Emissions!E3773</f>
        <v>0</v>
      </c>
      <c r="F3773" s="31">
        <f>[2]Emissions!F3773</f>
        <v>0</v>
      </c>
      <c r="G3773" s="31">
        <f>[2]Emissions!G3773</f>
        <v>0</v>
      </c>
      <c r="H3773" s="31">
        <f>[2]Emissions!H3773</f>
        <v>0</v>
      </c>
      <c r="I3773" s="31">
        <f>[2]Emissions!I3773</f>
        <v>0</v>
      </c>
      <c r="J3773" s="31">
        <f>[2]Emissions!J3773</f>
        <v>0</v>
      </c>
      <c r="K3773" s="31">
        <f>[2]Emissions!K3773</f>
        <v>0</v>
      </c>
      <c r="L3773" s="31">
        <f>[2]Emissions!L3773</f>
        <v>0</v>
      </c>
      <c r="M3773" s="31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1">
        <f>[2]Emissions!E3774</f>
        <v>0</v>
      </c>
      <c r="F3774" s="31">
        <f>[2]Emissions!F3774</f>
        <v>0</v>
      </c>
      <c r="G3774" s="31">
        <f>[2]Emissions!G3774</f>
        <v>0</v>
      </c>
      <c r="H3774" s="31">
        <f>[2]Emissions!H3774</f>
        <v>0</v>
      </c>
      <c r="I3774" s="31">
        <f>[2]Emissions!I3774</f>
        <v>0</v>
      </c>
      <c r="J3774" s="31">
        <f>[2]Emissions!J3774</f>
        <v>0</v>
      </c>
      <c r="K3774" s="31">
        <f>[2]Emissions!K3774</f>
        <v>0</v>
      </c>
      <c r="L3774" s="31">
        <f>[2]Emissions!L3774</f>
        <v>0</v>
      </c>
      <c r="M3774" s="31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1">
        <f>[2]Emissions!E3775</f>
        <v>0</v>
      </c>
      <c r="F3775" s="31">
        <f>[2]Emissions!F3775</f>
        <v>0</v>
      </c>
      <c r="G3775" s="31">
        <f>[2]Emissions!G3775</f>
        <v>0</v>
      </c>
      <c r="H3775" s="31">
        <f>[2]Emissions!H3775</f>
        <v>0</v>
      </c>
      <c r="I3775" s="31">
        <f>[2]Emissions!I3775</f>
        <v>0</v>
      </c>
      <c r="J3775" s="31">
        <f>[2]Emissions!J3775</f>
        <v>0</v>
      </c>
      <c r="K3775" s="31">
        <f>[2]Emissions!K3775</f>
        <v>0</v>
      </c>
      <c r="L3775" s="31">
        <f>[2]Emissions!L3775</f>
        <v>0</v>
      </c>
      <c r="M3775" s="31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1">
        <f>[2]Emissions!E3776</f>
        <v>0</v>
      </c>
      <c r="F3776" s="31">
        <f>[2]Emissions!F3776</f>
        <v>0</v>
      </c>
      <c r="G3776" s="31">
        <f>[2]Emissions!G3776</f>
        <v>0</v>
      </c>
      <c r="H3776" s="31">
        <f>[2]Emissions!H3776</f>
        <v>0</v>
      </c>
      <c r="I3776" s="31">
        <f>[2]Emissions!I3776</f>
        <v>0</v>
      </c>
      <c r="J3776" s="31">
        <f>[2]Emissions!J3776</f>
        <v>0</v>
      </c>
      <c r="K3776" s="31">
        <f>[2]Emissions!K3776</f>
        <v>0</v>
      </c>
      <c r="L3776" s="31">
        <f>[2]Emissions!L3776</f>
        <v>0</v>
      </c>
      <c r="M3776" s="31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1">
        <f>[2]Emissions!E3777</f>
        <v>0</v>
      </c>
      <c r="F3777" s="31">
        <f>[2]Emissions!F3777</f>
        <v>0</v>
      </c>
      <c r="G3777" s="31">
        <f>[2]Emissions!G3777</f>
        <v>0</v>
      </c>
      <c r="H3777" s="31">
        <f>[2]Emissions!H3777</f>
        <v>0</v>
      </c>
      <c r="I3777" s="31">
        <f>[2]Emissions!I3777</f>
        <v>0</v>
      </c>
      <c r="J3777" s="31">
        <f>[2]Emissions!J3777</f>
        <v>0</v>
      </c>
      <c r="K3777" s="31">
        <f>[2]Emissions!K3777</f>
        <v>0</v>
      </c>
      <c r="L3777" s="31">
        <f>[2]Emissions!L3777</f>
        <v>0</v>
      </c>
      <c r="M3777" s="31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1">
        <f>[2]Emissions!E3778</f>
        <v>0</v>
      </c>
      <c r="F3778" s="31">
        <f>[2]Emissions!F3778</f>
        <v>0</v>
      </c>
      <c r="G3778" s="31">
        <f>[2]Emissions!G3778</f>
        <v>0</v>
      </c>
      <c r="H3778" s="31">
        <f>[2]Emissions!H3778</f>
        <v>0</v>
      </c>
      <c r="I3778" s="31">
        <f>[2]Emissions!I3778</f>
        <v>0</v>
      </c>
      <c r="J3778" s="31">
        <f>[2]Emissions!J3778</f>
        <v>0</v>
      </c>
      <c r="K3778" s="31">
        <f>[2]Emissions!K3778</f>
        <v>0</v>
      </c>
      <c r="L3778" s="31">
        <f>[2]Emissions!L3778</f>
        <v>0</v>
      </c>
      <c r="M3778" s="31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1">
        <f>[2]Emissions!E3779</f>
        <v>0</v>
      </c>
      <c r="F3779" s="31">
        <f>[2]Emissions!F3779</f>
        <v>0</v>
      </c>
      <c r="G3779" s="31">
        <f>[2]Emissions!G3779</f>
        <v>0</v>
      </c>
      <c r="H3779" s="31">
        <f>[2]Emissions!H3779</f>
        <v>0</v>
      </c>
      <c r="I3779" s="31">
        <f>[2]Emissions!I3779</f>
        <v>0</v>
      </c>
      <c r="J3779" s="31">
        <f>[2]Emissions!J3779</f>
        <v>0</v>
      </c>
      <c r="K3779" s="31">
        <f>[2]Emissions!K3779</f>
        <v>0</v>
      </c>
      <c r="L3779" s="31">
        <f>[2]Emissions!L3779</f>
        <v>0</v>
      </c>
      <c r="M3779" s="31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1">
        <f>[2]Emissions!E3780</f>
        <v>0</v>
      </c>
      <c r="F3780" s="31">
        <f>[2]Emissions!F3780</f>
        <v>0</v>
      </c>
      <c r="G3780" s="31">
        <f>[2]Emissions!G3780</f>
        <v>0</v>
      </c>
      <c r="H3780" s="31">
        <f>[2]Emissions!H3780</f>
        <v>0</v>
      </c>
      <c r="I3780" s="31">
        <f>[2]Emissions!I3780</f>
        <v>0</v>
      </c>
      <c r="J3780" s="31">
        <f>[2]Emissions!J3780</f>
        <v>0</v>
      </c>
      <c r="K3780" s="31">
        <f>[2]Emissions!K3780</f>
        <v>0</v>
      </c>
      <c r="L3780" s="31">
        <f>[2]Emissions!L3780</f>
        <v>0</v>
      </c>
      <c r="M3780" s="31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1">
        <f>[2]Emissions!E3781</f>
        <v>0</v>
      </c>
      <c r="F3781" s="31">
        <f>[2]Emissions!F3781</f>
        <v>0</v>
      </c>
      <c r="G3781" s="31">
        <f>[2]Emissions!G3781</f>
        <v>0</v>
      </c>
      <c r="H3781" s="31">
        <f>[2]Emissions!H3781</f>
        <v>0</v>
      </c>
      <c r="I3781" s="31">
        <f>[2]Emissions!I3781</f>
        <v>0</v>
      </c>
      <c r="J3781" s="31">
        <f>[2]Emissions!J3781</f>
        <v>0</v>
      </c>
      <c r="K3781" s="31">
        <f>[2]Emissions!K3781</f>
        <v>0</v>
      </c>
      <c r="L3781" s="31">
        <f>[2]Emissions!L3781</f>
        <v>0</v>
      </c>
      <c r="M3781" s="31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1">
        <f>[2]Emissions!E3782</f>
        <v>0</v>
      </c>
      <c r="F3782" s="31">
        <f>[2]Emissions!F3782</f>
        <v>0</v>
      </c>
      <c r="G3782" s="31">
        <f>[2]Emissions!G3782</f>
        <v>0</v>
      </c>
      <c r="H3782" s="31">
        <f>[2]Emissions!H3782</f>
        <v>0</v>
      </c>
      <c r="I3782" s="31">
        <f>[2]Emissions!I3782</f>
        <v>0</v>
      </c>
      <c r="J3782" s="31">
        <f>[2]Emissions!J3782</f>
        <v>0</v>
      </c>
      <c r="K3782" s="31">
        <f>[2]Emissions!K3782</f>
        <v>0</v>
      </c>
      <c r="L3782" s="31">
        <f>[2]Emissions!L3782</f>
        <v>0</v>
      </c>
      <c r="M3782" s="31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1">
        <f>[2]Emissions!E3783</f>
        <v>0</v>
      </c>
      <c r="F3783" s="31">
        <f>[2]Emissions!F3783</f>
        <v>0</v>
      </c>
      <c r="G3783" s="31">
        <f>[2]Emissions!G3783</f>
        <v>0</v>
      </c>
      <c r="H3783" s="31">
        <f>[2]Emissions!H3783</f>
        <v>0</v>
      </c>
      <c r="I3783" s="31">
        <f>[2]Emissions!I3783</f>
        <v>0</v>
      </c>
      <c r="J3783" s="31">
        <f>[2]Emissions!J3783</f>
        <v>0</v>
      </c>
      <c r="K3783" s="31">
        <f>[2]Emissions!K3783</f>
        <v>0</v>
      </c>
      <c r="L3783" s="31">
        <f>[2]Emissions!L3783</f>
        <v>0</v>
      </c>
      <c r="M3783" s="31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1">
        <f>[2]Emissions!E3784</f>
        <v>0</v>
      </c>
      <c r="F3784" s="31">
        <f>[2]Emissions!F3784</f>
        <v>0</v>
      </c>
      <c r="G3784" s="31">
        <f>[2]Emissions!G3784</f>
        <v>0</v>
      </c>
      <c r="H3784" s="31">
        <f>[2]Emissions!H3784</f>
        <v>0</v>
      </c>
      <c r="I3784" s="31">
        <f>[2]Emissions!I3784</f>
        <v>0</v>
      </c>
      <c r="J3784" s="31">
        <f>[2]Emissions!J3784</f>
        <v>0</v>
      </c>
      <c r="K3784" s="31">
        <f>[2]Emissions!K3784</f>
        <v>0</v>
      </c>
      <c r="L3784" s="31">
        <f>[2]Emissions!L3784</f>
        <v>0</v>
      </c>
      <c r="M3784" s="31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1">
        <f>[2]Emissions!E3785</f>
        <v>0</v>
      </c>
      <c r="F3785" s="31">
        <f>[2]Emissions!F3785</f>
        <v>0</v>
      </c>
      <c r="G3785" s="31">
        <f>[2]Emissions!G3785</f>
        <v>0</v>
      </c>
      <c r="H3785" s="31">
        <f>[2]Emissions!H3785</f>
        <v>0</v>
      </c>
      <c r="I3785" s="31">
        <f>[2]Emissions!I3785</f>
        <v>0</v>
      </c>
      <c r="J3785" s="31">
        <f>[2]Emissions!J3785</f>
        <v>0</v>
      </c>
      <c r="K3785" s="31">
        <f>[2]Emissions!K3785</f>
        <v>0</v>
      </c>
      <c r="L3785" s="31">
        <f>[2]Emissions!L3785</f>
        <v>0</v>
      </c>
      <c r="M3785" s="31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1">
        <f>[2]Emissions!E3786</f>
        <v>0</v>
      </c>
      <c r="F3786" s="31">
        <f>[2]Emissions!F3786</f>
        <v>0</v>
      </c>
      <c r="G3786" s="31">
        <f>[2]Emissions!G3786</f>
        <v>0</v>
      </c>
      <c r="H3786" s="31">
        <f>[2]Emissions!H3786</f>
        <v>0</v>
      </c>
      <c r="I3786" s="31">
        <f>[2]Emissions!I3786</f>
        <v>0</v>
      </c>
      <c r="J3786" s="31">
        <f>[2]Emissions!J3786</f>
        <v>0</v>
      </c>
      <c r="K3786" s="31">
        <f>[2]Emissions!K3786</f>
        <v>0</v>
      </c>
      <c r="L3786" s="31">
        <f>[2]Emissions!L3786</f>
        <v>0</v>
      </c>
      <c r="M3786" s="31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1">
        <f>[2]Emissions!E3787</f>
        <v>0</v>
      </c>
      <c r="F3787" s="31">
        <f>[2]Emissions!F3787</f>
        <v>0</v>
      </c>
      <c r="G3787" s="31">
        <f>[2]Emissions!G3787</f>
        <v>0</v>
      </c>
      <c r="H3787" s="31">
        <f>[2]Emissions!H3787</f>
        <v>0</v>
      </c>
      <c r="I3787" s="31">
        <f>[2]Emissions!I3787</f>
        <v>0</v>
      </c>
      <c r="J3787" s="31">
        <f>[2]Emissions!J3787</f>
        <v>0</v>
      </c>
      <c r="K3787" s="31">
        <f>[2]Emissions!K3787</f>
        <v>0</v>
      </c>
      <c r="L3787" s="31">
        <f>[2]Emissions!L3787</f>
        <v>0</v>
      </c>
      <c r="M3787" s="31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1">
        <f>[2]Emissions!E3788</f>
        <v>0</v>
      </c>
      <c r="F3788" s="31">
        <f>[2]Emissions!F3788</f>
        <v>0</v>
      </c>
      <c r="G3788" s="31">
        <f>[2]Emissions!G3788</f>
        <v>0</v>
      </c>
      <c r="H3788" s="31">
        <f>[2]Emissions!H3788</f>
        <v>0</v>
      </c>
      <c r="I3788" s="31">
        <f>[2]Emissions!I3788</f>
        <v>0</v>
      </c>
      <c r="J3788" s="31">
        <f>[2]Emissions!J3788</f>
        <v>0</v>
      </c>
      <c r="K3788" s="31">
        <f>[2]Emissions!K3788</f>
        <v>0</v>
      </c>
      <c r="L3788" s="31">
        <f>[2]Emissions!L3788</f>
        <v>0</v>
      </c>
      <c r="M3788" s="31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1">
        <f>[2]Emissions!E3789</f>
        <v>0</v>
      </c>
      <c r="F3789" s="31">
        <f>[2]Emissions!F3789</f>
        <v>0</v>
      </c>
      <c r="G3789" s="31">
        <f>[2]Emissions!G3789</f>
        <v>0</v>
      </c>
      <c r="H3789" s="31">
        <f>[2]Emissions!H3789</f>
        <v>0</v>
      </c>
      <c r="I3789" s="31">
        <f>[2]Emissions!I3789</f>
        <v>0</v>
      </c>
      <c r="J3789" s="31">
        <f>[2]Emissions!J3789</f>
        <v>0</v>
      </c>
      <c r="K3789" s="31">
        <f>[2]Emissions!K3789</f>
        <v>0</v>
      </c>
      <c r="L3789" s="31">
        <f>[2]Emissions!L3789</f>
        <v>0</v>
      </c>
      <c r="M3789" s="31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1">
        <f>[2]Emissions!E3790</f>
        <v>0</v>
      </c>
      <c r="F3790" s="31">
        <f>[2]Emissions!F3790</f>
        <v>0</v>
      </c>
      <c r="G3790" s="31">
        <f>[2]Emissions!G3790</f>
        <v>0</v>
      </c>
      <c r="H3790" s="31">
        <f>[2]Emissions!H3790</f>
        <v>0</v>
      </c>
      <c r="I3790" s="31">
        <f>[2]Emissions!I3790</f>
        <v>0</v>
      </c>
      <c r="J3790" s="31">
        <f>[2]Emissions!J3790</f>
        <v>0</v>
      </c>
      <c r="K3790" s="31">
        <f>[2]Emissions!K3790</f>
        <v>0</v>
      </c>
      <c r="L3790" s="31">
        <f>[2]Emissions!L3790</f>
        <v>0</v>
      </c>
      <c r="M3790" s="31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1">
        <f>[2]Emissions!E3791</f>
        <v>0</v>
      </c>
      <c r="F3791" s="31">
        <f>[2]Emissions!F3791</f>
        <v>0</v>
      </c>
      <c r="G3791" s="31">
        <f>[2]Emissions!G3791</f>
        <v>0</v>
      </c>
      <c r="H3791" s="31">
        <f>[2]Emissions!H3791</f>
        <v>0</v>
      </c>
      <c r="I3791" s="31">
        <f>[2]Emissions!I3791</f>
        <v>0</v>
      </c>
      <c r="J3791" s="31">
        <f>[2]Emissions!J3791</f>
        <v>0</v>
      </c>
      <c r="K3791" s="31">
        <f>[2]Emissions!K3791</f>
        <v>0</v>
      </c>
      <c r="L3791" s="31">
        <f>[2]Emissions!L3791</f>
        <v>0</v>
      </c>
      <c r="M3791" s="31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1">
        <f>[2]Emissions!E3792</f>
        <v>0</v>
      </c>
      <c r="F3792" s="31">
        <f>[2]Emissions!F3792</f>
        <v>0</v>
      </c>
      <c r="G3792" s="31">
        <f>[2]Emissions!G3792</f>
        <v>0</v>
      </c>
      <c r="H3792" s="31">
        <f>[2]Emissions!H3792</f>
        <v>0</v>
      </c>
      <c r="I3792" s="31">
        <f>[2]Emissions!I3792</f>
        <v>0</v>
      </c>
      <c r="J3792" s="31">
        <f>[2]Emissions!J3792</f>
        <v>0</v>
      </c>
      <c r="K3792" s="31">
        <f>[2]Emissions!K3792</f>
        <v>0</v>
      </c>
      <c r="L3792" s="31">
        <f>[2]Emissions!L3792</f>
        <v>0</v>
      </c>
      <c r="M3792" s="31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1">
        <f>[2]Emissions!E3793</f>
        <v>0</v>
      </c>
      <c r="F3793" s="31">
        <f>[2]Emissions!F3793</f>
        <v>0</v>
      </c>
      <c r="G3793" s="31">
        <f>[2]Emissions!G3793</f>
        <v>0</v>
      </c>
      <c r="H3793" s="31">
        <f>[2]Emissions!H3793</f>
        <v>0</v>
      </c>
      <c r="I3793" s="31">
        <f>[2]Emissions!I3793</f>
        <v>0</v>
      </c>
      <c r="J3793" s="31">
        <f>[2]Emissions!J3793</f>
        <v>0</v>
      </c>
      <c r="K3793" s="31">
        <f>[2]Emissions!K3793</f>
        <v>0</v>
      </c>
      <c r="L3793" s="31">
        <f>[2]Emissions!L3793</f>
        <v>0</v>
      </c>
      <c r="M3793" s="31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1">
        <f>[2]Emissions!E3794</f>
        <v>0</v>
      </c>
      <c r="F3794" s="31">
        <f>[2]Emissions!F3794</f>
        <v>0</v>
      </c>
      <c r="G3794" s="31">
        <f>[2]Emissions!G3794</f>
        <v>0</v>
      </c>
      <c r="H3794" s="31">
        <f>[2]Emissions!H3794</f>
        <v>0</v>
      </c>
      <c r="I3794" s="31">
        <f>[2]Emissions!I3794</f>
        <v>0</v>
      </c>
      <c r="J3794" s="31">
        <f>[2]Emissions!J3794</f>
        <v>0</v>
      </c>
      <c r="K3794" s="31">
        <f>[2]Emissions!K3794</f>
        <v>0</v>
      </c>
      <c r="L3794" s="31">
        <f>[2]Emissions!L3794</f>
        <v>0</v>
      </c>
      <c r="M3794" s="31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1">
        <f>[2]Emissions!E3795</f>
        <v>0</v>
      </c>
      <c r="F3795" s="31">
        <f>[2]Emissions!F3795</f>
        <v>0</v>
      </c>
      <c r="G3795" s="31">
        <f>[2]Emissions!G3795</f>
        <v>0</v>
      </c>
      <c r="H3795" s="31">
        <f>[2]Emissions!H3795</f>
        <v>0</v>
      </c>
      <c r="I3795" s="31">
        <f>[2]Emissions!I3795</f>
        <v>0</v>
      </c>
      <c r="J3795" s="31">
        <f>[2]Emissions!J3795</f>
        <v>0</v>
      </c>
      <c r="K3795" s="31">
        <f>[2]Emissions!K3795</f>
        <v>0</v>
      </c>
      <c r="L3795" s="31">
        <f>[2]Emissions!L3795</f>
        <v>0</v>
      </c>
      <c r="M3795" s="31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1">
        <f>[2]Emissions!E3796</f>
        <v>0</v>
      </c>
      <c r="F3796" s="31">
        <f>[2]Emissions!F3796</f>
        <v>0</v>
      </c>
      <c r="G3796" s="31">
        <f>[2]Emissions!G3796</f>
        <v>0</v>
      </c>
      <c r="H3796" s="31">
        <f>[2]Emissions!H3796</f>
        <v>0</v>
      </c>
      <c r="I3796" s="31">
        <f>[2]Emissions!I3796</f>
        <v>0</v>
      </c>
      <c r="J3796" s="31">
        <f>[2]Emissions!J3796</f>
        <v>0</v>
      </c>
      <c r="K3796" s="31">
        <f>[2]Emissions!K3796</f>
        <v>0</v>
      </c>
      <c r="L3796" s="31">
        <f>[2]Emissions!L3796</f>
        <v>0</v>
      </c>
      <c r="M3796" s="31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1">
        <f>[2]Emissions!E3797</f>
        <v>0</v>
      </c>
      <c r="F3797" s="31">
        <f>[2]Emissions!F3797</f>
        <v>0</v>
      </c>
      <c r="G3797" s="31">
        <f>[2]Emissions!G3797</f>
        <v>0</v>
      </c>
      <c r="H3797" s="31">
        <f>[2]Emissions!H3797</f>
        <v>0</v>
      </c>
      <c r="I3797" s="31">
        <f>[2]Emissions!I3797</f>
        <v>0</v>
      </c>
      <c r="J3797" s="31">
        <f>[2]Emissions!J3797</f>
        <v>0</v>
      </c>
      <c r="K3797" s="31">
        <f>[2]Emissions!K3797</f>
        <v>0</v>
      </c>
      <c r="L3797" s="31">
        <f>[2]Emissions!L3797</f>
        <v>0</v>
      </c>
      <c r="M3797" s="31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1">
        <f>[2]Emissions!E3798</f>
        <v>0</v>
      </c>
      <c r="F3798" s="31">
        <f>[2]Emissions!F3798</f>
        <v>0</v>
      </c>
      <c r="G3798" s="31">
        <f>[2]Emissions!G3798</f>
        <v>0</v>
      </c>
      <c r="H3798" s="31">
        <f>[2]Emissions!H3798</f>
        <v>0</v>
      </c>
      <c r="I3798" s="31">
        <f>[2]Emissions!I3798</f>
        <v>0</v>
      </c>
      <c r="J3798" s="31">
        <f>[2]Emissions!J3798</f>
        <v>0</v>
      </c>
      <c r="K3798" s="31">
        <f>[2]Emissions!K3798</f>
        <v>0</v>
      </c>
      <c r="L3798" s="31">
        <f>[2]Emissions!L3798</f>
        <v>0</v>
      </c>
      <c r="M3798" s="31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1">
        <f>[2]Emissions!E3799</f>
        <v>0</v>
      </c>
      <c r="F3799" s="31">
        <f>[2]Emissions!F3799</f>
        <v>0</v>
      </c>
      <c r="G3799" s="31">
        <f>[2]Emissions!G3799</f>
        <v>0</v>
      </c>
      <c r="H3799" s="31">
        <f>[2]Emissions!H3799</f>
        <v>0</v>
      </c>
      <c r="I3799" s="31">
        <f>[2]Emissions!I3799</f>
        <v>0</v>
      </c>
      <c r="J3799" s="31">
        <f>[2]Emissions!J3799</f>
        <v>0</v>
      </c>
      <c r="K3799" s="31">
        <f>[2]Emissions!K3799</f>
        <v>0</v>
      </c>
      <c r="L3799" s="31">
        <f>[2]Emissions!L3799</f>
        <v>0</v>
      </c>
      <c r="M3799" s="31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1">
        <f>[2]Emissions!E3800</f>
        <v>0</v>
      </c>
      <c r="F3800" s="31">
        <f>[2]Emissions!F3800</f>
        <v>0</v>
      </c>
      <c r="G3800" s="31">
        <f>[2]Emissions!G3800</f>
        <v>0</v>
      </c>
      <c r="H3800" s="31">
        <f>[2]Emissions!H3800</f>
        <v>0</v>
      </c>
      <c r="I3800" s="31">
        <f>[2]Emissions!I3800</f>
        <v>0</v>
      </c>
      <c r="J3800" s="31">
        <f>[2]Emissions!J3800</f>
        <v>0</v>
      </c>
      <c r="K3800" s="31">
        <f>[2]Emissions!K3800</f>
        <v>0</v>
      </c>
      <c r="L3800" s="31">
        <f>[2]Emissions!L3800</f>
        <v>0</v>
      </c>
      <c r="M3800" s="31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1">
        <f>[2]Emissions!E3801</f>
        <v>0</v>
      </c>
      <c r="F3801" s="31">
        <f>[2]Emissions!F3801</f>
        <v>0</v>
      </c>
      <c r="G3801" s="31">
        <f>[2]Emissions!G3801</f>
        <v>0</v>
      </c>
      <c r="H3801" s="31">
        <f>[2]Emissions!H3801</f>
        <v>0</v>
      </c>
      <c r="I3801" s="31">
        <f>[2]Emissions!I3801</f>
        <v>0</v>
      </c>
      <c r="J3801" s="31">
        <f>[2]Emissions!J3801</f>
        <v>0</v>
      </c>
      <c r="K3801" s="31">
        <f>[2]Emissions!K3801</f>
        <v>0</v>
      </c>
      <c r="L3801" s="31">
        <f>[2]Emissions!L3801</f>
        <v>0</v>
      </c>
      <c r="M3801" s="31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1">
        <f>[2]Emissions!E3802</f>
        <v>0</v>
      </c>
      <c r="F3802" s="31">
        <f>[2]Emissions!F3802</f>
        <v>0</v>
      </c>
      <c r="G3802" s="31">
        <f>[2]Emissions!G3802</f>
        <v>0</v>
      </c>
      <c r="H3802" s="31">
        <f>[2]Emissions!H3802</f>
        <v>0</v>
      </c>
      <c r="I3802" s="31">
        <f>[2]Emissions!I3802</f>
        <v>0</v>
      </c>
      <c r="J3802" s="31">
        <f>[2]Emissions!J3802</f>
        <v>0</v>
      </c>
      <c r="K3802" s="31">
        <f>[2]Emissions!K3802</f>
        <v>0</v>
      </c>
      <c r="L3802" s="31">
        <f>[2]Emissions!L3802</f>
        <v>0</v>
      </c>
      <c r="M3802" s="31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1">
        <f>[2]Emissions!E3803</f>
        <v>0</v>
      </c>
      <c r="F3803" s="31">
        <f>[2]Emissions!F3803</f>
        <v>0</v>
      </c>
      <c r="G3803" s="31">
        <f>[2]Emissions!G3803</f>
        <v>0</v>
      </c>
      <c r="H3803" s="31">
        <f>[2]Emissions!H3803</f>
        <v>0</v>
      </c>
      <c r="I3803" s="31">
        <f>[2]Emissions!I3803</f>
        <v>0</v>
      </c>
      <c r="J3803" s="31">
        <f>[2]Emissions!J3803</f>
        <v>0</v>
      </c>
      <c r="K3803" s="31">
        <f>[2]Emissions!K3803</f>
        <v>0</v>
      </c>
      <c r="L3803" s="31">
        <f>[2]Emissions!L3803</f>
        <v>0</v>
      </c>
      <c r="M3803" s="31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1">
        <f>[2]Emissions!E3804</f>
        <v>0</v>
      </c>
      <c r="F3804" s="31">
        <f>[2]Emissions!F3804</f>
        <v>0</v>
      </c>
      <c r="G3804" s="31">
        <f>[2]Emissions!G3804</f>
        <v>0</v>
      </c>
      <c r="H3804" s="31">
        <f>[2]Emissions!H3804</f>
        <v>0</v>
      </c>
      <c r="I3804" s="31">
        <f>[2]Emissions!I3804</f>
        <v>0</v>
      </c>
      <c r="J3804" s="31">
        <f>[2]Emissions!J3804</f>
        <v>0</v>
      </c>
      <c r="K3804" s="31">
        <f>[2]Emissions!K3804</f>
        <v>0</v>
      </c>
      <c r="L3804" s="31">
        <f>[2]Emissions!L3804</f>
        <v>0</v>
      </c>
      <c r="M3804" s="31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1">
        <f>[2]Emissions!E3805</f>
        <v>0</v>
      </c>
      <c r="F3805" s="31">
        <f>[2]Emissions!F3805</f>
        <v>0</v>
      </c>
      <c r="G3805" s="31">
        <f>[2]Emissions!G3805</f>
        <v>0</v>
      </c>
      <c r="H3805" s="31">
        <f>[2]Emissions!H3805</f>
        <v>0</v>
      </c>
      <c r="I3805" s="31">
        <f>[2]Emissions!I3805</f>
        <v>0</v>
      </c>
      <c r="J3805" s="31">
        <f>[2]Emissions!J3805</f>
        <v>0</v>
      </c>
      <c r="K3805" s="31">
        <f>[2]Emissions!K3805</f>
        <v>0</v>
      </c>
      <c r="L3805" s="31">
        <f>[2]Emissions!L3805</f>
        <v>0</v>
      </c>
      <c r="M3805" s="31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1">
        <f>[2]Emissions!E3806</f>
        <v>0</v>
      </c>
      <c r="F3806" s="31">
        <f>[2]Emissions!F3806</f>
        <v>0</v>
      </c>
      <c r="G3806" s="31">
        <f>[2]Emissions!G3806</f>
        <v>0</v>
      </c>
      <c r="H3806" s="31">
        <f>[2]Emissions!H3806</f>
        <v>0</v>
      </c>
      <c r="I3806" s="31">
        <f>[2]Emissions!I3806</f>
        <v>0</v>
      </c>
      <c r="J3806" s="31">
        <f>[2]Emissions!J3806</f>
        <v>0</v>
      </c>
      <c r="K3806" s="31">
        <f>[2]Emissions!K3806</f>
        <v>0</v>
      </c>
      <c r="L3806" s="31">
        <f>[2]Emissions!L3806</f>
        <v>0</v>
      </c>
      <c r="M3806" s="31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1">
        <f>[2]Emissions!E3807</f>
        <v>0</v>
      </c>
      <c r="F3807" s="31">
        <f>[2]Emissions!F3807</f>
        <v>0</v>
      </c>
      <c r="G3807" s="31">
        <f>[2]Emissions!G3807</f>
        <v>0</v>
      </c>
      <c r="H3807" s="31">
        <f>[2]Emissions!H3807</f>
        <v>0</v>
      </c>
      <c r="I3807" s="31">
        <f>[2]Emissions!I3807</f>
        <v>0</v>
      </c>
      <c r="J3807" s="31">
        <f>[2]Emissions!J3807</f>
        <v>0</v>
      </c>
      <c r="K3807" s="31">
        <f>[2]Emissions!K3807</f>
        <v>0</v>
      </c>
      <c r="L3807" s="31">
        <f>[2]Emissions!L3807</f>
        <v>0</v>
      </c>
      <c r="M3807" s="31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1">
        <f>[2]Emissions!E3808</f>
        <v>0</v>
      </c>
      <c r="F3808" s="31">
        <f>[2]Emissions!F3808</f>
        <v>0</v>
      </c>
      <c r="G3808" s="31">
        <f>[2]Emissions!G3808</f>
        <v>0</v>
      </c>
      <c r="H3808" s="31">
        <f>[2]Emissions!H3808</f>
        <v>0</v>
      </c>
      <c r="I3808" s="31">
        <f>[2]Emissions!I3808</f>
        <v>0</v>
      </c>
      <c r="J3808" s="31">
        <f>[2]Emissions!J3808</f>
        <v>0</v>
      </c>
      <c r="K3808" s="31">
        <f>[2]Emissions!K3808</f>
        <v>0</v>
      </c>
      <c r="L3808" s="31">
        <f>[2]Emissions!L3808</f>
        <v>0</v>
      </c>
      <c r="M3808" s="31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1">
        <f>[2]Emissions!E3809</f>
        <v>0</v>
      </c>
      <c r="F3809" s="31">
        <f>[2]Emissions!F3809</f>
        <v>0</v>
      </c>
      <c r="G3809" s="31">
        <f>[2]Emissions!G3809</f>
        <v>0</v>
      </c>
      <c r="H3809" s="31">
        <f>[2]Emissions!H3809</f>
        <v>0</v>
      </c>
      <c r="I3809" s="31">
        <f>[2]Emissions!I3809</f>
        <v>0</v>
      </c>
      <c r="J3809" s="31">
        <f>[2]Emissions!J3809</f>
        <v>0</v>
      </c>
      <c r="K3809" s="31">
        <f>[2]Emissions!K3809</f>
        <v>0</v>
      </c>
      <c r="L3809" s="31">
        <f>[2]Emissions!L3809</f>
        <v>0</v>
      </c>
      <c r="M3809" s="31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1">
        <f>[2]Emissions!E3810</f>
        <v>0</v>
      </c>
      <c r="F3810" s="31">
        <f>[2]Emissions!F3810</f>
        <v>0</v>
      </c>
      <c r="G3810" s="31">
        <f>[2]Emissions!G3810</f>
        <v>0</v>
      </c>
      <c r="H3810" s="31">
        <f>[2]Emissions!H3810</f>
        <v>0</v>
      </c>
      <c r="I3810" s="31">
        <f>[2]Emissions!I3810</f>
        <v>0</v>
      </c>
      <c r="J3810" s="31">
        <f>[2]Emissions!J3810</f>
        <v>0</v>
      </c>
      <c r="K3810" s="31">
        <f>[2]Emissions!K3810</f>
        <v>0</v>
      </c>
      <c r="L3810" s="31">
        <f>[2]Emissions!L3810</f>
        <v>0</v>
      </c>
      <c r="M3810" s="31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1">
        <f>[2]Emissions!E3811</f>
        <v>0</v>
      </c>
      <c r="F3811" s="31">
        <f>[2]Emissions!F3811</f>
        <v>0</v>
      </c>
      <c r="G3811" s="31">
        <f>[2]Emissions!G3811</f>
        <v>0</v>
      </c>
      <c r="H3811" s="31">
        <f>[2]Emissions!H3811</f>
        <v>0</v>
      </c>
      <c r="I3811" s="31">
        <f>[2]Emissions!I3811</f>
        <v>0</v>
      </c>
      <c r="J3811" s="31">
        <f>[2]Emissions!J3811</f>
        <v>0</v>
      </c>
      <c r="K3811" s="31">
        <f>[2]Emissions!K3811</f>
        <v>0</v>
      </c>
      <c r="L3811" s="31">
        <f>[2]Emissions!L3811</f>
        <v>0</v>
      </c>
      <c r="M3811" s="31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1">
        <f>[2]Emissions!E3812</f>
        <v>0</v>
      </c>
      <c r="F3812" s="31">
        <f>[2]Emissions!F3812</f>
        <v>0</v>
      </c>
      <c r="G3812" s="31">
        <f>[2]Emissions!G3812</f>
        <v>0</v>
      </c>
      <c r="H3812" s="31">
        <f>[2]Emissions!H3812</f>
        <v>0</v>
      </c>
      <c r="I3812" s="31">
        <f>[2]Emissions!I3812</f>
        <v>0</v>
      </c>
      <c r="J3812" s="31">
        <f>[2]Emissions!J3812</f>
        <v>0</v>
      </c>
      <c r="K3812" s="31">
        <f>[2]Emissions!K3812</f>
        <v>0</v>
      </c>
      <c r="L3812" s="31">
        <f>[2]Emissions!L3812</f>
        <v>0</v>
      </c>
      <c r="M3812" s="31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1">
        <f>[2]Emissions!E3813</f>
        <v>0</v>
      </c>
      <c r="F3813" s="31">
        <f>[2]Emissions!F3813</f>
        <v>0</v>
      </c>
      <c r="G3813" s="31">
        <f>[2]Emissions!G3813</f>
        <v>0</v>
      </c>
      <c r="H3813" s="31">
        <f>[2]Emissions!H3813</f>
        <v>0</v>
      </c>
      <c r="I3813" s="31">
        <f>[2]Emissions!I3813</f>
        <v>0</v>
      </c>
      <c r="J3813" s="31">
        <f>[2]Emissions!J3813</f>
        <v>0</v>
      </c>
      <c r="K3813" s="31">
        <f>[2]Emissions!K3813</f>
        <v>0</v>
      </c>
      <c r="L3813" s="31">
        <f>[2]Emissions!L3813</f>
        <v>0</v>
      </c>
      <c r="M3813" s="31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1">
        <f>[2]Emissions!E3814</f>
        <v>0</v>
      </c>
      <c r="F3814" s="31">
        <f>[2]Emissions!F3814</f>
        <v>0</v>
      </c>
      <c r="G3814" s="31">
        <f>[2]Emissions!G3814</f>
        <v>0</v>
      </c>
      <c r="H3814" s="31">
        <f>[2]Emissions!H3814</f>
        <v>0</v>
      </c>
      <c r="I3814" s="31">
        <f>[2]Emissions!I3814</f>
        <v>0</v>
      </c>
      <c r="J3814" s="31">
        <f>[2]Emissions!J3814</f>
        <v>0</v>
      </c>
      <c r="K3814" s="31">
        <f>[2]Emissions!K3814</f>
        <v>0</v>
      </c>
      <c r="L3814" s="31">
        <f>[2]Emissions!L3814</f>
        <v>0</v>
      </c>
      <c r="M3814" s="31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1">
        <f>[2]Emissions!E3815</f>
        <v>0</v>
      </c>
      <c r="F3815" s="31">
        <f>[2]Emissions!F3815</f>
        <v>0</v>
      </c>
      <c r="G3815" s="31">
        <f>[2]Emissions!G3815</f>
        <v>0</v>
      </c>
      <c r="H3815" s="31">
        <f>[2]Emissions!H3815</f>
        <v>0</v>
      </c>
      <c r="I3815" s="31">
        <f>[2]Emissions!I3815</f>
        <v>0</v>
      </c>
      <c r="J3815" s="31">
        <f>[2]Emissions!J3815</f>
        <v>0</v>
      </c>
      <c r="K3815" s="31">
        <f>[2]Emissions!K3815</f>
        <v>0</v>
      </c>
      <c r="L3815" s="31">
        <f>[2]Emissions!L3815</f>
        <v>0</v>
      </c>
      <c r="M3815" s="31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1">
        <f>[2]Emissions!E3816</f>
        <v>0</v>
      </c>
      <c r="F3816" s="31">
        <f>[2]Emissions!F3816</f>
        <v>0</v>
      </c>
      <c r="G3816" s="31">
        <f>[2]Emissions!G3816</f>
        <v>0</v>
      </c>
      <c r="H3816" s="31">
        <f>[2]Emissions!H3816</f>
        <v>0</v>
      </c>
      <c r="I3816" s="31">
        <f>[2]Emissions!I3816</f>
        <v>0</v>
      </c>
      <c r="J3816" s="31">
        <f>[2]Emissions!J3816</f>
        <v>0</v>
      </c>
      <c r="K3816" s="31">
        <f>[2]Emissions!K3816</f>
        <v>0</v>
      </c>
      <c r="L3816" s="31">
        <f>[2]Emissions!L3816</f>
        <v>0</v>
      </c>
      <c r="M3816" s="31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1">
        <f>[2]Emissions!E3817</f>
        <v>0</v>
      </c>
      <c r="F3817" s="31">
        <f>[2]Emissions!F3817</f>
        <v>0</v>
      </c>
      <c r="G3817" s="31">
        <f>[2]Emissions!G3817</f>
        <v>0</v>
      </c>
      <c r="H3817" s="31">
        <f>[2]Emissions!H3817</f>
        <v>0</v>
      </c>
      <c r="I3817" s="31">
        <f>[2]Emissions!I3817</f>
        <v>0</v>
      </c>
      <c r="J3817" s="31">
        <f>[2]Emissions!J3817</f>
        <v>0</v>
      </c>
      <c r="K3817" s="31">
        <f>[2]Emissions!K3817</f>
        <v>0</v>
      </c>
      <c r="L3817" s="31">
        <f>[2]Emissions!L3817</f>
        <v>0</v>
      </c>
      <c r="M3817" s="31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1">
        <f>[2]Emissions!E3818</f>
        <v>0</v>
      </c>
      <c r="F3818" s="31">
        <f>[2]Emissions!F3818</f>
        <v>0</v>
      </c>
      <c r="G3818" s="31">
        <f>[2]Emissions!G3818</f>
        <v>0</v>
      </c>
      <c r="H3818" s="31">
        <f>[2]Emissions!H3818</f>
        <v>0</v>
      </c>
      <c r="I3818" s="31">
        <f>[2]Emissions!I3818</f>
        <v>0</v>
      </c>
      <c r="J3818" s="31">
        <f>[2]Emissions!J3818</f>
        <v>0</v>
      </c>
      <c r="K3818" s="31">
        <f>[2]Emissions!K3818</f>
        <v>0</v>
      </c>
      <c r="L3818" s="31">
        <f>[2]Emissions!L3818</f>
        <v>0</v>
      </c>
      <c r="M3818" s="31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1">
        <f>[2]Emissions!E3819</f>
        <v>0</v>
      </c>
      <c r="F3819" s="31">
        <f>[2]Emissions!F3819</f>
        <v>0</v>
      </c>
      <c r="G3819" s="31">
        <f>[2]Emissions!G3819</f>
        <v>0</v>
      </c>
      <c r="H3819" s="31">
        <f>[2]Emissions!H3819</f>
        <v>0</v>
      </c>
      <c r="I3819" s="31">
        <f>[2]Emissions!I3819</f>
        <v>0</v>
      </c>
      <c r="J3819" s="31">
        <f>[2]Emissions!J3819</f>
        <v>0</v>
      </c>
      <c r="K3819" s="31">
        <f>[2]Emissions!K3819</f>
        <v>0</v>
      </c>
      <c r="L3819" s="31">
        <f>[2]Emissions!L3819</f>
        <v>0</v>
      </c>
      <c r="M3819" s="31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1">
        <f>[2]Emissions!E3820</f>
        <v>0</v>
      </c>
      <c r="F3820" s="31">
        <f>[2]Emissions!F3820</f>
        <v>0</v>
      </c>
      <c r="G3820" s="31">
        <f>[2]Emissions!G3820</f>
        <v>0</v>
      </c>
      <c r="H3820" s="31">
        <f>[2]Emissions!H3820</f>
        <v>0</v>
      </c>
      <c r="I3820" s="31">
        <f>[2]Emissions!I3820</f>
        <v>0</v>
      </c>
      <c r="J3820" s="31">
        <f>[2]Emissions!J3820</f>
        <v>0</v>
      </c>
      <c r="K3820" s="31">
        <f>[2]Emissions!K3820</f>
        <v>0</v>
      </c>
      <c r="L3820" s="31">
        <f>[2]Emissions!L3820</f>
        <v>0</v>
      </c>
      <c r="M3820" s="31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1">
        <f>[2]Emissions!E3821</f>
        <v>0</v>
      </c>
      <c r="F3821" s="31">
        <f>[2]Emissions!F3821</f>
        <v>0</v>
      </c>
      <c r="G3821" s="31">
        <f>[2]Emissions!G3821</f>
        <v>0</v>
      </c>
      <c r="H3821" s="31">
        <f>[2]Emissions!H3821</f>
        <v>0</v>
      </c>
      <c r="I3821" s="31">
        <f>[2]Emissions!I3821</f>
        <v>0</v>
      </c>
      <c r="J3821" s="31">
        <f>[2]Emissions!J3821</f>
        <v>0</v>
      </c>
      <c r="K3821" s="31">
        <f>[2]Emissions!K3821</f>
        <v>0</v>
      </c>
      <c r="L3821" s="31">
        <f>[2]Emissions!L3821</f>
        <v>0</v>
      </c>
      <c r="M3821" s="31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1">
        <f>[2]Emissions!E3822</f>
        <v>0</v>
      </c>
      <c r="F3822" s="31">
        <f>[2]Emissions!F3822</f>
        <v>0</v>
      </c>
      <c r="G3822" s="31">
        <f>[2]Emissions!G3822</f>
        <v>0</v>
      </c>
      <c r="H3822" s="31">
        <f>[2]Emissions!H3822</f>
        <v>0</v>
      </c>
      <c r="I3822" s="31">
        <f>[2]Emissions!I3822</f>
        <v>0</v>
      </c>
      <c r="J3822" s="31">
        <f>[2]Emissions!J3822</f>
        <v>0</v>
      </c>
      <c r="K3822" s="31">
        <f>[2]Emissions!K3822</f>
        <v>0</v>
      </c>
      <c r="L3822" s="31">
        <f>[2]Emissions!L3822</f>
        <v>0</v>
      </c>
      <c r="M3822" s="31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1">
        <f>[2]Emissions!E3823</f>
        <v>0</v>
      </c>
      <c r="F3823" s="31">
        <f>[2]Emissions!F3823</f>
        <v>0</v>
      </c>
      <c r="G3823" s="31">
        <f>[2]Emissions!G3823</f>
        <v>0</v>
      </c>
      <c r="H3823" s="31">
        <f>[2]Emissions!H3823</f>
        <v>0</v>
      </c>
      <c r="I3823" s="31">
        <f>[2]Emissions!I3823</f>
        <v>0</v>
      </c>
      <c r="J3823" s="31">
        <f>[2]Emissions!J3823</f>
        <v>0</v>
      </c>
      <c r="K3823" s="31">
        <f>[2]Emissions!K3823</f>
        <v>0</v>
      </c>
      <c r="L3823" s="31">
        <f>[2]Emissions!L3823</f>
        <v>0</v>
      </c>
      <c r="M3823" s="31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1">
        <f>[2]Emissions!E3824</f>
        <v>0</v>
      </c>
      <c r="F3824" s="31">
        <f>[2]Emissions!F3824</f>
        <v>0</v>
      </c>
      <c r="G3824" s="31">
        <f>[2]Emissions!G3824</f>
        <v>0</v>
      </c>
      <c r="H3824" s="31">
        <f>[2]Emissions!H3824</f>
        <v>0</v>
      </c>
      <c r="I3824" s="31">
        <f>[2]Emissions!I3824</f>
        <v>0</v>
      </c>
      <c r="J3824" s="31">
        <f>[2]Emissions!J3824</f>
        <v>0</v>
      </c>
      <c r="K3824" s="31">
        <f>[2]Emissions!K3824</f>
        <v>0</v>
      </c>
      <c r="L3824" s="31">
        <f>[2]Emissions!L3824</f>
        <v>0</v>
      </c>
      <c r="M3824" s="31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1">
        <f>[2]Emissions!E3825</f>
        <v>0</v>
      </c>
      <c r="F3825" s="31">
        <f>[2]Emissions!F3825</f>
        <v>0</v>
      </c>
      <c r="G3825" s="31">
        <f>[2]Emissions!G3825</f>
        <v>0</v>
      </c>
      <c r="H3825" s="31">
        <f>[2]Emissions!H3825</f>
        <v>0</v>
      </c>
      <c r="I3825" s="31">
        <f>[2]Emissions!I3825</f>
        <v>0</v>
      </c>
      <c r="J3825" s="31">
        <f>[2]Emissions!J3825</f>
        <v>0</v>
      </c>
      <c r="K3825" s="31">
        <f>[2]Emissions!K3825</f>
        <v>0</v>
      </c>
      <c r="L3825" s="31">
        <f>[2]Emissions!L3825</f>
        <v>0</v>
      </c>
      <c r="M3825" s="31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1">
        <f>[2]Emissions!E3826</f>
        <v>0</v>
      </c>
      <c r="F3826" s="31">
        <f>[2]Emissions!F3826</f>
        <v>0</v>
      </c>
      <c r="G3826" s="31">
        <f>[2]Emissions!G3826</f>
        <v>0</v>
      </c>
      <c r="H3826" s="31">
        <f>[2]Emissions!H3826</f>
        <v>0</v>
      </c>
      <c r="I3826" s="31">
        <f>[2]Emissions!I3826</f>
        <v>0</v>
      </c>
      <c r="J3826" s="31">
        <f>[2]Emissions!J3826</f>
        <v>0</v>
      </c>
      <c r="K3826" s="31">
        <f>[2]Emissions!K3826</f>
        <v>0</v>
      </c>
      <c r="L3826" s="31">
        <f>[2]Emissions!L3826</f>
        <v>0</v>
      </c>
      <c r="M3826" s="31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1">
        <f>[2]Emissions!E3827</f>
        <v>0</v>
      </c>
      <c r="F3827" s="31">
        <f>[2]Emissions!F3827</f>
        <v>0</v>
      </c>
      <c r="G3827" s="31">
        <f>[2]Emissions!G3827</f>
        <v>0</v>
      </c>
      <c r="H3827" s="31">
        <f>[2]Emissions!H3827</f>
        <v>0</v>
      </c>
      <c r="I3827" s="31">
        <f>[2]Emissions!I3827</f>
        <v>0</v>
      </c>
      <c r="J3827" s="31">
        <f>[2]Emissions!J3827</f>
        <v>0</v>
      </c>
      <c r="K3827" s="31">
        <f>[2]Emissions!K3827</f>
        <v>0</v>
      </c>
      <c r="L3827" s="31">
        <f>[2]Emissions!L3827</f>
        <v>0</v>
      </c>
      <c r="M3827" s="31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1">
        <f>[2]Emissions!E3828</f>
        <v>0</v>
      </c>
      <c r="F3828" s="31">
        <f>[2]Emissions!F3828</f>
        <v>0</v>
      </c>
      <c r="G3828" s="31">
        <f>[2]Emissions!G3828</f>
        <v>0</v>
      </c>
      <c r="H3828" s="31">
        <f>[2]Emissions!H3828</f>
        <v>0</v>
      </c>
      <c r="I3828" s="31">
        <f>[2]Emissions!I3828</f>
        <v>0</v>
      </c>
      <c r="J3828" s="31">
        <f>[2]Emissions!J3828</f>
        <v>0</v>
      </c>
      <c r="K3828" s="31">
        <f>[2]Emissions!K3828</f>
        <v>0</v>
      </c>
      <c r="L3828" s="31">
        <f>[2]Emissions!L3828</f>
        <v>0</v>
      </c>
      <c r="M3828" s="31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1">
        <f>[2]Emissions!E3829</f>
        <v>0</v>
      </c>
      <c r="F3829" s="31">
        <f>[2]Emissions!F3829</f>
        <v>0</v>
      </c>
      <c r="G3829" s="31">
        <f>[2]Emissions!G3829</f>
        <v>0</v>
      </c>
      <c r="H3829" s="31">
        <f>[2]Emissions!H3829</f>
        <v>0</v>
      </c>
      <c r="I3829" s="31">
        <f>[2]Emissions!I3829</f>
        <v>0</v>
      </c>
      <c r="J3829" s="31">
        <f>[2]Emissions!J3829</f>
        <v>0</v>
      </c>
      <c r="K3829" s="31">
        <f>[2]Emissions!K3829</f>
        <v>0</v>
      </c>
      <c r="L3829" s="31">
        <f>[2]Emissions!L3829</f>
        <v>0</v>
      </c>
      <c r="M3829" s="31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1">
        <f>[2]Emissions!E3830</f>
        <v>0</v>
      </c>
      <c r="F3830" s="31">
        <f>[2]Emissions!F3830</f>
        <v>0</v>
      </c>
      <c r="G3830" s="31">
        <f>[2]Emissions!G3830</f>
        <v>0</v>
      </c>
      <c r="H3830" s="31">
        <f>[2]Emissions!H3830</f>
        <v>0</v>
      </c>
      <c r="I3830" s="31">
        <f>[2]Emissions!I3830</f>
        <v>0</v>
      </c>
      <c r="J3830" s="31">
        <f>[2]Emissions!J3830</f>
        <v>0</v>
      </c>
      <c r="K3830" s="31">
        <f>[2]Emissions!K3830</f>
        <v>0</v>
      </c>
      <c r="L3830" s="31">
        <f>[2]Emissions!L3830</f>
        <v>0</v>
      </c>
      <c r="M3830" s="31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1">
        <f>[2]Emissions!E3831</f>
        <v>0</v>
      </c>
      <c r="F3831" s="31">
        <f>[2]Emissions!F3831</f>
        <v>0</v>
      </c>
      <c r="G3831" s="31">
        <f>[2]Emissions!G3831</f>
        <v>0</v>
      </c>
      <c r="H3831" s="31">
        <f>[2]Emissions!H3831</f>
        <v>0</v>
      </c>
      <c r="I3831" s="31">
        <f>[2]Emissions!I3831</f>
        <v>0</v>
      </c>
      <c r="J3831" s="31">
        <f>[2]Emissions!J3831</f>
        <v>0</v>
      </c>
      <c r="K3831" s="31">
        <f>[2]Emissions!K3831</f>
        <v>0</v>
      </c>
      <c r="L3831" s="31">
        <f>[2]Emissions!L3831</f>
        <v>0</v>
      </c>
      <c r="M3831" s="31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1">
        <f>[2]Emissions!E3832</f>
        <v>0</v>
      </c>
      <c r="F3832" s="31">
        <f>[2]Emissions!F3832</f>
        <v>0</v>
      </c>
      <c r="G3832" s="31">
        <f>[2]Emissions!G3832</f>
        <v>0</v>
      </c>
      <c r="H3832" s="31">
        <f>[2]Emissions!H3832</f>
        <v>0</v>
      </c>
      <c r="I3832" s="31">
        <f>[2]Emissions!I3832</f>
        <v>0</v>
      </c>
      <c r="J3832" s="31">
        <f>[2]Emissions!J3832</f>
        <v>0</v>
      </c>
      <c r="K3832" s="31">
        <f>[2]Emissions!K3832</f>
        <v>0</v>
      </c>
      <c r="L3832" s="31">
        <f>[2]Emissions!L3832</f>
        <v>0</v>
      </c>
      <c r="M3832" s="31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1">
        <f>[2]Emissions!E3833</f>
        <v>0</v>
      </c>
      <c r="F3833" s="31">
        <f>[2]Emissions!F3833</f>
        <v>0</v>
      </c>
      <c r="G3833" s="31">
        <f>[2]Emissions!G3833</f>
        <v>0</v>
      </c>
      <c r="H3833" s="31">
        <f>[2]Emissions!H3833</f>
        <v>0</v>
      </c>
      <c r="I3833" s="31">
        <f>[2]Emissions!I3833</f>
        <v>0</v>
      </c>
      <c r="J3833" s="31">
        <f>[2]Emissions!J3833</f>
        <v>0</v>
      </c>
      <c r="K3833" s="31">
        <f>[2]Emissions!K3833</f>
        <v>0</v>
      </c>
      <c r="L3833" s="31">
        <f>[2]Emissions!L3833</f>
        <v>0</v>
      </c>
      <c r="M3833" s="31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1">
        <f>[2]Emissions!E3834</f>
        <v>0</v>
      </c>
      <c r="F3834" s="31">
        <f>[2]Emissions!F3834</f>
        <v>0</v>
      </c>
      <c r="G3834" s="31">
        <f>[2]Emissions!G3834</f>
        <v>0</v>
      </c>
      <c r="H3834" s="31">
        <f>[2]Emissions!H3834</f>
        <v>0</v>
      </c>
      <c r="I3834" s="31">
        <f>[2]Emissions!I3834</f>
        <v>0</v>
      </c>
      <c r="J3834" s="31">
        <f>[2]Emissions!J3834</f>
        <v>0</v>
      </c>
      <c r="K3834" s="31">
        <f>[2]Emissions!K3834</f>
        <v>0</v>
      </c>
      <c r="L3834" s="31">
        <f>[2]Emissions!L3834</f>
        <v>0</v>
      </c>
      <c r="M3834" s="31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1">
        <f>[2]Emissions!E3835</f>
        <v>0</v>
      </c>
      <c r="F3835" s="31">
        <f>[2]Emissions!F3835</f>
        <v>0</v>
      </c>
      <c r="G3835" s="31">
        <f>[2]Emissions!G3835</f>
        <v>0</v>
      </c>
      <c r="H3835" s="31">
        <f>[2]Emissions!H3835</f>
        <v>0</v>
      </c>
      <c r="I3835" s="31">
        <f>[2]Emissions!I3835</f>
        <v>0</v>
      </c>
      <c r="J3835" s="31">
        <f>[2]Emissions!J3835</f>
        <v>0</v>
      </c>
      <c r="K3835" s="31">
        <f>[2]Emissions!K3835</f>
        <v>0</v>
      </c>
      <c r="L3835" s="31">
        <f>[2]Emissions!L3835</f>
        <v>0</v>
      </c>
      <c r="M3835" s="31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1">
        <f>[2]Emissions!E3836</f>
        <v>0</v>
      </c>
      <c r="F3836" s="31">
        <f>[2]Emissions!F3836</f>
        <v>0</v>
      </c>
      <c r="G3836" s="31">
        <f>[2]Emissions!G3836</f>
        <v>0</v>
      </c>
      <c r="H3836" s="31">
        <f>[2]Emissions!H3836</f>
        <v>0</v>
      </c>
      <c r="I3836" s="31">
        <f>[2]Emissions!I3836</f>
        <v>0</v>
      </c>
      <c r="J3836" s="31">
        <f>[2]Emissions!J3836</f>
        <v>0</v>
      </c>
      <c r="K3836" s="31">
        <f>[2]Emissions!K3836</f>
        <v>0</v>
      </c>
      <c r="L3836" s="31">
        <f>[2]Emissions!L3836</f>
        <v>0</v>
      </c>
      <c r="M3836" s="31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1">
        <f>[2]Emissions!E3837</f>
        <v>0</v>
      </c>
      <c r="F3837" s="31">
        <f>[2]Emissions!F3837</f>
        <v>0</v>
      </c>
      <c r="G3837" s="31">
        <f>[2]Emissions!G3837</f>
        <v>0</v>
      </c>
      <c r="H3837" s="31">
        <f>[2]Emissions!H3837</f>
        <v>0</v>
      </c>
      <c r="I3837" s="31">
        <f>[2]Emissions!I3837</f>
        <v>0</v>
      </c>
      <c r="J3837" s="31">
        <f>[2]Emissions!J3837</f>
        <v>0</v>
      </c>
      <c r="K3837" s="31">
        <f>[2]Emissions!K3837</f>
        <v>0</v>
      </c>
      <c r="L3837" s="31">
        <f>[2]Emissions!L3837</f>
        <v>0</v>
      </c>
      <c r="M3837" s="31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1">
        <f>[2]Emissions!E3838</f>
        <v>0</v>
      </c>
      <c r="F3838" s="31">
        <f>[2]Emissions!F3838</f>
        <v>0</v>
      </c>
      <c r="G3838" s="31">
        <f>[2]Emissions!G3838</f>
        <v>0</v>
      </c>
      <c r="H3838" s="31">
        <f>[2]Emissions!H3838</f>
        <v>0</v>
      </c>
      <c r="I3838" s="31">
        <f>[2]Emissions!I3838</f>
        <v>0</v>
      </c>
      <c r="J3838" s="31">
        <f>[2]Emissions!J3838</f>
        <v>0</v>
      </c>
      <c r="K3838" s="31">
        <f>[2]Emissions!K3838</f>
        <v>0</v>
      </c>
      <c r="L3838" s="31">
        <f>[2]Emissions!L3838</f>
        <v>0</v>
      </c>
      <c r="M3838" s="31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1">
        <f>[2]Emissions!E3839</f>
        <v>0</v>
      </c>
      <c r="F3839" s="31">
        <f>[2]Emissions!F3839</f>
        <v>0</v>
      </c>
      <c r="G3839" s="31">
        <f>[2]Emissions!G3839</f>
        <v>0</v>
      </c>
      <c r="H3839" s="31">
        <f>[2]Emissions!H3839</f>
        <v>0</v>
      </c>
      <c r="I3839" s="31">
        <f>[2]Emissions!I3839</f>
        <v>0</v>
      </c>
      <c r="J3839" s="31">
        <f>[2]Emissions!J3839</f>
        <v>0</v>
      </c>
      <c r="K3839" s="31">
        <f>[2]Emissions!K3839</f>
        <v>0</v>
      </c>
      <c r="L3839" s="31">
        <f>[2]Emissions!L3839</f>
        <v>0</v>
      </c>
      <c r="M3839" s="31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1">
        <f>[2]Emissions!E3840</f>
        <v>0</v>
      </c>
      <c r="F3840" s="31">
        <f>[2]Emissions!F3840</f>
        <v>0</v>
      </c>
      <c r="G3840" s="31">
        <f>[2]Emissions!G3840</f>
        <v>0</v>
      </c>
      <c r="H3840" s="31">
        <f>[2]Emissions!H3840</f>
        <v>0</v>
      </c>
      <c r="I3840" s="31">
        <f>[2]Emissions!I3840</f>
        <v>0</v>
      </c>
      <c r="J3840" s="31">
        <f>[2]Emissions!J3840</f>
        <v>0</v>
      </c>
      <c r="K3840" s="31">
        <f>[2]Emissions!K3840</f>
        <v>0</v>
      </c>
      <c r="L3840" s="31">
        <f>[2]Emissions!L3840</f>
        <v>0</v>
      </c>
      <c r="M3840" s="31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1">
        <f>[2]Emissions!E3841</f>
        <v>0</v>
      </c>
      <c r="F3841" s="31">
        <f>[2]Emissions!F3841</f>
        <v>0</v>
      </c>
      <c r="G3841" s="31">
        <f>[2]Emissions!G3841</f>
        <v>0</v>
      </c>
      <c r="H3841" s="31">
        <f>[2]Emissions!H3841</f>
        <v>0</v>
      </c>
      <c r="I3841" s="31">
        <f>[2]Emissions!I3841</f>
        <v>0</v>
      </c>
      <c r="J3841" s="31">
        <f>[2]Emissions!J3841</f>
        <v>0</v>
      </c>
      <c r="K3841" s="31">
        <f>[2]Emissions!K3841</f>
        <v>0</v>
      </c>
      <c r="L3841" s="31">
        <f>[2]Emissions!L3841</f>
        <v>0</v>
      </c>
      <c r="M3841" s="31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1">
        <f>[2]Emissions!E3842</f>
        <v>0</v>
      </c>
      <c r="F3842" s="31">
        <f>[2]Emissions!F3842</f>
        <v>0</v>
      </c>
      <c r="G3842" s="31">
        <f>[2]Emissions!G3842</f>
        <v>0</v>
      </c>
      <c r="H3842" s="31">
        <f>[2]Emissions!H3842</f>
        <v>0</v>
      </c>
      <c r="I3842" s="31">
        <f>[2]Emissions!I3842</f>
        <v>0</v>
      </c>
      <c r="J3842" s="31">
        <f>[2]Emissions!J3842</f>
        <v>0</v>
      </c>
      <c r="K3842" s="31">
        <f>[2]Emissions!K3842</f>
        <v>0</v>
      </c>
      <c r="L3842" s="31">
        <f>[2]Emissions!L3842</f>
        <v>0</v>
      </c>
      <c r="M3842" s="31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1">
        <f>[2]Emissions!E3843</f>
        <v>0</v>
      </c>
      <c r="F3843" s="31">
        <f>[2]Emissions!F3843</f>
        <v>0</v>
      </c>
      <c r="G3843" s="31">
        <f>[2]Emissions!G3843</f>
        <v>0</v>
      </c>
      <c r="H3843" s="31">
        <f>[2]Emissions!H3843</f>
        <v>0</v>
      </c>
      <c r="I3843" s="31">
        <f>[2]Emissions!I3843</f>
        <v>0</v>
      </c>
      <c r="J3843" s="31">
        <f>[2]Emissions!J3843</f>
        <v>0</v>
      </c>
      <c r="K3843" s="31">
        <f>[2]Emissions!K3843</f>
        <v>0</v>
      </c>
      <c r="L3843" s="31">
        <f>[2]Emissions!L3843</f>
        <v>0</v>
      </c>
      <c r="M3843" s="31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1">
        <f>[2]Emissions!E3844</f>
        <v>0</v>
      </c>
      <c r="F3844" s="31">
        <f>[2]Emissions!F3844</f>
        <v>0</v>
      </c>
      <c r="G3844" s="31">
        <f>[2]Emissions!G3844</f>
        <v>0</v>
      </c>
      <c r="H3844" s="31">
        <f>[2]Emissions!H3844</f>
        <v>0</v>
      </c>
      <c r="I3844" s="31">
        <f>[2]Emissions!I3844</f>
        <v>0</v>
      </c>
      <c r="J3844" s="31">
        <f>[2]Emissions!J3844</f>
        <v>0</v>
      </c>
      <c r="K3844" s="31">
        <f>[2]Emissions!K3844</f>
        <v>0</v>
      </c>
      <c r="L3844" s="31">
        <f>[2]Emissions!L3844</f>
        <v>0</v>
      </c>
      <c r="M3844" s="31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1">
        <f>[2]Emissions!E3845</f>
        <v>0</v>
      </c>
      <c r="F3845" s="31">
        <f>[2]Emissions!F3845</f>
        <v>0</v>
      </c>
      <c r="G3845" s="31">
        <f>[2]Emissions!G3845</f>
        <v>0</v>
      </c>
      <c r="H3845" s="31">
        <f>[2]Emissions!H3845</f>
        <v>0</v>
      </c>
      <c r="I3845" s="31">
        <f>[2]Emissions!I3845</f>
        <v>0</v>
      </c>
      <c r="J3845" s="31">
        <f>[2]Emissions!J3845</f>
        <v>0</v>
      </c>
      <c r="K3845" s="31">
        <f>[2]Emissions!K3845</f>
        <v>0</v>
      </c>
      <c r="L3845" s="31">
        <f>[2]Emissions!L3845</f>
        <v>0</v>
      </c>
      <c r="M3845" s="31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1">
        <f>[2]Emissions!E3846</f>
        <v>0</v>
      </c>
      <c r="F3846" s="31">
        <f>[2]Emissions!F3846</f>
        <v>0</v>
      </c>
      <c r="G3846" s="31">
        <f>[2]Emissions!G3846</f>
        <v>0</v>
      </c>
      <c r="H3846" s="31">
        <f>[2]Emissions!H3846</f>
        <v>0</v>
      </c>
      <c r="I3846" s="31">
        <f>[2]Emissions!I3846</f>
        <v>0</v>
      </c>
      <c r="J3846" s="31">
        <f>[2]Emissions!J3846</f>
        <v>0</v>
      </c>
      <c r="K3846" s="31">
        <f>[2]Emissions!K3846</f>
        <v>0</v>
      </c>
      <c r="L3846" s="31">
        <f>[2]Emissions!L3846</f>
        <v>0</v>
      </c>
      <c r="M3846" s="31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1">
        <f>[2]Emissions!E3847</f>
        <v>0</v>
      </c>
      <c r="F3847" s="31">
        <f>[2]Emissions!F3847</f>
        <v>0</v>
      </c>
      <c r="G3847" s="31">
        <f>[2]Emissions!G3847</f>
        <v>0</v>
      </c>
      <c r="H3847" s="31">
        <f>[2]Emissions!H3847</f>
        <v>0</v>
      </c>
      <c r="I3847" s="31">
        <f>[2]Emissions!I3847</f>
        <v>0</v>
      </c>
      <c r="J3847" s="31">
        <f>[2]Emissions!J3847</f>
        <v>0</v>
      </c>
      <c r="K3847" s="31">
        <f>[2]Emissions!K3847</f>
        <v>0</v>
      </c>
      <c r="L3847" s="31">
        <f>[2]Emissions!L3847</f>
        <v>0</v>
      </c>
      <c r="M3847" s="31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1">
        <f>[2]Emissions!E3848</f>
        <v>0</v>
      </c>
      <c r="F3848" s="31">
        <f>[2]Emissions!F3848</f>
        <v>0</v>
      </c>
      <c r="G3848" s="31">
        <f>[2]Emissions!G3848</f>
        <v>0</v>
      </c>
      <c r="H3848" s="31">
        <f>[2]Emissions!H3848</f>
        <v>0</v>
      </c>
      <c r="I3848" s="31">
        <f>[2]Emissions!I3848</f>
        <v>0</v>
      </c>
      <c r="J3848" s="31">
        <f>[2]Emissions!J3848</f>
        <v>0</v>
      </c>
      <c r="K3848" s="31">
        <f>[2]Emissions!K3848</f>
        <v>0</v>
      </c>
      <c r="L3848" s="31">
        <f>[2]Emissions!L3848</f>
        <v>0</v>
      </c>
      <c r="M3848" s="31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1">
        <f>[2]Emissions!E3849</f>
        <v>0</v>
      </c>
      <c r="F3849" s="31">
        <f>[2]Emissions!F3849</f>
        <v>0</v>
      </c>
      <c r="G3849" s="31">
        <f>[2]Emissions!G3849</f>
        <v>0</v>
      </c>
      <c r="H3849" s="31">
        <f>[2]Emissions!H3849</f>
        <v>0</v>
      </c>
      <c r="I3849" s="31">
        <f>[2]Emissions!I3849</f>
        <v>0</v>
      </c>
      <c r="J3849" s="31">
        <f>[2]Emissions!J3849</f>
        <v>0</v>
      </c>
      <c r="K3849" s="31">
        <f>[2]Emissions!K3849</f>
        <v>0</v>
      </c>
      <c r="L3849" s="31">
        <f>[2]Emissions!L3849</f>
        <v>0</v>
      </c>
      <c r="M3849" s="31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1">
        <f>[2]Emissions!E3850</f>
        <v>0</v>
      </c>
      <c r="F3850" s="31">
        <f>[2]Emissions!F3850</f>
        <v>0</v>
      </c>
      <c r="G3850" s="31">
        <f>[2]Emissions!G3850</f>
        <v>0</v>
      </c>
      <c r="H3850" s="31">
        <f>[2]Emissions!H3850</f>
        <v>0</v>
      </c>
      <c r="I3850" s="31">
        <f>[2]Emissions!I3850</f>
        <v>0</v>
      </c>
      <c r="J3850" s="31">
        <f>[2]Emissions!J3850</f>
        <v>0</v>
      </c>
      <c r="K3850" s="31">
        <f>[2]Emissions!K3850</f>
        <v>0</v>
      </c>
      <c r="L3850" s="31">
        <f>[2]Emissions!L3850</f>
        <v>0</v>
      </c>
      <c r="M3850" s="31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1">
        <f>[2]Emissions!E3851</f>
        <v>0</v>
      </c>
      <c r="F3851" s="31">
        <f>[2]Emissions!F3851</f>
        <v>0</v>
      </c>
      <c r="G3851" s="31">
        <f>[2]Emissions!G3851</f>
        <v>0</v>
      </c>
      <c r="H3851" s="31">
        <f>[2]Emissions!H3851</f>
        <v>0</v>
      </c>
      <c r="I3851" s="31">
        <f>[2]Emissions!I3851</f>
        <v>0</v>
      </c>
      <c r="J3851" s="31">
        <f>[2]Emissions!J3851</f>
        <v>0</v>
      </c>
      <c r="K3851" s="31">
        <f>[2]Emissions!K3851</f>
        <v>0</v>
      </c>
      <c r="L3851" s="31">
        <f>[2]Emissions!L3851</f>
        <v>0</v>
      </c>
      <c r="M3851" s="31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1">
        <f>[2]Emissions!E3852</f>
        <v>0</v>
      </c>
      <c r="F3852" s="31">
        <f>[2]Emissions!F3852</f>
        <v>0</v>
      </c>
      <c r="G3852" s="31">
        <f>[2]Emissions!G3852</f>
        <v>0</v>
      </c>
      <c r="H3852" s="31">
        <f>[2]Emissions!H3852</f>
        <v>0</v>
      </c>
      <c r="I3852" s="31">
        <f>[2]Emissions!I3852</f>
        <v>0</v>
      </c>
      <c r="J3852" s="31">
        <f>[2]Emissions!J3852</f>
        <v>0</v>
      </c>
      <c r="K3852" s="31">
        <f>[2]Emissions!K3852</f>
        <v>0</v>
      </c>
      <c r="L3852" s="31">
        <f>[2]Emissions!L3852</f>
        <v>0</v>
      </c>
      <c r="M3852" s="31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1">
        <f>[2]Emissions!E3853</f>
        <v>0</v>
      </c>
      <c r="F3853" s="31">
        <f>[2]Emissions!F3853</f>
        <v>0</v>
      </c>
      <c r="G3853" s="31">
        <f>[2]Emissions!G3853</f>
        <v>0</v>
      </c>
      <c r="H3853" s="31">
        <f>[2]Emissions!H3853</f>
        <v>0</v>
      </c>
      <c r="I3853" s="31">
        <f>[2]Emissions!I3853</f>
        <v>0</v>
      </c>
      <c r="J3853" s="31">
        <f>[2]Emissions!J3853</f>
        <v>0</v>
      </c>
      <c r="K3853" s="31">
        <f>[2]Emissions!K3853</f>
        <v>0</v>
      </c>
      <c r="L3853" s="31">
        <f>[2]Emissions!L3853</f>
        <v>0</v>
      </c>
      <c r="M3853" s="31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1">
        <f>[2]Emissions!E3854</f>
        <v>0</v>
      </c>
      <c r="F3854" s="31">
        <f>[2]Emissions!F3854</f>
        <v>0</v>
      </c>
      <c r="G3854" s="31">
        <f>[2]Emissions!G3854</f>
        <v>0</v>
      </c>
      <c r="H3854" s="31">
        <f>[2]Emissions!H3854</f>
        <v>0</v>
      </c>
      <c r="I3854" s="31">
        <f>[2]Emissions!I3854</f>
        <v>0</v>
      </c>
      <c r="J3854" s="31">
        <f>[2]Emissions!J3854</f>
        <v>0</v>
      </c>
      <c r="K3854" s="31">
        <f>[2]Emissions!K3854</f>
        <v>0</v>
      </c>
      <c r="L3854" s="31">
        <f>[2]Emissions!L3854</f>
        <v>0</v>
      </c>
      <c r="M3854" s="31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1">
        <f>[2]Emissions!E3855</f>
        <v>0</v>
      </c>
      <c r="F3855" s="31">
        <f>[2]Emissions!F3855</f>
        <v>0</v>
      </c>
      <c r="G3855" s="31">
        <f>[2]Emissions!G3855</f>
        <v>0</v>
      </c>
      <c r="H3855" s="31">
        <f>[2]Emissions!H3855</f>
        <v>0</v>
      </c>
      <c r="I3855" s="31">
        <f>[2]Emissions!I3855</f>
        <v>0</v>
      </c>
      <c r="J3855" s="31">
        <f>[2]Emissions!J3855</f>
        <v>0</v>
      </c>
      <c r="K3855" s="31">
        <f>[2]Emissions!K3855</f>
        <v>0</v>
      </c>
      <c r="L3855" s="31">
        <f>[2]Emissions!L3855</f>
        <v>0</v>
      </c>
      <c r="M3855" s="31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1">
        <f>[2]Emissions!E3856</f>
        <v>0</v>
      </c>
      <c r="F3856" s="31">
        <f>[2]Emissions!F3856</f>
        <v>0</v>
      </c>
      <c r="G3856" s="31">
        <f>[2]Emissions!G3856</f>
        <v>0</v>
      </c>
      <c r="H3856" s="31">
        <f>[2]Emissions!H3856</f>
        <v>0</v>
      </c>
      <c r="I3856" s="31">
        <f>[2]Emissions!I3856</f>
        <v>0</v>
      </c>
      <c r="J3856" s="31">
        <f>[2]Emissions!J3856</f>
        <v>0</v>
      </c>
      <c r="K3856" s="31">
        <f>[2]Emissions!K3856</f>
        <v>0</v>
      </c>
      <c r="L3856" s="31">
        <f>[2]Emissions!L3856</f>
        <v>0</v>
      </c>
      <c r="M3856" s="31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1">
        <f>[2]Emissions!E3857</f>
        <v>0</v>
      </c>
      <c r="F3857" s="31">
        <f>[2]Emissions!F3857</f>
        <v>0</v>
      </c>
      <c r="G3857" s="31">
        <f>[2]Emissions!G3857</f>
        <v>0</v>
      </c>
      <c r="H3857" s="31">
        <f>[2]Emissions!H3857</f>
        <v>0</v>
      </c>
      <c r="I3857" s="31">
        <f>[2]Emissions!I3857</f>
        <v>0</v>
      </c>
      <c r="J3857" s="31">
        <f>[2]Emissions!J3857</f>
        <v>0</v>
      </c>
      <c r="K3857" s="31">
        <f>[2]Emissions!K3857</f>
        <v>0</v>
      </c>
      <c r="L3857" s="31">
        <f>[2]Emissions!L3857</f>
        <v>0</v>
      </c>
      <c r="M3857" s="31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1">
        <f>[2]Emissions!E3858</f>
        <v>0</v>
      </c>
      <c r="F3858" s="31">
        <f>[2]Emissions!F3858</f>
        <v>0</v>
      </c>
      <c r="G3858" s="31">
        <f>[2]Emissions!G3858</f>
        <v>0</v>
      </c>
      <c r="H3858" s="31">
        <f>[2]Emissions!H3858</f>
        <v>0</v>
      </c>
      <c r="I3858" s="31">
        <f>[2]Emissions!I3858</f>
        <v>0</v>
      </c>
      <c r="J3858" s="31">
        <f>[2]Emissions!J3858</f>
        <v>0</v>
      </c>
      <c r="K3858" s="31">
        <f>[2]Emissions!K3858</f>
        <v>0</v>
      </c>
      <c r="L3858" s="31">
        <f>[2]Emissions!L3858</f>
        <v>0</v>
      </c>
      <c r="M3858" s="31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1">
        <f>[2]Emissions!E3859</f>
        <v>0</v>
      </c>
      <c r="F3859" s="31">
        <f>[2]Emissions!F3859</f>
        <v>0</v>
      </c>
      <c r="G3859" s="31">
        <f>[2]Emissions!G3859</f>
        <v>0</v>
      </c>
      <c r="H3859" s="31">
        <f>[2]Emissions!H3859</f>
        <v>0</v>
      </c>
      <c r="I3859" s="31">
        <f>[2]Emissions!I3859</f>
        <v>0</v>
      </c>
      <c r="J3859" s="31">
        <f>[2]Emissions!J3859</f>
        <v>0</v>
      </c>
      <c r="K3859" s="31">
        <f>[2]Emissions!K3859</f>
        <v>0</v>
      </c>
      <c r="L3859" s="31">
        <f>[2]Emissions!L3859</f>
        <v>0</v>
      </c>
      <c r="M3859" s="31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1">
        <f>[2]Emissions!E3860</f>
        <v>0</v>
      </c>
      <c r="F3860" s="31">
        <f>[2]Emissions!F3860</f>
        <v>0</v>
      </c>
      <c r="G3860" s="31">
        <f>[2]Emissions!G3860</f>
        <v>0</v>
      </c>
      <c r="H3860" s="31">
        <f>[2]Emissions!H3860</f>
        <v>0</v>
      </c>
      <c r="I3860" s="31">
        <f>[2]Emissions!I3860</f>
        <v>0</v>
      </c>
      <c r="J3860" s="31">
        <f>[2]Emissions!J3860</f>
        <v>0</v>
      </c>
      <c r="K3860" s="31">
        <f>[2]Emissions!K3860</f>
        <v>0</v>
      </c>
      <c r="L3860" s="31">
        <f>[2]Emissions!L3860</f>
        <v>0</v>
      </c>
      <c r="M3860" s="31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1">
        <f>[2]Emissions!E3861</f>
        <v>0</v>
      </c>
      <c r="F3861" s="31">
        <f>[2]Emissions!F3861</f>
        <v>0</v>
      </c>
      <c r="G3861" s="31">
        <f>[2]Emissions!G3861</f>
        <v>0</v>
      </c>
      <c r="H3861" s="31">
        <f>[2]Emissions!H3861</f>
        <v>0</v>
      </c>
      <c r="I3861" s="31">
        <f>[2]Emissions!I3861</f>
        <v>0</v>
      </c>
      <c r="J3861" s="31">
        <f>[2]Emissions!J3861</f>
        <v>0</v>
      </c>
      <c r="K3861" s="31">
        <f>[2]Emissions!K3861</f>
        <v>0</v>
      </c>
      <c r="L3861" s="31">
        <f>[2]Emissions!L3861</f>
        <v>0</v>
      </c>
      <c r="M3861" s="31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1">
        <f>[2]Emissions!E3862</f>
        <v>0</v>
      </c>
      <c r="F3862" s="31">
        <f>[2]Emissions!F3862</f>
        <v>0</v>
      </c>
      <c r="G3862" s="31">
        <f>[2]Emissions!G3862</f>
        <v>0</v>
      </c>
      <c r="H3862" s="31">
        <f>[2]Emissions!H3862</f>
        <v>0</v>
      </c>
      <c r="I3862" s="31">
        <f>[2]Emissions!I3862</f>
        <v>0</v>
      </c>
      <c r="J3862" s="31">
        <f>[2]Emissions!J3862</f>
        <v>0</v>
      </c>
      <c r="K3862" s="31">
        <f>[2]Emissions!K3862</f>
        <v>0</v>
      </c>
      <c r="L3862" s="31">
        <f>[2]Emissions!L3862</f>
        <v>0</v>
      </c>
      <c r="M3862" s="31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1">
        <f>[2]Emissions!E3863</f>
        <v>0</v>
      </c>
      <c r="F3863" s="31">
        <f>[2]Emissions!F3863</f>
        <v>0</v>
      </c>
      <c r="G3863" s="31">
        <f>[2]Emissions!G3863</f>
        <v>0</v>
      </c>
      <c r="H3863" s="31">
        <f>[2]Emissions!H3863</f>
        <v>0</v>
      </c>
      <c r="I3863" s="31">
        <f>[2]Emissions!I3863</f>
        <v>0</v>
      </c>
      <c r="J3863" s="31">
        <f>[2]Emissions!J3863</f>
        <v>0</v>
      </c>
      <c r="K3863" s="31">
        <f>[2]Emissions!K3863</f>
        <v>0</v>
      </c>
      <c r="L3863" s="31">
        <f>[2]Emissions!L3863</f>
        <v>0</v>
      </c>
      <c r="M3863" s="31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1">
        <f>[2]Emissions!E3864</f>
        <v>0</v>
      </c>
      <c r="F3864" s="31">
        <f>[2]Emissions!F3864</f>
        <v>0</v>
      </c>
      <c r="G3864" s="31">
        <f>[2]Emissions!G3864</f>
        <v>0</v>
      </c>
      <c r="H3864" s="31">
        <f>[2]Emissions!H3864</f>
        <v>0</v>
      </c>
      <c r="I3864" s="31">
        <f>[2]Emissions!I3864</f>
        <v>0</v>
      </c>
      <c r="J3864" s="31">
        <f>[2]Emissions!J3864</f>
        <v>0</v>
      </c>
      <c r="K3864" s="31">
        <f>[2]Emissions!K3864</f>
        <v>0</v>
      </c>
      <c r="L3864" s="31">
        <f>[2]Emissions!L3864</f>
        <v>0</v>
      </c>
      <c r="M3864" s="31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1">
        <f>[2]Emissions!E3865</f>
        <v>0</v>
      </c>
      <c r="F3865" s="31">
        <f>[2]Emissions!F3865</f>
        <v>0</v>
      </c>
      <c r="G3865" s="31">
        <f>[2]Emissions!G3865</f>
        <v>0</v>
      </c>
      <c r="H3865" s="31">
        <f>[2]Emissions!H3865</f>
        <v>0</v>
      </c>
      <c r="I3865" s="31">
        <f>[2]Emissions!I3865</f>
        <v>0</v>
      </c>
      <c r="J3865" s="31">
        <f>[2]Emissions!J3865</f>
        <v>0</v>
      </c>
      <c r="K3865" s="31">
        <f>[2]Emissions!K3865</f>
        <v>0</v>
      </c>
      <c r="L3865" s="31">
        <f>[2]Emissions!L3865</f>
        <v>0</v>
      </c>
      <c r="M3865" s="31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1">
        <f>[2]Emissions!E3866</f>
        <v>0</v>
      </c>
      <c r="F3866" s="31">
        <f>[2]Emissions!F3866</f>
        <v>0</v>
      </c>
      <c r="G3866" s="31">
        <f>[2]Emissions!G3866</f>
        <v>0</v>
      </c>
      <c r="H3866" s="31">
        <f>[2]Emissions!H3866</f>
        <v>0</v>
      </c>
      <c r="I3866" s="31">
        <f>[2]Emissions!I3866</f>
        <v>0</v>
      </c>
      <c r="J3866" s="31">
        <f>[2]Emissions!J3866</f>
        <v>0</v>
      </c>
      <c r="K3866" s="31">
        <f>[2]Emissions!K3866</f>
        <v>0</v>
      </c>
      <c r="L3866" s="31">
        <f>[2]Emissions!L3866</f>
        <v>0</v>
      </c>
      <c r="M3866" s="31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1">
        <f>[2]Emissions!E3867</f>
        <v>0</v>
      </c>
      <c r="F3867" s="31">
        <f>[2]Emissions!F3867</f>
        <v>0</v>
      </c>
      <c r="G3867" s="31">
        <f>[2]Emissions!G3867</f>
        <v>0</v>
      </c>
      <c r="H3867" s="31">
        <f>[2]Emissions!H3867</f>
        <v>0</v>
      </c>
      <c r="I3867" s="31">
        <f>[2]Emissions!I3867</f>
        <v>0</v>
      </c>
      <c r="J3867" s="31">
        <f>[2]Emissions!J3867</f>
        <v>0</v>
      </c>
      <c r="K3867" s="31">
        <f>[2]Emissions!K3867</f>
        <v>0</v>
      </c>
      <c r="L3867" s="31">
        <f>[2]Emissions!L3867</f>
        <v>0</v>
      </c>
      <c r="M3867" s="31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1">
        <f>[2]Emissions!E3868</f>
        <v>0</v>
      </c>
      <c r="F3868" s="31">
        <f>[2]Emissions!F3868</f>
        <v>0</v>
      </c>
      <c r="G3868" s="31">
        <f>[2]Emissions!G3868</f>
        <v>0</v>
      </c>
      <c r="H3868" s="31">
        <f>[2]Emissions!H3868</f>
        <v>0</v>
      </c>
      <c r="I3868" s="31">
        <f>[2]Emissions!I3868</f>
        <v>0</v>
      </c>
      <c r="J3868" s="31">
        <f>[2]Emissions!J3868</f>
        <v>0</v>
      </c>
      <c r="K3868" s="31">
        <f>[2]Emissions!K3868</f>
        <v>0</v>
      </c>
      <c r="L3868" s="31">
        <f>[2]Emissions!L3868</f>
        <v>0</v>
      </c>
      <c r="M3868" s="31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1">
        <f>[2]Emissions!E3869</f>
        <v>0</v>
      </c>
      <c r="F3869" s="31">
        <f>[2]Emissions!F3869</f>
        <v>0</v>
      </c>
      <c r="G3869" s="31">
        <f>[2]Emissions!G3869</f>
        <v>0</v>
      </c>
      <c r="H3869" s="31">
        <f>[2]Emissions!H3869</f>
        <v>0</v>
      </c>
      <c r="I3869" s="31">
        <f>[2]Emissions!I3869</f>
        <v>0</v>
      </c>
      <c r="J3869" s="31">
        <f>[2]Emissions!J3869</f>
        <v>0</v>
      </c>
      <c r="K3869" s="31">
        <f>[2]Emissions!K3869</f>
        <v>0</v>
      </c>
      <c r="L3869" s="31">
        <f>[2]Emissions!L3869</f>
        <v>0</v>
      </c>
      <c r="M3869" s="31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1">
        <f>[2]Emissions!E3870</f>
        <v>0</v>
      </c>
      <c r="F3870" s="31">
        <f>[2]Emissions!F3870</f>
        <v>0</v>
      </c>
      <c r="G3870" s="31">
        <f>[2]Emissions!G3870</f>
        <v>0</v>
      </c>
      <c r="H3870" s="31">
        <f>[2]Emissions!H3870</f>
        <v>0</v>
      </c>
      <c r="I3870" s="31">
        <f>[2]Emissions!I3870</f>
        <v>0</v>
      </c>
      <c r="J3870" s="31">
        <f>[2]Emissions!J3870</f>
        <v>0</v>
      </c>
      <c r="K3870" s="31">
        <f>[2]Emissions!K3870</f>
        <v>0</v>
      </c>
      <c r="L3870" s="31">
        <f>[2]Emissions!L3870</f>
        <v>0</v>
      </c>
      <c r="M3870" s="31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1">
        <f>[2]Emissions!E3871</f>
        <v>0</v>
      </c>
      <c r="F3871" s="31">
        <f>[2]Emissions!F3871</f>
        <v>0</v>
      </c>
      <c r="G3871" s="31">
        <f>[2]Emissions!G3871</f>
        <v>0</v>
      </c>
      <c r="H3871" s="31">
        <f>[2]Emissions!H3871</f>
        <v>0</v>
      </c>
      <c r="I3871" s="31">
        <f>[2]Emissions!I3871</f>
        <v>0</v>
      </c>
      <c r="J3871" s="31">
        <f>[2]Emissions!J3871</f>
        <v>0</v>
      </c>
      <c r="K3871" s="31">
        <f>[2]Emissions!K3871</f>
        <v>0</v>
      </c>
      <c r="L3871" s="31">
        <f>[2]Emissions!L3871</f>
        <v>0</v>
      </c>
      <c r="M3871" s="31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1">
        <f>[2]Emissions!E3872</f>
        <v>0</v>
      </c>
      <c r="F3872" s="31">
        <f>[2]Emissions!F3872</f>
        <v>0</v>
      </c>
      <c r="G3872" s="31">
        <f>[2]Emissions!G3872</f>
        <v>0</v>
      </c>
      <c r="H3872" s="31">
        <f>[2]Emissions!H3872</f>
        <v>0</v>
      </c>
      <c r="I3872" s="31">
        <f>[2]Emissions!I3872</f>
        <v>0</v>
      </c>
      <c r="J3872" s="31">
        <f>[2]Emissions!J3872</f>
        <v>0</v>
      </c>
      <c r="K3872" s="31">
        <f>[2]Emissions!K3872</f>
        <v>0</v>
      </c>
      <c r="L3872" s="31">
        <f>[2]Emissions!L3872</f>
        <v>0</v>
      </c>
      <c r="M3872" s="31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1">
        <f>[2]Emissions!E3873</f>
        <v>0</v>
      </c>
      <c r="F3873" s="31">
        <f>[2]Emissions!F3873</f>
        <v>0</v>
      </c>
      <c r="G3873" s="31">
        <f>[2]Emissions!G3873</f>
        <v>0</v>
      </c>
      <c r="H3873" s="31">
        <f>[2]Emissions!H3873</f>
        <v>0</v>
      </c>
      <c r="I3873" s="31">
        <f>[2]Emissions!I3873</f>
        <v>0</v>
      </c>
      <c r="J3873" s="31">
        <f>[2]Emissions!J3873</f>
        <v>0</v>
      </c>
      <c r="K3873" s="31">
        <f>[2]Emissions!K3873</f>
        <v>0</v>
      </c>
      <c r="L3873" s="31">
        <f>[2]Emissions!L3873</f>
        <v>0</v>
      </c>
      <c r="M3873" s="31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1">
        <f>[2]Emissions!E3874</f>
        <v>0</v>
      </c>
      <c r="F3874" s="31">
        <f>[2]Emissions!F3874</f>
        <v>0</v>
      </c>
      <c r="G3874" s="31">
        <f>[2]Emissions!G3874</f>
        <v>0</v>
      </c>
      <c r="H3874" s="31">
        <f>[2]Emissions!H3874</f>
        <v>0</v>
      </c>
      <c r="I3874" s="31">
        <f>[2]Emissions!I3874</f>
        <v>0</v>
      </c>
      <c r="J3874" s="31">
        <f>[2]Emissions!J3874</f>
        <v>0</v>
      </c>
      <c r="K3874" s="31">
        <f>[2]Emissions!K3874</f>
        <v>0</v>
      </c>
      <c r="L3874" s="31">
        <f>[2]Emissions!L3874</f>
        <v>0</v>
      </c>
      <c r="M3874" s="31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1">
        <f>[2]Emissions!E3875</f>
        <v>0</v>
      </c>
      <c r="F3875" s="31">
        <f>[2]Emissions!F3875</f>
        <v>0</v>
      </c>
      <c r="G3875" s="31">
        <f>[2]Emissions!G3875</f>
        <v>0</v>
      </c>
      <c r="H3875" s="31">
        <f>[2]Emissions!H3875</f>
        <v>0</v>
      </c>
      <c r="I3875" s="31">
        <f>[2]Emissions!I3875</f>
        <v>0</v>
      </c>
      <c r="J3875" s="31">
        <f>[2]Emissions!J3875</f>
        <v>0</v>
      </c>
      <c r="K3875" s="31">
        <f>[2]Emissions!K3875</f>
        <v>0</v>
      </c>
      <c r="L3875" s="31">
        <f>[2]Emissions!L3875</f>
        <v>0</v>
      </c>
      <c r="M3875" s="31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1">
        <f>[2]Emissions!E3876</f>
        <v>0</v>
      </c>
      <c r="F3876" s="31">
        <f>[2]Emissions!F3876</f>
        <v>0</v>
      </c>
      <c r="G3876" s="31">
        <f>[2]Emissions!G3876</f>
        <v>0</v>
      </c>
      <c r="H3876" s="31">
        <f>[2]Emissions!H3876</f>
        <v>0</v>
      </c>
      <c r="I3876" s="31">
        <f>[2]Emissions!I3876</f>
        <v>0</v>
      </c>
      <c r="J3876" s="31">
        <f>[2]Emissions!J3876</f>
        <v>0</v>
      </c>
      <c r="K3876" s="31">
        <f>[2]Emissions!K3876</f>
        <v>0</v>
      </c>
      <c r="L3876" s="31">
        <f>[2]Emissions!L3876</f>
        <v>0</v>
      </c>
      <c r="M3876" s="31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1">
        <f>[2]Emissions!E3877</f>
        <v>0</v>
      </c>
      <c r="F3877" s="31">
        <f>[2]Emissions!F3877</f>
        <v>0</v>
      </c>
      <c r="G3877" s="31">
        <f>[2]Emissions!G3877</f>
        <v>0</v>
      </c>
      <c r="H3877" s="31">
        <f>[2]Emissions!H3877</f>
        <v>0</v>
      </c>
      <c r="I3877" s="31">
        <f>[2]Emissions!I3877</f>
        <v>0</v>
      </c>
      <c r="J3877" s="31">
        <f>[2]Emissions!J3877</f>
        <v>0</v>
      </c>
      <c r="K3877" s="31">
        <f>[2]Emissions!K3877</f>
        <v>0</v>
      </c>
      <c r="L3877" s="31">
        <f>[2]Emissions!L3877</f>
        <v>0</v>
      </c>
      <c r="M3877" s="31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1">
        <f>[2]Emissions!E3878</f>
        <v>0</v>
      </c>
      <c r="F3878" s="31">
        <f>[2]Emissions!F3878</f>
        <v>0</v>
      </c>
      <c r="G3878" s="31">
        <f>[2]Emissions!G3878</f>
        <v>0</v>
      </c>
      <c r="H3878" s="31">
        <f>[2]Emissions!H3878</f>
        <v>0</v>
      </c>
      <c r="I3878" s="31">
        <f>[2]Emissions!I3878</f>
        <v>0</v>
      </c>
      <c r="J3878" s="31">
        <f>[2]Emissions!J3878</f>
        <v>0</v>
      </c>
      <c r="K3878" s="31">
        <f>[2]Emissions!K3878</f>
        <v>0</v>
      </c>
      <c r="L3878" s="31">
        <f>[2]Emissions!L3878</f>
        <v>0</v>
      </c>
      <c r="M3878" s="31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1">
        <f>[2]Emissions!E3879</f>
        <v>0</v>
      </c>
      <c r="F3879" s="31">
        <f>[2]Emissions!F3879</f>
        <v>0</v>
      </c>
      <c r="G3879" s="31">
        <f>[2]Emissions!G3879</f>
        <v>0</v>
      </c>
      <c r="H3879" s="31">
        <f>[2]Emissions!H3879</f>
        <v>0</v>
      </c>
      <c r="I3879" s="31">
        <f>[2]Emissions!I3879</f>
        <v>0</v>
      </c>
      <c r="J3879" s="31">
        <f>[2]Emissions!J3879</f>
        <v>0</v>
      </c>
      <c r="K3879" s="31">
        <f>[2]Emissions!K3879</f>
        <v>0</v>
      </c>
      <c r="L3879" s="31">
        <f>[2]Emissions!L3879</f>
        <v>0</v>
      </c>
      <c r="M3879" s="31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1">
        <f>[2]Emissions!E3880</f>
        <v>0</v>
      </c>
      <c r="F3880" s="31">
        <f>[2]Emissions!F3880</f>
        <v>0</v>
      </c>
      <c r="G3880" s="31">
        <f>[2]Emissions!G3880</f>
        <v>0</v>
      </c>
      <c r="H3880" s="31">
        <f>[2]Emissions!H3880</f>
        <v>0</v>
      </c>
      <c r="I3880" s="31">
        <f>[2]Emissions!I3880</f>
        <v>0</v>
      </c>
      <c r="J3880" s="31">
        <f>[2]Emissions!J3880</f>
        <v>0</v>
      </c>
      <c r="K3880" s="31">
        <f>[2]Emissions!K3880</f>
        <v>0</v>
      </c>
      <c r="L3880" s="31">
        <f>[2]Emissions!L3880</f>
        <v>0</v>
      </c>
      <c r="M3880" s="31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1">
        <f>[2]Emissions!E3881</f>
        <v>0</v>
      </c>
      <c r="F3881" s="31">
        <f>[2]Emissions!F3881</f>
        <v>0</v>
      </c>
      <c r="G3881" s="31">
        <f>[2]Emissions!G3881</f>
        <v>0</v>
      </c>
      <c r="H3881" s="31">
        <f>[2]Emissions!H3881</f>
        <v>0</v>
      </c>
      <c r="I3881" s="31">
        <f>[2]Emissions!I3881</f>
        <v>0</v>
      </c>
      <c r="J3881" s="31">
        <f>[2]Emissions!J3881</f>
        <v>0</v>
      </c>
      <c r="K3881" s="31">
        <f>[2]Emissions!K3881</f>
        <v>0</v>
      </c>
      <c r="L3881" s="31">
        <f>[2]Emissions!L3881</f>
        <v>0</v>
      </c>
      <c r="M3881" s="31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1">
        <f>[2]Emissions!E3882</f>
        <v>0</v>
      </c>
      <c r="F3882" s="31">
        <f>[2]Emissions!F3882</f>
        <v>0</v>
      </c>
      <c r="G3882" s="31">
        <f>[2]Emissions!G3882</f>
        <v>0</v>
      </c>
      <c r="H3882" s="31">
        <f>[2]Emissions!H3882</f>
        <v>0</v>
      </c>
      <c r="I3882" s="31">
        <f>[2]Emissions!I3882</f>
        <v>0</v>
      </c>
      <c r="J3882" s="31">
        <f>[2]Emissions!J3882</f>
        <v>0</v>
      </c>
      <c r="K3882" s="31">
        <f>[2]Emissions!K3882</f>
        <v>0</v>
      </c>
      <c r="L3882" s="31">
        <f>[2]Emissions!L3882</f>
        <v>0</v>
      </c>
      <c r="M3882" s="31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1">
        <f>[2]Emissions!E3883</f>
        <v>0</v>
      </c>
      <c r="F3883" s="31">
        <f>[2]Emissions!F3883</f>
        <v>0</v>
      </c>
      <c r="G3883" s="31">
        <f>[2]Emissions!G3883</f>
        <v>0</v>
      </c>
      <c r="H3883" s="31">
        <f>[2]Emissions!H3883</f>
        <v>0</v>
      </c>
      <c r="I3883" s="31">
        <f>[2]Emissions!I3883</f>
        <v>0</v>
      </c>
      <c r="J3883" s="31">
        <f>[2]Emissions!J3883</f>
        <v>0</v>
      </c>
      <c r="K3883" s="31">
        <f>[2]Emissions!K3883</f>
        <v>0</v>
      </c>
      <c r="L3883" s="31">
        <f>[2]Emissions!L3883</f>
        <v>0</v>
      </c>
      <c r="M3883" s="31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1">
        <f>[2]Emissions!E3884</f>
        <v>0</v>
      </c>
      <c r="F3884" s="31">
        <f>[2]Emissions!F3884</f>
        <v>0</v>
      </c>
      <c r="G3884" s="31">
        <f>[2]Emissions!G3884</f>
        <v>0</v>
      </c>
      <c r="H3884" s="31">
        <f>[2]Emissions!H3884</f>
        <v>0</v>
      </c>
      <c r="I3884" s="31">
        <f>[2]Emissions!I3884</f>
        <v>0</v>
      </c>
      <c r="J3884" s="31">
        <f>[2]Emissions!J3884</f>
        <v>0</v>
      </c>
      <c r="K3884" s="31">
        <f>[2]Emissions!K3884</f>
        <v>0</v>
      </c>
      <c r="L3884" s="31">
        <f>[2]Emissions!L3884</f>
        <v>0</v>
      </c>
      <c r="M3884" s="31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1">
        <f>[2]Emissions!E3885</f>
        <v>0</v>
      </c>
      <c r="F3885" s="31">
        <f>[2]Emissions!F3885</f>
        <v>0</v>
      </c>
      <c r="G3885" s="31">
        <f>[2]Emissions!G3885</f>
        <v>0</v>
      </c>
      <c r="H3885" s="31">
        <f>[2]Emissions!H3885</f>
        <v>0</v>
      </c>
      <c r="I3885" s="31">
        <f>[2]Emissions!I3885</f>
        <v>0</v>
      </c>
      <c r="J3885" s="31">
        <f>[2]Emissions!J3885</f>
        <v>0</v>
      </c>
      <c r="K3885" s="31">
        <f>[2]Emissions!K3885</f>
        <v>0</v>
      </c>
      <c r="L3885" s="31">
        <f>[2]Emissions!L3885</f>
        <v>0</v>
      </c>
      <c r="M3885" s="31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1">
        <f>[2]Emissions!E3886</f>
        <v>0</v>
      </c>
      <c r="F3886" s="31">
        <f>[2]Emissions!F3886</f>
        <v>0</v>
      </c>
      <c r="G3886" s="31">
        <f>[2]Emissions!G3886</f>
        <v>0</v>
      </c>
      <c r="H3886" s="31">
        <f>[2]Emissions!H3886</f>
        <v>0</v>
      </c>
      <c r="I3886" s="31">
        <f>[2]Emissions!I3886</f>
        <v>0</v>
      </c>
      <c r="J3886" s="31">
        <f>[2]Emissions!J3886</f>
        <v>0</v>
      </c>
      <c r="K3886" s="31">
        <f>[2]Emissions!K3886</f>
        <v>0</v>
      </c>
      <c r="L3886" s="31">
        <f>[2]Emissions!L3886</f>
        <v>0</v>
      </c>
      <c r="M3886" s="31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1">
        <f>[2]Emissions!E3887</f>
        <v>0</v>
      </c>
      <c r="F3887" s="31">
        <f>[2]Emissions!F3887</f>
        <v>0</v>
      </c>
      <c r="G3887" s="31">
        <f>[2]Emissions!G3887</f>
        <v>0</v>
      </c>
      <c r="H3887" s="31">
        <f>[2]Emissions!H3887</f>
        <v>0</v>
      </c>
      <c r="I3887" s="31">
        <f>[2]Emissions!I3887</f>
        <v>0</v>
      </c>
      <c r="J3887" s="31">
        <f>[2]Emissions!J3887</f>
        <v>0</v>
      </c>
      <c r="K3887" s="31">
        <f>[2]Emissions!K3887</f>
        <v>0</v>
      </c>
      <c r="L3887" s="31">
        <f>[2]Emissions!L3887</f>
        <v>0</v>
      </c>
      <c r="M3887" s="31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1">
        <f>[2]Emissions!E3888</f>
        <v>0</v>
      </c>
      <c r="F3888" s="31">
        <f>[2]Emissions!F3888</f>
        <v>0</v>
      </c>
      <c r="G3888" s="31">
        <f>[2]Emissions!G3888</f>
        <v>0</v>
      </c>
      <c r="H3888" s="31">
        <f>[2]Emissions!H3888</f>
        <v>0</v>
      </c>
      <c r="I3888" s="31">
        <f>[2]Emissions!I3888</f>
        <v>0</v>
      </c>
      <c r="J3888" s="31">
        <f>[2]Emissions!J3888</f>
        <v>0</v>
      </c>
      <c r="K3888" s="31">
        <f>[2]Emissions!K3888</f>
        <v>0</v>
      </c>
      <c r="L3888" s="31">
        <f>[2]Emissions!L3888</f>
        <v>0</v>
      </c>
      <c r="M3888" s="31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1">
        <f>[2]Emissions!E3889</f>
        <v>0</v>
      </c>
      <c r="F3889" s="31">
        <f>[2]Emissions!F3889</f>
        <v>0</v>
      </c>
      <c r="G3889" s="31">
        <f>[2]Emissions!G3889</f>
        <v>0</v>
      </c>
      <c r="H3889" s="31">
        <f>[2]Emissions!H3889</f>
        <v>0</v>
      </c>
      <c r="I3889" s="31">
        <f>[2]Emissions!I3889</f>
        <v>0</v>
      </c>
      <c r="J3889" s="31">
        <f>[2]Emissions!J3889</f>
        <v>0</v>
      </c>
      <c r="K3889" s="31">
        <f>[2]Emissions!K3889</f>
        <v>0</v>
      </c>
      <c r="L3889" s="31">
        <f>[2]Emissions!L3889</f>
        <v>0</v>
      </c>
      <c r="M3889" s="31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1">
        <f>[2]Emissions!E3890</f>
        <v>0</v>
      </c>
      <c r="F3890" s="31">
        <f>[2]Emissions!F3890</f>
        <v>0</v>
      </c>
      <c r="G3890" s="31">
        <f>[2]Emissions!G3890</f>
        <v>0</v>
      </c>
      <c r="H3890" s="31">
        <f>[2]Emissions!H3890</f>
        <v>0</v>
      </c>
      <c r="I3890" s="31">
        <f>[2]Emissions!I3890</f>
        <v>0</v>
      </c>
      <c r="J3890" s="31">
        <f>[2]Emissions!J3890</f>
        <v>0</v>
      </c>
      <c r="K3890" s="31">
        <f>[2]Emissions!K3890</f>
        <v>0</v>
      </c>
      <c r="L3890" s="31">
        <f>[2]Emissions!L3890</f>
        <v>0</v>
      </c>
      <c r="M3890" s="31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1">
        <f>[2]Emissions!E3891</f>
        <v>0</v>
      </c>
      <c r="F3891" s="31">
        <f>[2]Emissions!F3891</f>
        <v>0</v>
      </c>
      <c r="G3891" s="31">
        <f>[2]Emissions!G3891</f>
        <v>0</v>
      </c>
      <c r="H3891" s="31">
        <f>[2]Emissions!H3891</f>
        <v>0</v>
      </c>
      <c r="I3891" s="31">
        <f>[2]Emissions!I3891</f>
        <v>0</v>
      </c>
      <c r="J3891" s="31">
        <f>[2]Emissions!J3891</f>
        <v>0</v>
      </c>
      <c r="K3891" s="31">
        <f>[2]Emissions!K3891</f>
        <v>0</v>
      </c>
      <c r="L3891" s="31">
        <f>[2]Emissions!L3891</f>
        <v>0</v>
      </c>
      <c r="M3891" s="31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1">
        <f>[2]Emissions!E3892</f>
        <v>0</v>
      </c>
      <c r="F3892" s="31">
        <f>[2]Emissions!F3892</f>
        <v>0</v>
      </c>
      <c r="G3892" s="31">
        <f>[2]Emissions!G3892</f>
        <v>0</v>
      </c>
      <c r="H3892" s="31">
        <f>[2]Emissions!H3892</f>
        <v>0</v>
      </c>
      <c r="I3892" s="31">
        <f>[2]Emissions!I3892</f>
        <v>0</v>
      </c>
      <c r="J3892" s="31">
        <f>[2]Emissions!J3892</f>
        <v>0</v>
      </c>
      <c r="K3892" s="31">
        <f>[2]Emissions!K3892</f>
        <v>0</v>
      </c>
      <c r="L3892" s="31">
        <f>[2]Emissions!L3892</f>
        <v>0</v>
      </c>
      <c r="M3892" s="31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1">
        <f>[2]Emissions!E3893</f>
        <v>0</v>
      </c>
      <c r="F3893" s="31">
        <f>[2]Emissions!F3893</f>
        <v>0</v>
      </c>
      <c r="G3893" s="31">
        <f>[2]Emissions!G3893</f>
        <v>0</v>
      </c>
      <c r="H3893" s="31">
        <f>[2]Emissions!H3893</f>
        <v>0</v>
      </c>
      <c r="I3893" s="31">
        <f>[2]Emissions!I3893</f>
        <v>0</v>
      </c>
      <c r="J3893" s="31">
        <f>[2]Emissions!J3893</f>
        <v>0</v>
      </c>
      <c r="K3893" s="31">
        <f>[2]Emissions!K3893</f>
        <v>0</v>
      </c>
      <c r="L3893" s="31">
        <f>[2]Emissions!L3893</f>
        <v>0</v>
      </c>
      <c r="M3893" s="31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1">
        <f>[2]Emissions!E3894</f>
        <v>0</v>
      </c>
      <c r="F3894" s="31">
        <f>[2]Emissions!F3894</f>
        <v>0</v>
      </c>
      <c r="G3894" s="31">
        <f>[2]Emissions!G3894</f>
        <v>0</v>
      </c>
      <c r="H3894" s="31">
        <f>[2]Emissions!H3894</f>
        <v>0</v>
      </c>
      <c r="I3894" s="31">
        <f>[2]Emissions!I3894</f>
        <v>0</v>
      </c>
      <c r="J3894" s="31">
        <f>[2]Emissions!J3894</f>
        <v>0</v>
      </c>
      <c r="K3894" s="31">
        <f>[2]Emissions!K3894</f>
        <v>0</v>
      </c>
      <c r="L3894" s="31">
        <f>[2]Emissions!L3894</f>
        <v>0</v>
      </c>
      <c r="M3894" s="31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1">
        <f>[2]Emissions!E3895</f>
        <v>0</v>
      </c>
      <c r="F3895" s="31">
        <f>[2]Emissions!F3895</f>
        <v>0</v>
      </c>
      <c r="G3895" s="31">
        <f>[2]Emissions!G3895</f>
        <v>0</v>
      </c>
      <c r="H3895" s="31">
        <f>[2]Emissions!H3895</f>
        <v>0</v>
      </c>
      <c r="I3895" s="31">
        <f>[2]Emissions!I3895</f>
        <v>0</v>
      </c>
      <c r="J3895" s="31">
        <f>[2]Emissions!J3895</f>
        <v>0</v>
      </c>
      <c r="K3895" s="31">
        <f>[2]Emissions!K3895</f>
        <v>0</v>
      </c>
      <c r="L3895" s="31">
        <f>[2]Emissions!L3895</f>
        <v>0</v>
      </c>
      <c r="M3895" s="31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1">
        <f>[2]Emissions!E3896</f>
        <v>0</v>
      </c>
      <c r="F3896" s="31">
        <f>[2]Emissions!F3896</f>
        <v>0</v>
      </c>
      <c r="G3896" s="31">
        <f>[2]Emissions!G3896</f>
        <v>0</v>
      </c>
      <c r="H3896" s="31">
        <f>[2]Emissions!H3896</f>
        <v>0</v>
      </c>
      <c r="I3896" s="31">
        <f>[2]Emissions!I3896</f>
        <v>0</v>
      </c>
      <c r="J3896" s="31">
        <f>[2]Emissions!J3896</f>
        <v>0</v>
      </c>
      <c r="K3896" s="31">
        <f>[2]Emissions!K3896</f>
        <v>0</v>
      </c>
      <c r="L3896" s="31">
        <f>[2]Emissions!L3896</f>
        <v>0</v>
      </c>
      <c r="M3896" s="31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1">
        <f>[2]Emissions!E3897</f>
        <v>0</v>
      </c>
      <c r="F3897" s="31">
        <f>[2]Emissions!F3897</f>
        <v>0</v>
      </c>
      <c r="G3897" s="31">
        <f>[2]Emissions!G3897</f>
        <v>0</v>
      </c>
      <c r="H3897" s="31">
        <f>[2]Emissions!H3897</f>
        <v>0</v>
      </c>
      <c r="I3897" s="31">
        <f>[2]Emissions!I3897</f>
        <v>0</v>
      </c>
      <c r="J3897" s="31">
        <f>[2]Emissions!J3897</f>
        <v>0</v>
      </c>
      <c r="K3897" s="31">
        <f>[2]Emissions!K3897</f>
        <v>0</v>
      </c>
      <c r="L3897" s="31">
        <f>[2]Emissions!L3897</f>
        <v>0</v>
      </c>
      <c r="M3897" s="31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1">
        <f>[2]Emissions!E3898</f>
        <v>0</v>
      </c>
      <c r="F3898" s="31">
        <f>[2]Emissions!F3898</f>
        <v>0</v>
      </c>
      <c r="G3898" s="31">
        <f>[2]Emissions!G3898</f>
        <v>0</v>
      </c>
      <c r="H3898" s="31">
        <f>[2]Emissions!H3898</f>
        <v>0</v>
      </c>
      <c r="I3898" s="31">
        <f>[2]Emissions!I3898</f>
        <v>0</v>
      </c>
      <c r="J3898" s="31">
        <f>[2]Emissions!J3898</f>
        <v>0</v>
      </c>
      <c r="K3898" s="31">
        <f>[2]Emissions!K3898</f>
        <v>0</v>
      </c>
      <c r="L3898" s="31">
        <f>[2]Emissions!L3898</f>
        <v>0</v>
      </c>
      <c r="M3898" s="31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1">
        <f>[2]Emissions!E3899</f>
        <v>0</v>
      </c>
      <c r="F3899" s="31">
        <f>[2]Emissions!F3899</f>
        <v>0</v>
      </c>
      <c r="G3899" s="31">
        <f>[2]Emissions!G3899</f>
        <v>0</v>
      </c>
      <c r="H3899" s="31">
        <f>[2]Emissions!H3899</f>
        <v>0</v>
      </c>
      <c r="I3899" s="31">
        <f>[2]Emissions!I3899</f>
        <v>0</v>
      </c>
      <c r="J3899" s="31">
        <f>[2]Emissions!J3899</f>
        <v>0</v>
      </c>
      <c r="K3899" s="31">
        <f>[2]Emissions!K3899</f>
        <v>0</v>
      </c>
      <c r="L3899" s="31">
        <f>[2]Emissions!L3899</f>
        <v>0</v>
      </c>
      <c r="M3899" s="31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1">
        <f>[2]Emissions!E3900</f>
        <v>0</v>
      </c>
      <c r="F3900" s="31">
        <f>[2]Emissions!F3900</f>
        <v>0</v>
      </c>
      <c r="G3900" s="31">
        <f>[2]Emissions!G3900</f>
        <v>0</v>
      </c>
      <c r="H3900" s="31">
        <f>[2]Emissions!H3900</f>
        <v>0</v>
      </c>
      <c r="I3900" s="31">
        <f>[2]Emissions!I3900</f>
        <v>0</v>
      </c>
      <c r="J3900" s="31">
        <f>[2]Emissions!J3900</f>
        <v>0</v>
      </c>
      <c r="K3900" s="31">
        <f>[2]Emissions!K3900</f>
        <v>0</v>
      </c>
      <c r="L3900" s="31">
        <f>[2]Emissions!L3900</f>
        <v>0</v>
      </c>
      <c r="M3900" s="31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1">
        <f>[2]Emissions!E3901</f>
        <v>0</v>
      </c>
      <c r="F3901" s="31">
        <f>[2]Emissions!F3901</f>
        <v>0</v>
      </c>
      <c r="G3901" s="31">
        <f>[2]Emissions!G3901</f>
        <v>0</v>
      </c>
      <c r="H3901" s="31">
        <f>[2]Emissions!H3901</f>
        <v>0</v>
      </c>
      <c r="I3901" s="31">
        <f>[2]Emissions!I3901</f>
        <v>0</v>
      </c>
      <c r="J3901" s="31">
        <f>[2]Emissions!J3901</f>
        <v>0</v>
      </c>
      <c r="K3901" s="31">
        <f>[2]Emissions!K3901</f>
        <v>0</v>
      </c>
      <c r="L3901" s="31">
        <f>[2]Emissions!L3901</f>
        <v>0</v>
      </c>
      <c r="M3901" s="31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1">
        <f>[2]Emissions!E3902</f>
        <v>0</v>
      </c>
      <c r="F3902" s="31">
        <f>[2]Emissions!F3902</f>
        <v>0</v>
      </c>
      <c r="G3902" s="31">
        <f>[2]Emissions!G3902</f>
        <v>0</v>
      </c>
      <c r="H3902" s="31">
        <f>[2]Emissions!H3902</f>
        <v>0</v>
      </c>
      <c r="I3902" s="31">
        <f>[2]Emissions!I3902</f>
        <v>0</v>
      </c>
      <c r="J3902" s="31">
        <f>[2]Emissions!J3902</f>
        <v>0</v>
      </c>
      <c r="K3902" s="31">
        <f>[2]Emissions!K3902</f>
        <v>0</v>
      </c>
      <c r="L3902" s="31">
        <f>[2]Emissions!L3902</f>
        <v>0</v>
      </c>
      <c r="M3902" s="31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1">
        <f>[2]Emissions!E3903</f>
        <v>0</v>
      </c>
      <c r="F3903" s="31">
        <f>[2]Emissions!F3903</f>
        <v>0</v>
      </c>
      <c r="G3903" s="31">
        <f>[2]Emissions!G3903</f>
        <v>0</v>
      </c>
      <c r="H3903" s="31">
        <f>[2]Emissions!H3903</f>
        <v>0</v>
      </c>
      <c r="I3903" s="31">
        <f>[2]Emissions!I3903</f>
        <v>0</v>
      </c>
      <c r="J3903" s="31">
        <f>[2]Emissions!J3903</f>
        <v>0</v>
      </c>
      <c r="K3903" s="31">
        <f>[2]Emissions!K3903</f>
        <v>0</v>
      </c>
      <c r="L3903" s="31">
        <f>[2]Emissions!L3903</f>
        <v>0</v>
      </c>
      <c r="M3903" s="31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1">
        <f>[2]Emissions!E3904</f>
        <v>0</v>
      </c>
      <c r="F3904" s="31">
        <f>[2]Emissions!F3904</f>
        <v>0</v>
      </c>
      <c r="G3904" s="31">
        <f>[2]Emissions!G3904</f>
        <v>0</v>
      </c>
      <c r="H3904" s="31">
        <f>[2]Emissions!H3904</f>
        <v>0</v>
      </c>
      <c r="I3904" s="31">
        <f>[2]Emissions!I3904</f>
        <v>0</v>
      </c>
      <c r="J3904" s="31">
        <f>[2]Emissions!J3904</f>
        <v>0</v>
      </c>
      <c r="K3904" s="31">
        <f>[2]Emissions!K3904</f>
        <v>0</v>
      </c>
      <c r="L3904" s="31">
        <f>[2]Emissions!L3904</f>
        <v>0</v>
      </c>
      <c r="M3904" s="31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1">
        <f>[2]Emissions!E3905</f>
        <v>0</v>
      </c>
      <c r="F3905" s="31">
        <f>[2]Emissions!F3905</f>
        <v>0</v>
      </c>
      <c r="G3905" s="31">
        <f>[2]Emissions!G3905</f>
        <v>0</v>
      </c>
      <c r="H3905" s="31">
        <f>[2]Emissions!H3905</f>
        <v>0</v>
      </c>
      <c r="I3905" s="31">
        <f>[2]Emissions!I3905</f>
        <v>0</v>
      </c>
      <c r="J3905" s="31">
        <f>[2]Emissions!J3905</f>
        <v>0</v>
      </c>
      <c r="K3905" s="31">
        <f>[2]Emissions!K3905</f>
        <v>0</v>
      </c>
      <c r="L3905" s="31">
        <f>[2]Emissions!L3905</f>
        <v>0</v>
      </c>
      <c r="M3905" s="31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1">
        <f>[2]Emissions!E3906</f>
        <v>0</v>
      </c>
      <c r="F3906" s="31">
        <f>[2]Emissions!F3906</f>
        <v>0</v>
      </c>
      <c r="G3906" s="31">
        <f>[2]Emissions!G3906</f>
        <v>0</v>
      </c>
      <c r="H3906" s="31">
        <f>[2]Emissions!H3906</f>
        <v>0</v>
      </c>
      <c r="I3906" s="31">
        <f>[2]Emissions!I3906</f>
        <v>0</v>
      </c>
      <c r="J3906" s="31">
        <f>[2]Emissions!J3906</f>
        <v>0</v>
      </c>
      <c r="K3906" s="31">
        <f>[2]Emissions!K3906</f>
        <v>0</v>
      </c>
      <c r="L3906" s="31">
        <f>[2]Emissions!L3906</f>
        <v>0</v>
      </c>
      <c r="M3906" s="31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1">
        <f>[2]Emissions!E3907</f>
        <v>0</v>
      </c>
      <c r="F3907" s="31">
        <f>[2]Emissions!F3907</f>
        <v>0</v>
      </c>
      <c r="G3907" s="31">
        <f>[2]Emissions!G3907</f>
        <v>0</v>
      </c>
      <c r="H3907" s="31">
        <f>[2]Emissions!H3907</f>
        <v>0</v>
      </c>
      <c r="I3907" s="31">
        <f>[2]Emissions!I3907</f>
        <v>0</v>
      </c>
      <c r="J3907" s="31">
        <f>[2]Emissions!J3907</f>
        <v>0</v>
      </c>
      <c r="K3907" s="31">
        <f>[2]Emissions!K3907</f>
        <v>0</v>
      </c>
      <c r="L3907" s="31">
        <f>[2]Emissions!L3907</f>
        <v>0</v>
      </c>
      <c r="M3907" s="31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1">
        <f>[2]Emissions!E3908</f>
        <v>0</v>
      </c>
      <c r="F3908" s="31">
        <f>[2]Emissions!F3908</f>
        <v>0</v>
      </c>
      <c r="G3908" s="31">
        <f>[2]Emissions!G3908</f>
        <v>0</v>
      </c>
      <c r="H3908" s="31">
        <f>[2]Emissions!H3908</f>
        <v>0</v>
      </c>
      <c r="I3908" s="31">
        <f>[2]Emissions!I3908</f>
        <v>0</v>
      </c>
      <c r="J3908" s="31">
        <f>[2]Emissions!J3908</f>
        <v>0</v>
      </c>
      <c r="K3908" s="31">
        <f>[2]Emissions!K3908</f>
        <v>0</v>
      </c>
      <c r="L3908" s="31">
        <f>[2]Emissions!L3908</f>
        <v>0</v>
      </c>
      <c r="M3908" s="31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1">
        <f>[2]Emissions!E3909</f>
        <v>0</v>
      </c>
      <c r="F3909" s="31">
        <f>[2]Emissions!F3909</f>
        <v>0</v>
      </c>
      <c r="G3909" s="31">
        <f>[2]Emissions!G3909</f>
        <v>0</v>
      </c>
      <c r="H3909" s="31">
        <f>[2]Emissions!H3909</f>
        <v>0</v>
      </c>
      <c r="I3909" s="31">
        <f>[2]Emissions!I3909</f>
        <v>0</v>
      </c>
      <c r="J3909" s="31">
        <f>[2]Emissions!J3909</f>
        <v>0</v>
      </c>
      <c r="K3909" s="31">
        <f>[2]Emissions!K3909</f>
        <v>0</v>
      </c>
      <c r="L3909" s="31">
        <f>[2]Emissions!L3909</f>
        <v>0</v>
      </c>
      <c r="M3909" s="31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1">
        <f>[2]Emissions!E3910</f>
        <v>0</v>
      </c>
      <c r="F3910" s="31">
        <f>[2]Emissions!F3910</f>
        <v>0</v>
      </c>
      <c r="G3910" s="31">
        <f>[2]Emissions!G3910</f>
        <v>0</v>
      </c>
      <c r="H3910" s="31">
        <f>[2]Emissions!H3910</f>
        <v>0</v>
      </c>
      <c r="I3910" s="31">
        <f>[2]Emissions!I3910</f>
        <v>0</v>
      </c>
      <c r="J3910" s="31">
        <f>[2]Emissions!J3910</f>
        <v>0</v>
      </c>
      <c r="K3910" s="31">
        <f>[2]Emissions!K3910</f>
        <v>0</v>
      </c>
      <c r="L3910" s="31">
        <f>[2]Emissions!L3910</f>
        <v>0</v>
      </c>
      <c r="M3910" s="31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1">
        <f>[2]Emissions!E3911</f>
        <v>0</v>
      </c>
      <c r="F3911" s="31">
        <f>[2]Emissions!F3911</f>
        <v>0</v>
      </c>
      <c r="G3911" s="31">
        <f>[2]Emissions!G3911</f>
        <v>0</v>
      </c>
      <c r="H3911" s="31">
        <f>[2]Emissions!H3911</f>
        <v>0</v>
      </c>
      <c r="I3911" s="31">
        <f>[2]Emissions!I3911</f>
        <v>0</v>
      </c>
      <c r="J3911" s="31">
        <f>[2]Emissions!J3911</f>
        <v>0</v>
      </c>
      <c r="K3911" s="31">
        <f>[2]Emissions!K3911</f>
        <v>0</v>
      </c>
      <c r="L3911" s="31">
        <f>[2]Emissions!L3911</f>
        <v>0</v>
      </c>
      <c r="M3911" s="31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1">
        <f>[2]Emissions!E3912</f>
        <v>0</v>
      </c>
      <c r="F3912" s="31">
        <f>[2]Emissions!F3912</f>
        <v>0</v>
      </c>
      <c r="G3912" s="31">
        <f>[2]Emissions!G3912</f>
        <v>0</v>
      </c>
      <c r="H3912" s="31">
        <f>[2]Emissions!H3912</f>
        <v>0</v>
      </c>
      <c r="I3912" s="31">
        <f>[2]Emissions!I3912</f>
        <v>0</v>
      </c>
      <c r="J3912" s="31">
        <f>[2]Emissions!J3912</f>
        <v>0</v>
      </c>
      <c r="K3912" s="31">
        <f>[2]Emissions!K3912</f>
        <v>0</v>
      </c>
      <c r="L3912" s="31">
        <f>[2]Emissions!L3912</f>
        <v>0</v>
      </c>
      <c r="M3912" s="31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1">
        <f>[2]Emissions!E3913</f>
        <v>0</v>
      </c>
      <c r="F3913" s="31">
        <f>[2]Emissions!F3913</f>
        <v>0</v>
      </c>
      <c r="G3913" s="31">
        <f>[2]Emissions!G3913</f>
        <v>0</v>
      </c>
      <c r="H3913" s="31">
        <f>[2]Emissions!H3913</f>
        <v>0</v>
      </c>
      <c r="I3913" s="31">
        <f>[2]Emissions!I3913</f>
        <v>0</v>
      </c>
      <c r="J3913" s="31">
        <f>[2]Emissions!J3913</f>
        <v>0</v>
      </c>
      <c r="K3913" s="31">
        <f>[2]Emissions!K3913</f>
        <v>0</v>
      </c>
      <c r="L3913" s="31">
        <f>[2]Emissions!L3913</f>
        <v>0</v>
      </c>
      <c r="M3913" s="31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1">
        <f>[2]Emissions!E3914</f>
        <v>0</v>
      </c>
      <c r="F3914" s="31">
        <f>[2]Emissions!F3914</f>
        <v>0</v>
      </c>
      <c r="G3914" s="31">
        <f>[2]Emissions!G3914</f>
        <v>0</v>
      </c>
      <c r="H3914" s="31">
        <f>[2]Emissions!H3914</f>
        <v>0</v>
      </c>
      <c r="I3914" s="31">
        <f>[2]Emissions!I3914</f>
        <v>0</v>
      </c>
      <c r="J3914" s="31">
        <f>[2]Emissions!J3914</f>
        <v>0</v>
      </c>
      <c r="K3914" s="31">
        <f>[2]Emissions!K3914</f>
        <v>0</v>
      </c>
      <c r="L3914" s="31">
        <f>[2]Emissions!L3914</f>
        <v>0</v>
      </c>
      <c r="M3914" s="31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1">
        <f>[2]Emissions!E3915</f>
        <v>0</v>
      </c>
      <c r="F3915" s="31">
        <f>[2]Emissions!F3915</f>
        <v>0</v>
      </c>
      <c r="G3915" s="31">
        <f>[2]Emissions!G3915</f>
        <v>0</v>
      </c>
      <c r="H3915" s="31">
        <f>[2]Emissions!H3915</f>
        <v>0</v>
      </c>
      <c r="I3915" s="31">
        <f>[2]Emissions!I3915</f>
        <v>0</v>
      </c>
      <c r="J3915" s="31">
        <f>[2]Emissions!J3915</f>
        <v>0</v>
      </c>
      <c r="K3915" s="31">
        <f>[2]Emissions!K3915</f>
        <v>0</v>
      </c>
      <c r="L3915" s="31">
        <f>[2]Emissions!L3915</f>
        <v>0</v>
      </c>
      <c r="M3915" s="31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1">
        <f>[2]Emissions!E3916</f>
        <v>0</v>
      </c>
      <c r="F3916" s="31">
        <f>[2]Emissions!F3916</f>
        <v>0</v>
      </c>
      <c r="G3916" s="31">
        <f>[2]Emissions!G3916</f>
        <v>0</v>
      </c>
      <c r="H3916" s="31">
        <f>[2]Emissions!H3916</f>
        <v>0</v>
      </c>
      <c r="I3916" s="31">
        <f>[2]Emissions!I3916</f>
        <v>0</v>
      </c>
      <c r="J3916" s="31">
        <f>[2]Emissions!J3916</f>
        <v>0</v>
      </c>
      <c r="K3916" s="31">
        <f>[2]Emissions!K3916</f>
        <v>0</v>
      </c>
      <c r="L3916" s="31">
        <f>[2]Emissions!L3916</f>
        <v>0</v>
      </c>
      <c r="M3916" s="31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1">
        <f>[2]Emissions!E3917</f>
        <v>0</v>
      </c>
      <c r="F3917" s="31">
        <f>[2]Emissions!F3917</f>
        <v>0</v>
      </c>
      <c r="G3917" s="31">
        <f>[2]Emissions!G3917</f>
        <v>0</v>
      </c>
      <c r="H3917" s="31">
        <f>[2]Emissions!H3917</f>
        <v>0</v>
      </c>
      <c r="I3917" s="31">
        <f>[2]Emissions!I3917</f>
        <v>0</v>
      </c>
      <c r="J3917" s="31">
        <f>[2]Emissions!J3917</f>
        <v>0</v>
      </c>
      <c r="K3917" s="31">
        <f>[2]Emissions!K3917</f>
        <v>0</v>
      </c>
      <c r="L3917" s="31">
        <f>[2]Emissions!L3917</f>
        <v>0</v>
      </c>
      <c r="M3917" s="31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1">
        <f>[2]Emissions!E3918</f>
        <v>0</v>
      </c>
      <c r="F3918" s="31">
        <f>[2]Emissions!F3918</f>
        <v>0</v>
      </c>
      <c r="G3918" s="31">
        <f>[2]Emissions!G3918</f>
        <v>0</v>
      </c>
      <c r="H3918" s="31">
        <f>[2]Emissions!H3918</f>
        <v>0</v>
      </c>
      <c r="I3918" s="31">
        <f>[2]Emissions!I3918</f>
        <v>0</v>
      </c>
      <c r="J3918" s="31">
        <f>[2]Emissions!J3918</f>
        <v>0</v>
      </c>
      <c r="K3918" s="31">
        <f>[2]Emissions!K3918</f>
        <v>0</v>
      </c>
      <c r="L3918" s="31">
        <f>[2]Emissions!L3918</f>
        <v>0</v>
      </c>
      <c r="M3918" s="31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1">
        <f>[2]Emissions!E3919</f>
        <v>0</v>
      </c>
      <c r="F3919" s="31">
        <f>[2]Emissions!F3919</f>
        <v>0</v>
      </c>
      <c r="G3919" s="31">
        <f>[2]Emissions!G3919</f>
        <v>0</v>
      </c>
      <c r="H3919" s="31">
        <f>[2]Emissions!H3919</f>
        <v>0</v>
      </c>
      <c r="I3919" s="31">
        <f>[2]Emissions!I3919</f>
        <v>0</v>
      </c>
      <c r="J3919" s="31">
        <f>[2]Emissions!J3919</f>
        <v>0</v>
      </c>
      <c r="K3919" s="31">
        <f>[2]Emissions!K3919</f>
        <v>0</v>
      </c>
      <c r="L3919" s="31">
        <f>[2]Emissions!L3919</f>
        <v>0</v>
      </c>
      <c r="M3919" s="31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1">
        <f>[2]Emissions!E3920</f>
        <v>0</v>
      </c>
      <c r="F3920" s="31">
        <f>[2]Emissions!F3920</f>
        <v>0</v>
      </c>
      <c r="G3920" s="31">
        <f>[2]Emissions!G3920</f>
        <v>0</v>
      </c>
      <c r="H3920" s="31">
        <f>[2]Emissions!H3920</f>
        <v>0</v>
      </c>
      <c r="I3920" s="31">
        <f>[2]Emissions!I3920</f>
        <v>0</v>
      </c>
      <c r="J3920" s="31">
        <f>[2]Emissions!J3920</f>
        <v>0</v>
      </c>
      <c r="K3920" s="31">
        <f>[2]Emissions!K3920</f>
        <v>0</v>
      </c>
      <c r="L3920" s="31">
        <f>[2]Emissions!L3920</f>
        <v>0</v>
      </c>
      <c r="M3920" s="31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1">
        <f>[2]Emissions!E3921</f>
        <v>0</v>
      </c>
      <c r="F3921" s="31">
        <f>[2]Emissions!F3921</f>
        <v>0</v>
      </c>
      <c r="G3921" s="31">
        <f>[2]Emissions!G3921</f>
        <v>0</v>
      </c>
      <c r="H3921" s="31">
        <f>[2]Emissions!H3921</f>
        <v>0</v>
      </c>
      <c r="I3921" s="31">
        <f>[2]Emissions!I3921</f>
        <v>0</v>
      </c>
      <c r="J3921" s="31">
        <f>[2]Emissions!J3921</f>
        <v>0</v>
      </c>
      <c r="K3921" s="31">
        <f>[2]Emissions!K3921</f>
        <v>0</v>
      </c>
      <c r="L3921" s="31">
        <f>[2]Emissions!L3921</f>
        <v>0</v>
      </c>
      <c r="M3921" s="31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1">
        <f>[2]Emissions!E3922</f>
        <v>0</v>
      </c>
      <c r="F3922" s="31">
        <f>[2]Emissions!F3922</f>
        <v>0</v>
      </c>
      <c r="G3922" s="31">
        <f>[2]Emissions!G3922</f>
        <v>0</v>
      </c>
      <c r="H3922" s="31">
        <f>[2]Emissions!H3922</f>
        <v>0</v>
      </c>
      <c r="I3922" s="31">
        <f>[2]Emissions!I3922</f>
        <v>0</v>
      </c>
      <c r="J3922" s="31">
        <f>[2]Emissions!J3922</f>
        <v>0</v>
      </c>
      <c r="K3922" s="31">
        <f>[2]Emissions!K3922</f>
        <v>0</v>
      </c>
      <c r="L3922" s="31">
        <f>[2]Emissions!L3922</f>
        <v>0</v>
      </c>
      <c r="M3922" s="31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1">
        <f>[2]Emissions!E3923</f>
        <v>0</v>
      </c>
      <c r="F3923" s="31">
        <f>[2]Emissions!F3923</f>
        <v>0</v>
      </c>
      <c r="G3923" s="31">
        <f>[2]Emissions!G3923</f>
        <v>0</v>
      </c>
      <c r="H3923" s="31">
        <f>[2]Emissions!H3923</f>
        <v>0</v>
      </c>
      <c r="I3923" s="31">
        <f>[2]Emissions!I3923</f>
        <v>0</v>
      </c>
      <c r="J3923" s="31">
        <f>[2]Emissions!J3923</f>
        <v>0</v>
      </c>
      <c r="K3923" s="31">
        <f>[2]Emissions!K3923</f>
        <v>0</v>
      </c>
      <c r="L3923" s="31">
        <f>[2]Emissions!L3923</f>
        <v>0</v>
      </c>
      <c r="M3923" s="31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1">
        <f>[2]Emissions!E3924</f>
        <v>0</v>
      </c>
      <c r="F3924" s="31">
        <f>[2]Emissions!F3924</f>
        <v>0</v>
      </c>
      <c r="G3924" s="31">
        <f>[2]Emissions!G3924</f>
        <v>0</v>
      </c>
      <c r="H3924" s="31">
        <f>[2]Emissions!H3924</f>
        <v>0</v>
      </c>
      <c r="I3924" s="31">
        <f>[2]Emissions!I3924</f>
        <v>0</v>
      </c>
      <c r="J3924" s="31">
        <f>[2]Emissions!J3924</f>
        <v>0</v>
      </c>
      <c r="K3924" s="31">
        <f>[2]Emissions!K3924</f>
        <v>0</v>
      </c>
      <c r="L3924" s="31">
        <f>[2]Emissions!L3924</f>
        <v>0</v>
      </c>
      <c r="M3924" s="31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1">
        <f>[2]Emissions!E3925</f>
        <v>0</v>
      </c>
      <c r="F3925" s="31">
        <f>[2]Emissions!F3925</f>
        <v>0</v>
      </c>
      <c r="G3925" s="31">
        <f>[2]Emissions!G3925</f>
        <v>0</v>
      </c>
      <c r="H3925" s="31">
        <f>[2]Emissions!H3925</f>
        <v>0</v>
      </c>
      <c r="I3925" s="31">
        <f>[2]Emissions!I3925</f>
        <v>0</v>
      </c>
      <c r="J3925" s="31">
        <f>[2]Emissions!J3925</f>
        <v>0</v>
      </c>
      <c r="K3925" s="31">
        <f>[2]Emissions!K3925</f>
        <v>0</v>
      </c>
      <c r="L3925" s="31">
        <f>[2]Emissions!L3925</f>
        <v>0</v>
      </c>
      <c r="M3925" s="31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1">
        <f>[2]Emissions!E3926</f>
        <v>0</v>
      </c>
      <c r="F3926" s="31">
        <f>[2]Emissions!F3926</f>
        <v>0</v>
      </c>
      <c r="G3926" s="31">
        <f>[2]Emissions!G3926</f>
        <v>0</v>
      </c>
      <c r="H3926" s="31">
        <f>[2]Emissions!H3926</f>
        <v>0</v>
      </c>
      <c r="I3926" s="31">
        <f>[2]Emissions!I3926</f>
        <v>0</v>
      </c>
      <c r="J3926" s="31">
        <f>[2]Emissions!J3926</f>
        <v>0</v>
      </c>
      <c r="K3926" s="31">
        <f>[2]Emissions!K3926</f>
        <v>0</v>
      </c>
      <c r="L3926" s="31">
        <f>[2]Emissions!L3926</f>
        <v>0</v>
      </c>
      <c r="M3926" s="31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1">
        <f>[2]Emissions!E3927</f>
        <v>0</v>
      </c>
      <c r="F3927" s="31">
        <f>[2]Emissions!F3927</f>
        <v>0</v>
      </c>
      <c r="G3927" s="31">
        <f>[2]Emissions!G3927</f>
        <v>0</v>
      </c>
      <c r="H3927" s="31">
        <f>[2]Emissions!H3927</f>
        <v>0</v>
      </c>
      <c r="I3927" s="31">
        <f>[2]Emissions!I3927</f>
        <v>0</v>
      </c>
      <c r="J3927" s="31">
        <f>[2]Emissions!J3927</f>
        <v>0</v>
      </c>
      <c r="K3927" s="31">
        <f>[2]Emissions!K3927</f>
        <v>0</v>
      </c>
      <c r="L3927" s="31">
        <f>[2]Emissions!L3927</f>
        <v>0</v>
      </c>
      <c r="M3927" s="31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1">
        <f>[2]Emissions!E3928</f>
        <v>0</v>
      </c>
      <c r="F3928" s="31">
        <f>[2]Emissions!F3928</f>
        <v>0</v>
      </c>
      <c r="G3928" s="31">
        <f>[2]Emissions!G3928</f>
        <v>0</v>
      </c>
      <c r="H3928" s="31">
        <f>[2]Emissions!H3928</f>
        <v>0</v>
      </c>
      <c r="I3928" s="31">
        <f>[2]Emissions!I3928</f>
        <v>0</v>
      </c>
      <c r="J3928" s="31">
        <f>[2]Emissions!J3928</f>
        <v>0</v>
      </c>
      <c r="K3928" s="31">
        <f>[2]Emissions!K3928</f>
        <v>0</v>
      </c>
      <c r="L3928" s="31">
        <f>[2]Emissions!L3928</f>
        <v>0</v>
      </c>
      <c r="M3928" s="31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1">
        <f>[2]Emissions!E3929</f>
        <v>0</v>
      </c>
      <c r="F3929" s="31">
        <f>[2]Emissions!F3929</f>
        <v>0</v>
      </c>
      <c r="G3929" s="31">
        <f>[2]Emissions!G3929</f>
        <v>0</v>
      </c>
      <c r="H3929" s="31">
        <f>[2]Emissions!H3929</f>
        <v>0</v>
      </c>
      <c r="I3929" s="31">
        <f>[2]Emissions!I3929</f>
        <v>0</v>
      </c>
      <c r="J3929" s="31">
        <f>[2]Emissions!J3929</f>
        <v>0</v>
      </c>
      <c r="K3929" s="31">
        <f>[2]Emissions!K3929</f>
        <v>0</v>
      </c>
      <c r="L3929" s="31">
        <f>[2]Emissions!L3929</f>
        <v>0</v>
      </c>
      <c r="M3929" s="31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1">
        <f>[2]Emissions!E3930</f>
        <v>0</v>
      </c>
      <c r="F3930" s="31">
        <f>[2]Emissions!F3930</f>
        <v>0</v>
      </c>
      <c r="G3930" s="31">
        <f>[2]Emissions!G3930</f>
        <v>0</v>
      </c>
      <c r="H3930" s="31">
        <f>[2]Emissions!H3930</f>
        <v>0</v>
      </c>
      <c r="I3930" s="31">
        <f>[2]Emissions!I3930</f>
        <v>0</v>
      </c>
      <c r="J3930" s="31">
        <f>[2]Emissions!J3930</f>
        <v>0</v>
      </c>
      <c r="K3930" s="31">
        <f>[2]Emissions!K3930</f>
        <v>0</v>
      </c>
      <c r="L3930" s="31">
        <f>[2]Emissions!L3930</f>
        <v>0</v>
      </c>
      <c r="M3930" s="31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1">
        <f>[2]Emissions!E3931</f>
        <v>0</v>
      </c>
      <c r="F3931" s="31">
        <f>[2]Emissions!F3931</f>
        <v>0</v>
      </c>
      <c r="G3931" s="31">
        <f>[2]Emissions!G3931</f>
        <v>0</v>
      </c>
      <c r="H3931" s="31">
        <f>[2]Emissions!H3931</f>
        <v>0</v>
      </c>
      <c r="I3931" s="31">
        <f>[2]Emissions!I3931</f>
        <v>0</v>
      </c>
      <c r="J3931" s="31">
        <f>[2]Emissions!J3931</f>
        <v>0</v>
      </c>
      <c r="K3931" s="31">
        <f>[2]Emissions!K3931</f>
        <v>0</v>
      </c>
      <c r="L3931" s="31">
        <f>[2]Emissions!L3931</f>
        <v>0</v>
      </c>
      <c r="M3931" s="31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1">
        <f>[2]Emissions!E3932</f>
        <v>0</v>
      </c>
      <c r="F3932" s="31">
        <f>[2]Emissions!F3932</f>
        <v>0</v>
      </c>
      <c r="G3932" s="31">
        <f>[2]Emissions!G3932</f>
        <v>0</v>
      </c>
      <c r="H3932" s="31">
        <f>[2]Emissions!H3932</f>
        <v>0</v>
      </c>
      <c r="I3932" s="31">
        <f>[2]Emissions!I3932</f>
        <v>0</v>
      </c>
      <c r="J3932" s="31">
        <f>[2]Emissions!J3932</f>
        <v>0</v>
      </c>
      <c r="K3932" s="31">
        <f>[2]Emissions!K3932</f>
        <v>0</v>
      </c>
      <c r="L3932" s="31">
        <f>[2]Emissions!L3932</f>
        <v>0</v>
      </c>
      <c r="M3932" s="31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1">
        <f>[2]Emissions!E3933</f>
        <v>0</v>
      </c>
      <c r="F3933" s="31">
        <f>[2]Emissions!F3933</f>
        <v>0</v>
      </c>
      <c r="G3933" s="31">
        <f>[2]Emissions!G3933</f>
        <v>0</v>
      </c>
      <c r="H3933" s="31">
        <f>[2]Emissions!H3933</f>
        <v>0</v>
      </c>
      <c r="I3933" s="31">
        <f>[2]Emissions!I3933</f>
        <v>0</v>
      </c>
      <c r="J3933" s="31">
        <f>[2]Emissions!J3933</f>
        <v>0</v>
      </c>
      <c r="K3933" s="31">
        <f>[2]Emissions!K3933</f>
        <v>0</v>
      </c>
      <c r="L3933" s="31">
        <f>[2]Emissions!L3933</f>
        <v>0</v>
      </c>
      <c r="M3933" s="31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1">
        <f>[2]Emissions!E3934</f>
        <v>0</v>
      </c>
      <c r="F3934" s="31">
        <f>[2]Emissions!F3934</f>
        <v>0</v>
      </c>
      <c r="G3934" s="31">
        <f>[2]Emissions!G3934</f>
        <v>0</v>
      </c>
      <c r="H3934" s="31">
        <f>[2]Emissions!H3934</f>
        <v>0</v>
      </c>
      <c r="I3934" s="31">
        <f>[2]Emissions!I3934</f>
        <v>0</v>
      </c>
      <c r="J3934" s="31">
        <f>[2]Emissions!J3934</f>
        <v>0</v>
      </c>
      <c r="K3934" s="31">
        <f>[2]Emissions!K3934</f>
        <v>0</v>
      </c>
      <c r="L3934" s="31">
        <f>[2]Emissions!L3934</f>
        <v>0</v>
      </c>
      <c r="M3934" s="31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1">
        <f>[2]Emissions!E3935</f>
        <v>0</v>
      </c>
      <c r="F3935" s="31">
        <f>[2]Emissions!F3935</f>
        <v>0</v>
      </c>
      <c r="G3935" s="31">
        <f>[2]Emissions!G3935</f>
        <v>0</v>
      </c>
      <c r="H3935" s="31">
        <f>[2]Emissions!H3935</f>
        <v>0</v>
      </c>
      <c r="I3935" s="31">
        <f>[2]Emissions!I3935</f>
        <v>0</v>
      </c>
      <c r="J3935" s="31">
        <f>[2]Emissions!J3935</f>
        <v>0</v>
      </c>
      <c r="K3935" s="31">
        <f>[2]Emissions!K3935</f>
        <v>0</v>
      </c>
      <c r="L3935" s="31">
        <f>[2]Emissions!L3935</f>
        <v>0</v>
      </c>
      <c r="M3935" s="31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1">
        <f>[2]Emissions!E3936</f>
        <v>0</v>
      </c>
      <c r="F3936" s="31">
        <f>[2]Emissions!F3936</f>
        <v>0</v>
      </c>
      <c r="G3936" s="31">
        <f>[2]Emissions!G3936</f>
        <v>0</v>
      </c>
      <c r="H3936" s="31">
        <f>[2]Emissions!H3936</f>
        <v>0</v>
      </c>
      <c r="I3936" s="31">
        <f>[2]Emissions!I3936</f>
        <v>0</v>
      </c>
      <c r="J3936" s="31">
        <f>[2]Emissions!J3936</f>
        <v>0</v>
      </c>
      <c r="K3936" s="31">
        <f>[2]Emissions!K3936</f>
        <v>0</v>
      </c>
      <c r="L3936" s="31">
        <f>[2]Emissions!L3936</f>
        <v>0</v>
      </c>
      <c r="M3936" s="31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1">
        <f>[2]Emissions!E3937</f>
        <v>0</v>
      </c>
      <c r="F3937" s="31">
        <f>[2]Emissions!F3937</f>
        <v>0</v>
      </c>
      <c r="G3937" s="31">
        <f>[2]Emissions!G3937</f>
        <v>0</v>
      </c>
      <c r="H3937" s="31">
        <f>[2]Emissions!H3937</f>
        <v>0</v>
      </c>
      <c r="I3937" s="31">
        <f>[2]Emissions!I3937</f>
        <v>0</v>
      </c>
      <c r="J3937" s="31">
        <f>[2]Emissions!J3937</f>
        <v>0</v>
      </c>
      <c r="K3937" s="31">
        <f>[2]Emissions!K3937</f>
        <v>0</v>
      </c>
      <c r="L3937" s="31">
        <f>[2]Emissions!L3937</f>
        <v>0</v>
      </c>
      <c r="M3937" s="31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1">
        <f>[2]Emissions!E3938</f>
        <v>0</v>
      </c>
      <c r="F3938" s="31">
        <f>[2]Emissions!F3938</f>
        <v>0</v>
      </c>
      <c r="G3938" s="31">
        <f>[2]Emissions!G3938</f>
        <v>0</v>
      </c>
      <c r="H3938" s="31">
        <f>[2]Emissions!H3938</f>
        <v>0</v>
      </c>
      <c r="I3938" s="31">
        <f>[2]Emissions!I3938</f>
        <v>0</v>
      </c>
      <c r="J3938" s="31">
        <f>[2]Emissions!J3938</f>
        <v>0</v>
      </c>
      <c r="K3938" s="31">
        <f>[2]Emissions!K3938</f>
        <v>0</v>
      </c>
      <c r="L3938" s="31">
        <f>[2]Emissions!L3938</f>
        <v>0</v>
      </c>
      <c r="M3938" s="31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1">
        <f>[2]Emissions!E3939</f>
        <v>0</v>
      </c>
      <c r="F3939" s="31">
        <f>[2]Emissions!F3939</f>
        <v>0</v>
      </c>
      <c r="G3939" s="31">
        <f>[2]Emissions!G3939</f>
        <v>0</v>
      </c>
      <c r="H3939" s="31">
        <f>[2]Emissions!H3939</f>
        <v>0</v>
      </c>
      <c r="I3939" s="31">
        <f>[2]Emissions!I3939</f>
        <v>0</v>
      </c>
      <c r="J3939" s="31">
        <f>[2]Emissions!J3939</f>
        <v>0</v>
      </c>
      <c r="K3939" s="31">
        <f>[2]Emissions!K3939</f>
        <v>0</v>
      </c>
      <c r="L3939" s="31">
        <f>[2]Emissions!L3939</f>
        <v>0</v>
      </c>
      <c r="M3939" s="31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1">
        <f>[2]Emissions!E3940</f>
        <v>0</v>
      </c>
      <c r="F3940" s="31">
        <f>[2]Emissions!F3940</f>
        <v>0</v>
      </c>
      <c r="G3940" s="31">
        <f>[2]Emissions!G3940</f>
        <v>0</v>
      </c>
      <c r="H3940" s="31">
        <f>[2]Emissions!H3940</f>
        <v>0</v>
      </c>
      <c r="I3940" s="31">
        <f>[2]Emissions!I3940</f>
        <v>0</v>
      </c>
      <c r="J3940" s="31">
        <f>[2]Emissions!J3940</f>
        <v>0</v>
      </c>
      <c r="K3940" s="31">
        <f>[2]Emissions!K3940</f>
        <v>0</v>
      </c>
      <c r="L3940" s="31">
        <f>[2]Emissions!L3940</f>
        <v>0</v>
      </c>
      <c r="M3940" s="31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1">
        <f>[2]Emissions!E3941</f>
        <v>0</v>
      </c>
      <c r="F3941" s="31">
        <f>[2]Emissions!F3941</f>
        <v>0</v>
      </c>
      <c r="G3941" s="31">
        <f>[2]Emissions!G3941</f>
        <v>0</v>
      </c>
      <c r="H3941" s="31">
        <f>[2]Emissions!H3941</f>
        <v>0</v>
      </c>
      <c r="I3941" s="31">
        <f>[2]Emissions!I3941</f>
        <v>0</v>
      </c>
      <c r="J3941" s="31">
        <f>[2]Emissions!J3941</f>
        <v>0</v>
      </c>
      <c r="K3941" s="31">
        <f>[2]Emissions!K3941</f>
        <v>0</v>
      </c>
      <c r="L3941" s="31">
        <f>[2]Emissions!L3941</f>
        <v>0</v>
      </c>
      <c r="M3941" s="31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1">
        <f>[2]Emissions!E3942</f>
        <v>0</v>
      </c>
      <c r="F3942" s="31">
        <f>[2]Emissions!F3942</f>
        <v>0</v>
      </c>
      <c r="G3942" s="31">
        <f>[2]Emissions!G3942</f>
        <v>0</v>
      </c>
      <c r="H3942" s="31">
        <f>[2]Emissions!H3942</f>
        <v>0</v>
      </c>
      <c r="I3942" s="31">
        <f>[2]Emissions!I3942</f>
        <v>0</v>
      </c>
      <c r="J3942" s="31">
        <f>[2]Emissions!J3942</f>
        <v>0</v>
      </c>
      <c r="K3942" s="31">
        <f>[2]Emissions!K3942</f>
        <v>0</v>
      </c>
      <c r="L3942" s="31">
        <f>[2]Emissions!L3942</f>
        <v>0</v>
      </c>
      <c r="M3942" s="31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1">
        <f>[2]Emissions!E3943</f>
        <v>0</v>
      </c>
      <c r="F3943" s="31">
        <f>[2]Emissions!F3943</f>
        <v>0</v>
      </c>
      <c r="G3943" s="31">
        <f>[2]Emissions!G3943</f>
        <v>0</v>
      </c>
      <c r="H3943" s="31">
        <f>[2]Emissions!H3943</f>
        <v>0</v>
      </c>
      <c r="I3943" s="31">
        <f>[2]Emissions!I3943</f>
        <v>0</v>
      </c>
      <c r="J3943" s="31">
        <f>[2]Emissions!J3943</f>
        <v>0</v>
      </c>
      <c r="K3943" s="31">
        <f>[2]Emissions!K3943</f>
        <v>0</v>
      </c>
      <c r="L3943" s="31">
        <f>[2]Emissions!L3943</f>
        <v>0</v>
      </c>
      <c r="M3943" s="31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1">
        <f>[2]Emissions!E3944</f>
        <v>0</v>
      </c>
      <c r="F3944" s="31">
        <f>[2]Emissions!F3944</f>
        <v>0</v>
      </c>
      <c r="G3944" s="31">
        <f>[2]Emissions!G3944</f>
        <v>0</v>
      </c>
      <c r="H3944" s="31">
        <f>[2]Emissions!H3944</f>
        <v>0</v>
      </c>
      <c r="I3944" s="31">
        <f>[2]Emissions!I3944</f>
        <v>0</v>
      </c>
      <c r="J3944" s="31">
        <f>[2]Emissions!J3944</f>
        <v>0</v>
      </c>
      <c r="K3944" s="31">
        <f>[2]Emissions!K3944</f>
        <v>0</v>
      </c>
      <c r="L3944" s="31">
        <f>[2]Emissions!L3944</f>
        <v>0</v>
      </c>
      <c r="M3944" s="31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1">
        <f>[2]Emissions!E3945</f>
        <v>0</v>
      </c>
      <c r="F3945" s="31">
        <f>[2]Emissions!F3945</f>
        <v>0</v>
      </c>
      <c r="G3945" s="31">
        <f>[2]Emissions!G3945</f>
        <v>0</v>
      </c>
      <c r="H3945" s="31">
        <f>[2]Emissions!H3945</f>
        <v>0</v>
      </c>
      <c r="I3945" s="31">
        <f>[2]Emissions!I3945</f>
        <v>0</v>
      </c>
      <c r="J3945" s="31">
        <f>[2]Emissions!J3945</f>
        <v>0</v>
      </c>
      <c r="K3945" s="31">
        <f>[2]Emissions!K3945</f>
        <v>0</v>
      </c>
      <c r="L3945" s="31">
        <f>[2]Emissions!L3945</f>
        <v>0</v>
      </c>
      <c r="M3945" s="31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1">
        <f>[2]Emissions!E3946</f>
        <v>0</v>
      </c>
      <c r="F3946" s="31">
        <f>[2]Emissions!F3946</f>
        <v>0</v>
      </c>
      <c r="G3946" s="31">
        <f>[2]Emissions!G3946</f>
        <v>0</v>
      </c>
      <c r="H3946" s="31">
        <f>[2]Emissions!H3946</f>
        <v>0</v>
      </c>
      <c r="I3946" s="31">
        <f>[2]Emissions!I3946</f>
        <v>0</v>
      </c>
      <c r="J3946" s="31">
        <f>[2]Emissions!J3946</f>
        <v>0</v>
      </c>
      <c r="K3946" s="31">
        <f>[2]Emissions!K3946</f>
        <v>0</v>
      </c>
      <c r="L3946" s="31">
        <f>[2]Emissions!L3946</f>
        <v>0</v>
      </c>
      <c r="M3946" s="31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1">
        <f>[2]Emissions!E3947</f>
        <v>0</v>
      </c>
      <c r="F3947" s="31">
        <f>[2]Emissions!F3947</f>
        <v>0</v>
      </c>
      <c r="G3947" s="31">
        <f>[2]Emissions!G3947</f>
        <v>0</v>
      </c>
      <c r="H3947" s="31">
        <f>[2]Emissions!H3947</f>
        <v>0</v>
      </c>
      <c r="I3947" s="31">
        <f>[2]Emissions!I3947</f>
        <v>0</v>
      </c>
      <c r="J3947" s="31">
        <f>[2]Emissions!J3947</f>
        <v>0</v>
      </c>
      <c r="K3947" s="31">
        <f>[2]Emissions!K3947</f>
        <v>0</v>
      </c>
      <c r="L3947" s="31">
        <f>[2]Emissions!L3947</f>
        <v>0</v>
      </c>
      <c r="M3947" s="31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1">
        <f>[2]Emissions!E3948</f>
        <v>0</v>
      </c>
      <c r="F3948" s="31">
        <f>[2]Emissions!F3948</f>
        <v>0</v>
      </c>
      <c r="G3948" s="31">
        <f>[2]Emissions!G3948</f>
        <v>0</v>
      </c>
      <c r="H3948" s="31">
        <f>[2]Emissions!H3948</f>
        <v>0</v>
      </c>
      <c r="I3948" s="31">
        <f>[2]Emissions!I3948</f>
        <v>0</v>
      </c>
      <c r="J3948" s="31">
        <f>[2]Emissions!J3948</f>
        <v>0</v>
      </c>
      <c r="K3948" s="31">
        <f>[2]Emissions!K3948</f>
        <v>0</v>
      </c>
      <c r="L3948" s="31">
        <f>[2]Emissions!L3948</f>
        <v>0</v>
      </c>
      <c r="M3948" s="31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1">
        <f>[2]Emissions!E3949</f>
        <v>0</v>
      </c>
      <c r="F3949" s="31">
        <f>[2]Emissions!F3949</f>
        <v>0</v>
      </c>
      <c r="G3949" s="31">
        <f>[2]Emissions!G3949</f>
        <v>0</v>
      </c>
      <c r="H3949" s="31">
        <f>[2]Emissions!H3949</f>
        <v>0</v>
      </c>
      <c r="I3949" s="31">
        <f>[2]Emissions!I3949</f>
        <v>0</v>
      </c>
      <c r="J3949" s="31">
        <f>[2]Emissions!J3949</f>
        <v>0</v>
      </c>
      <c r="K3949" s="31">
        <f>[2]Emissions!K3949</f>
        <v>0</v>
      </c>
      <c r="L3949" s="31">
        <f>[2]Emissions!L3949</f>
        <v>0</v>
      </c>
      <c r="M3949" s="31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1">
        <f>[2]Emissions!E3950</f>
        <v>0</v>
      </c>
      <c r="F3950" s="31">
        <f>[2]Emissions!F3950</f>
        <v>0</v>
      </c>
      <c r="G3950" s="31">
        <f>[2]Emissions!G3950</f>
        <v>0</v>
      </c>
      <c r="H3950" s="31">
        <f>[2]Emissions!H3950</f>
        <v>0</v>
      </c>
      <c r="I3950" s="31">
        <f>[2]Emissions!I3950</f>
        <v>0</v>
      </c>
      <c r="J3950" s="31">
        <f>[2]Emissions!J3950</f>
        <v>0</v>
      </c>
      <c r="K3950" s="31">
        <f>[2]Emissions!K3950</f>
        <v>0</v>
      </c>
      <c r="L3950" s="31">
        <f>[2]Emissions!L3950</f>
        <v>0</v>
      </c>
      <c r="M3950" s="31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1">
        <f>[2]Emissions!E3951</f>
        <v>0</v>
      </c>
      <c r="F3951" s="31">
        <f>[2]Emissions!F3951</f>
        <v>0</v>
      </c>
      <c r="G3951" s="31">
        <f>[2]Emissions!G3951</f>
        <v>0</v>
      </c>
      <c r="H3951" s="31">
        <f>[2]Emissions!H3951</f>
        <v>0</v>
      </c>
      <c r="I3951" s="31">
        <f>[2]Emissions!I3951</f>
        <v>0</v>
      </c>
      <c r="J3951" s="31">
        <f>[2]Emissions!J3951</f>
        <v>0</v>
      </c>
      <c r="K3951" s="31">
        <f>[2]Emissions!K3951</f>
        <v>0</v>
      </c>
      <c r="L3951" s="31">
        <f>[2]Emissions!L3951</f>
        <v>0</v>
      </c>
      <c r="M3951" s="31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1">
        <f>[2]Emissions!E3952</f>
        <v>0</v>
      </c>
      <c r="F3952" s="31">
        <f>[2]Emissions!F3952</f>
        <v>0</v>
      </c>
      <c r="G3952" s="31">
        <f>[2]Emissions!G3952</f>
        <v>0</v>
      </c>
      <c r="H3952" s="31">
        <f>[2]Emissions!H3952</f>
        <v>0</v>
      </c>
      <c r="I3952" s="31">
        <f>[2]Emissions!I3952</f>
        <v>0</v>
      </c>
      <c r="J3952" s="31">
        <f>[2]Emissions!J3952</f>
        <v>0</v>
      </c>
      <c r="K3952" s="31">
        <f>[2]Emissions!K3952</f>
        <v>0</v>
      </c>
      <c r="L3952" s="31">
        <f>[2]Emissions!L3952</f>
        <v>0</v>
      </c>
      <c r="M3952" s="31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1">
        <f>[2]Emissions!E3953</f>
        <v>0</v>
      </c>
      <c r="F3953" s="31">
        <f>[2]Emissions!F3953</f>
        <v>0</v>
      </c>
      <c r="G3953" s="31">
        <f>[2]Emissions!G3953</f>
        <v>0</v>
      </c>
      <c r="H3953" s="31">
        <f>[2]Emissions!H3953</f>
        <v>0</v>
      </c>
      <c r="I3953" s="31">
        <f>[2]Emissions!I3953</f>
        <v>0</v>
      </c>
      <c r="J3953" s="31">
        <f>[2]Emissions!J3953</f>
        <v>0</v>
      </c>
      <c r="K3953" s="31">
        <f>[2]Emissions!K3953</f>
        <v>0</v>
      </c>
      <c r="L3953" s="31">
        <f>[2]Emissions!L3953</f>
        <v>0</v>
      </c>
      <c r="M3953" s="31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1">
        <f>[2]Emissions!E3954</f>
        <v>0</v>
      </c>
      <c r="F3954" s="31">
        <f>[2]Emissions!F3954</f>
        <v>0</v>
      </c>
      <c r="G3954" s="31">
        <f>[2]Emissions!G3954</f>
        <v>0</v>
      </c>
      <c r="H3954" s="31">
        <f>[2]Emissions!H3954</f>
        <v>0</v>
      </c>
      <c r="I3954" s="31">
        <f>[2]Emissions!I3954</f>
        <v>0</v>
      </c>
      <c r="J3954" s="31">
        <f>[2]Emissions!J3954</f>
        <v>0</v>
      </c>
      <c r="K3954" s="31">
        <f>[2]Emissions!K3954</f>
        <v>0</v>
      </c>
      <c r="L3954" s="31">
        <f>[2]Emissions!L3954</f>
        <v>0</v>
      </c>
      <c r="M3954" s="31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1">
        <f>[2]Emissions!E3955</f>
        <v>0</v>
      </c>
      <c r="F3955" s="31">
        <f>[2]Emissions!F3955</f>
        <v>0</v>
      </c>
      <c r="G3955" s="31">
        <f>[2]Emissions!G3955</f>
        <v>0</v>
      </c>
      <c r="H3955" s="31">
        <f>[2]Emissions!H3955</f>
        <v>0</v>
      </c>
      <c r="I3955" s="31">
        <f>[2]Emissions!I3955</f>
        <v>0</v>
      </c>
      <c r="J3955" s="31">
        <f>[2]Emissions!J3955</f>
        <v>0</v>
      </c>
      <c r="K3955" s="31">
        <f>[2]Emissions!K3955</f>
        <v>0</v>
      </c>
      <c r="L3955" s="31">
        <f>[2]Emissions!L3955</f>
        <v>0</v>
      </c>
      <c r="M3955" s="31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1">
        <f>[2]Emissions!E3956</f>
        <v>0</v>
      </c>
      <c r="F3956" s="31">
        <f>[2]Emissions!F3956</f>
        <v>0</v>
      </c>
      <c r="G3956" s="31">
        <f>[2]Emissions!G3956</f>
        <v>0</v>
      </c>
      <c r="H3956" s="31">
        <f>[2]Emissions!H3956</f>
        <v>0</v>
      </c>
      <c r="I3956" s="31">
        <f>[2]Emissions!I3956</f>
        <v>0</v>
      </c>
      <c r="J3956" s="31">
        <f>[2]Emissions!J3956</f>
        <v>0</v>
      </c>
      <c r="K3956" s="31">
        <f>[2]Emissions!K3956</f>
        <v>0</v>
      </c>
      <c r="L3956" s="31">
        <f>[2]Emissions!L3956</f>
        <v>0</v>
      </c>
      <c r="M3956" s="31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1">
        <f>[2]Emissions!E3957</f>
        <v>0</v>
      </c>
      <c r="F3957" s="31">
        <f>[2]Emissions!F3957</f>
        <v>0</v>
      </c>
      <c r="G3957" s="31">
        <f>[2]Emissions!G3957</f>
        <v>0</v>
      </c>
      <c r="H3957" s="31">
        <f>[2]Emissions!H3957</f>
        <v>0</v>
      </c>
      <c r="I3957" s="31">
        <f>[2]Emissions!I3957</f>
        <v>0</v>
      </c>
      <c r="J3957" s="31">
        <f>[2]Emissions!J3957</f>
        <v>0</v>
      </c>
      <c r="K3957" s="31">
        <f>[2]Emissions!K3957</f>
        <v>0</v>
      </c>
      <c r="L3957" s="31">
        <f>[2]Emissions!L3957</f>
        <v>0</v>
      </c>
      <c r="M3957" s="31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1">
        <f>[2]Emissions!E3958</f>
        <v>0</v>
      </c>
      <c r="F3958" s="31">
        <f>[2]Emissions!F3958</f>
        <v>0</v>
      </c>
      <c r="G3958" s="31">
        <f>[2]Emissions!G3958</f>
        <v>0</v>
      </c>
      <c r="H3958" s="31">
        <f>[2]Emissions!H3958</f>
        <v>0</v>
      </c>
      <c r="I3958" s="31">
        <f>[2]Emissions!I3958</f>
        <v>0</v>
      </c>
      <c r="J3958" s="31">
        <f>[2]Emissions!J3958</f>
        <v>0</v>
      </c>
      <c r="K3958" s="31">
        <f>[2]Emissions!K3958</f>
        <v>0</v>
      </c>
      <c r="L3958" s="31">
        <f>[2]Emissions!L3958</f>
        <v>0</v>
      </c>
      <c r="M3958" s="31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1">
        <f>[2]Emissions!E3959</f>
        <v>0</v>
      </c>
      <c r="F3959" s="31">
        <f>[2]Emissions!F3959</f>
        <v>0</v>
      </c>
      <c r="G3959" s="31">
        <f>[2]Emissions!G3959</f>
        <v>0</v>
      </c>
      <c r="H3959" s="31">
        <f>[2]Emissions!H3959</f>
        <v>0</v>
      </c>
      <c r="I3959" s="31">
        <f>[2]Emissions!I3959</f>
        <v>0</v>
      </c>
      <c r="J3959" s="31">
        <f>[2]Emissions!J3959</f>
        <v>0</v>
      </c>
      <c r="K3959" s="31">
        <f>[2]Emissions!K3959</f>
        <v>0</v>
      </c>
      <c r="L3959" s="31">
        <f>[2]Emissions!L3959</f>
        <v>0</v>
      </c>
      <c r="M3959" s="31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1">
        <f>[2]Emissions!E3960</f>
        <v>0</v>
      </c>
      <c r="F3960" s="31">
        <f>[2]Emissions!F3960</f>
        <v>0</v>
      </c>
      <c r="G3960" s="31">
        <f>[2]Emissions!G3960</f>
        <v>0</v>
      </c>
      <c r="H3960" s="31">
        <f>[2]Emissions!H3960</f>
        <v>0</v>
      </c>
      <c r="I3960" s="31">
        <f>[2]Emissions!I3960</f>
        <v>0</v>
      </c>
      <c r="J3960" s="31">
        <f>[2]Emissions!J3960</f>
        <v>0</v>
      </c>
      <c r="K3960" s="31">
        <f>[2]Emissions!K3960</f>
        <v>0</v>
      </c>
      <c r="L3960" s="31">
        <f>[2]Emissions!L3960</f>
        <v>0</v>
      </c>
      <c r="M3960" s="31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1">
        <f>[2]Emissions!E3961</f>
        <v>0</v>
      </c>
      <c r="F3961" s="31">
        <f>[2]Emissions!F3961</f>
        <v>0</v>
      </c>
      <c r="G3961" s="31">
        <f>[2]Emissions!G3961</f>
        <v>0</v>
      </c>
      <c r="H3961" s="31">
        <f>[2]Emissions!H3961</f>
        <v>0</v>
      </c>
      <c r="I3961" s="31">
        <f>[2]Emissions!I3961</f>
        <v>0</v>
      </c>
      <c r="J3961" s="31">
        <f>[2]Emissions!J3961</f>
        <v>0</v>
      </c>
      <c r="K3961" s="31">
        <f>[2]Emissions!K3961</f>
        <v>0</v>
      </c>
      <c r="L3961" s="31">
        <f>[2]Emissions!L3961</f>
        <v>0</v>
      </c>
      <c r="M3961" s="31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1">
        <f>[2]Emissions!E3962</f>
        <v>0</v>
      </c>
      <c r="F3962" s="31">
        <f>[2]Emissions!F3962</f>
        <v>0</v>
      </c>
      <c r="G3962" s="31">
        <f>[2]Emissions!G3962</f>
        <v>0</v>
      </c>
      <c r="H3962" s="31">
        <f>[2]Emissions!H3962</f>
        <v>0</v>
      </c>
      <c r="I3962" s="31">
        <f>[2]Emissions!I3962</f>
        <v>0</v>
      </c>
      <c r="J3962" s="31">
        <f>[2]Emissions!J3962</f>
        <v>0</v>
      </c>
      <c r="K3962" s="31">
        <f>[2]Emissions!K3962</f>
        <v>0</v>
      </c>
      <c r="L3962" s="31">
        <f>[2]Emissions!L3962</f>
        <v>0</v>
      </c>
      <c r="M3962" s="31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1">
        <f>[2]Emissions!E3963</f>
        <v>0</v>
      </c>
      <c r="F3963" s="31">
        <f>[2]Emissions!F3963</f>
        <v>0</v>
      </c>
      <c r="G3963" s="31">
        <f>[2]Emissions!G3963</f>
        <v>0</v>
      </c>
      <c r="H3963" s="31">
        <f>[2]Emissions!H3963</f>
        <v>0</v>
      </c>
      <c r="I3963" s="31">
        <f>[2]Emissions!I3963</f>
        <v>0</v>
      </c>
      <c r="J3963" s="31">
        <f>[2]Emissions!J3963</f>
        <v>0</v>
      </c>
      <c r="K3963" s="31">
        <f>[2]Emissions!K3963</f>
        <v>0</v>
      </c>
      <c r="L3963" s="31">
        <f>[2]Emissions!L3963</f>
        <v>0</v>
      </c>
      <c r="M3963" s="31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1">
        <f>[2]Emissions!E3964</f>
        <v>0</v>
      </c>
      <c r="F3964" s="31">
        <f>[2]Emissions!F3964</f>
        <v>0</v>
      </c>
      <c r="G3964" s="31">
        <f>[2]Emissions!G3964</f>
        <v>0</v>
      </c>
      <c r="H3964" s="31">
        <f>[2]Emissions!H3964</f>
        <v>0</v>
      </c>
      <c r="I3964" s="31">
        <f>[2]Emissions!I3964</f>
        <v>0</v>
      </c>
      <c r="J3964" s="31">
        <f>[2]Emissions!J3964</f>
        <v>0</v>
      </c>
      <c r="K3964" s="31">
        <f>[2]Emissions!K3964</f>
        <v>0</v>
      </c>
      <c r="L3964" s="31">
        <f>[2]Emissions!L3964</f>
        <v>0</v>
      </c>
      <c r="M3964" s="31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1">
        <f>[2]Emissions!E3965</f>
        <v>0</v>
      </c>
      <c r="F3965" s="31">
        <f>[2]Emissions!F3965</f>
        <v>0</v>
      </c>
      <c r="G3965" s="31">
        <f>[2]Emissions!G3965</f>
        <v>0</v>
      </c>
      <c r="H3965" s="31">
        <f>[2]Emissions!H3965</f>
        <v>0</v>
      </c>
      <c r="I3965" s="31">
        <f>[2]Emissions!I3965</f>
        <v>0</v>
      </c>
      <c r="J3965" s="31">
        <f>[2]Emissions!J3965</f>
        <v>0</v>
      </c>
      <c r="K3965" s="31">
        <f>[2]Emissions!K3965</f>
        <v>0</v>
      </c>
      <c r="L3965" s="31">
        <f>[2]Emissions!L3965</f>
        <v>0</v>
      </c>
      <c r="M3965" s="31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1">
        <f>[2]Emissions!E3966</f>
        <v>0</v>
      </c>
      <c r="F3966" s="31">
        <f>[2]Emissions!F3966</f>
        <v>0</v>
      </c>
      <c r="G3966" s="31">
        <f>[2]Emissions!G3966</f>
        <v>0</v>
      </c>
      <c r="H3966" s="31">
        <f>[2]Emissions!H3966</f>
        <v>0</v>
      </c>
      <c r="I3966" s="31">
        <f>[2]Emissions!I3966</f>
        <v>0</v>
      </c>
      <c r="J3966" s="31">
        <f>[2]Emissions!J3966</f>
        <v>0</v>
      </c>
      <c r="K3966" s="31">
        <f>[2]Emissions!K3966</f>
        <v>0</v>
      </c>
      <c r="L3966" s="31">
        <f>[2]Emissions!L3966</f>
        <v>0</v>
      </c>
      <c r="M3966" s="31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1">
        <f>[2]Emissions!E3967</f>
        <v>0</v>
      </c>
      <c r="F3967" s="31">
        <f>[2]Emissions!F3967</f>
        <v>0</v>
      </c>
      <c r="G3967" s="31">
        <f>[2]Emissions!G3967</f>
        <v>0</v>
      </c>
      <c r="H3967" s="31">
        <f>[2]Emissions!H3967</f>
        <v>0</v>
      </c>
      <c r="I3967" s="31">
        <f>[2]Emissions!I3967</f>
        <v>0</v>
      </c>
      <c r="J3967" s="31">
        <f>[2]Emissions!J3967</f>
        <v>0</v>
      </c>
      <c r="K3967" s="31">
        <f>[2]Emissions!K3967</f>
        <v>0</v>
      </c>
      <c r="L3967" s="31">
        <f>[2]Emissions!L3967</f>
        <v>0</v>
      </c>
      <c r="M3967" s="31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1">
        <f>[2]Emissions!E3968</f>
        <v>0</v>
      </c>
      <c r="F3968" s="31">
        <f>[2]Emissions!F3968</f>
        <v>0</v>
      </c>
      <c r="G3968" s="31">
        <f>[2]Emissions!G3968</f>
        <v>0</v>
      </c>
      <c r="H3968" s="31">
        <f>[2]Emissions!H3968</f>
        <v>0</v>
      </c>
      <c r="I3968" s="31">
        <f>[2]Emissions!I3968</f>
        <v>0</v>
      </c>
      <c r="J3968" s="31">
        <f>[2]Emissions!J3968</f>
        <v>0</v>
      </c>
      <c r="K3968" s="31">
        <f>[2]Emissions!K3968</f>
        <v>0</v>
      </c>
      <c r="L3968" s="31">
        <f>[2]Emissions!L3968</f>
        <v>0</v>
      </c>
      <c r="M3968" s="31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1">
        <f>[2]Emissions!E3969</f>
        <v>0</v>
      </c>
      <c r="F3969" s="31">
        <f>[2]Emissions!F3969</f>
        <v>0</v>
      </c>
      <c r="G3969" s="31">
        <f>[2]Emissions!G3969</f>
        <v>0</v>
      </c>
      <c r="H3969" s="31">
        <f>[2]Emissions!H3969</f>
        <v>0</v>
      </c>
      <c r="I3969" s="31">
        <f>[2]Emissions!I3969</f>
        <v>0</v>
      </c>
      <c r="J3969" s="31">
        <f>[2]Emissions!J3969</f>
        <v>0</v>
      </c>
      <c r="K3969" s="31">
        <f>[2]Emissions!K3969</f>
        <v>0</v>
      </c>
      <c r="L3969" s="31">
        <f>[2]Emissions!L3969</f>
        <v>0</v>
      </c>
      <c r="M3969" s="31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1">
        <f>[2]Emissions!E3970</f>
        <v>0</v>
      </c>
      <c r="F3970" s="31">
        <f>[2]Emissions!F3970</f>
        <v>0</v>
      </c>
      <c r="G3970" s="31">
        <f>[2]Emissions!G3970</f>
        <v>0</v>
      </c>
      <c r="H3970" s="31">
        <f>[2]Emissions!H3970</f>
        <v>0</v>
      </c>
      <c r="I3970" s="31">
        <f>[2]Emissions!I3970</f>
        <v>0</v>
      </c>
      <c r="J3970" s="31">
        <f>[2]Emissions!J3970</f>
        <v>0</v>
      </c>
      <c r="K3970" s="31">
        <f>[2]Emissions!K3970</f>
        <v>0</v>
      </c>
      <c r="L3970" s="31">
        <f>[2]Emissions!L3970</f>
        <v>0</v>
      </c>
      <c r="M3970" s="31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1">
        <f>[2]Emissions!E3971</f>
        <v>0</v>
      </c>
      <c r="F3971" s="31">
        <f>[2]Emissions!F3971</f>
        <v>0</v>
      </c>
      <c r="G3971" s="31">
        <f>[2]Emissions!G3971</f>
        <v>0</v>
      </c>
      <c r="H3971" s="31">
        <f>[2]Emissions!H3971</f>
        <v>0</v>
      </c>
      <c r="I3971" s="31">
        <f>[2]Emissions!I3971</f>
        <v>0</v>
      </c>
      <c r="J3971" s="31">
        <f>[2]Emissions!J3971</f>
        <v>0</v>
      </c>
      <c r="K3971" s="31">
        <f>[2]Emissions!K3971</f>
        <v>0</v>
      </c>
      <c r="L3971" s="31">
        <f>[2]Emissions!L3971</f>
        <v>0</v>
      </c>
      <c r="M3971" s="31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1">
        <f>[2]Emissions!E3972</f>
        <v>0</v>
      </c>
      <c r="F3972" s="31">
        <f>[2]Emissions!F3972</f>
        <v>0</v>
      </c>
      <c r="G3972" s="31">
        <f>[2]Emissions!G3972</f>
        <v>0</v>
      </c>
      <c r="H3972" s="31">
        <f>[2]Emissions!H3972</f>
        <v>0</v>
      </c>
      <c r="I3972" s="31">
        <f>[2]Emissions!I3972</f>
        <v>0</v>
      </c>
      <c r="J3972" s="31">
        <f>[2]Emissions!J3972</f>
        <v>0</v>
      </c>
      <c r="K3972" s="31">
        <f>[2]Emissions!K3972</f>
        <v>0</v>
      </c>
      <c r="L3972" s="31">
        <f>[2]Emissions!L3972</f>
        <v>0</v>
      </c>
      <c r="M3972" s="31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1">
        <f>[2]Emissions!E3973</f>
        <v>0</v>
      </c>
      <c r="F3973" s="31">
        <f>[2]Emissions!F3973</f>
        <v>0</v>
      </c>
      <c r="G3973" s="31">
        <f>[2]Emissions!G3973</f>
        <v>0</v>
      </c>
      <c r="H3973" s="31">
        <f>[2]Emissions!H3973</f>
        <v>0</v>
      </c>
      <c r="I3973" s="31">
        <f>[2]Emissions!I3973</f>
        <v>0</v>
      </c>
      <c r="J3973" s="31">
        <f>[2]Emissions!J3973</f>
        <v>0</v>
      </c>
      <c r="K3973" s="31">
        <f>[2]Emissions!K3973</f>
        <v>0</v>
      </c>
      <c r="L3973" s="31">
        <f>[2]Emissions!L3973</f>
        <v>0</v>
      </c>
      <c r="M3973" s="31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1">
        <f>[2]Emissions!E3974</f>
        <v>0</v>
      </c>
      <c r="F3974" s="31">
        <f>[2]Emissions!F3974</f>
        <v>0</v>
      </c>
      <c r="G3974" s="31">
        <f>[2]Emissions!G3974</f>
        <v>0</v>
      </c>
      <c r="H3974" s="31">
        <f>[2]Emissions!H3974</f>
        <v>0</v>
      </c>
      <c r="I3974" s="31">
        <f>[2]Emissions!I3974</f>
        <v>0</v>
      </c>
      <c r="J3974" s="31">
        <f>[2]Emissions!J3974</f>
        <v>0</v>
      </c>
      <c r="K3974" s="31">
        <f>[2]Emissions!K3974</f>
        <v>0</v>
      </c>
      <c r="L3974" s="31">
        <f>[2]Emissions!L3974</f>
        <v>0</v>
      </c>
      <c r="M3974" s="31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1">
        <f>[2]Emissions!E3975</f>
        <v>0</v>
      </c>
      <c r="F3975" s="31">
        <f>[2]Emissions!F3975</f>
        <v>0</v>
      </c>
      <c r="G3975" s="31">
        <f>[2]Emissions!G3975</f>
        <v>0</v>
      </c>
      <c r="H3975" s="31">
        <f>[2]Emissions!H3975</f>
        <v>0</v>
      </c>
      <c r="I3975" s="31">
        <f>[2]Emissions!I3975</f>
        <v>0</v>
      </c>
      <c r="J3975" s="31">
        <f>[2]Emissions!J3975</f>
        <v>0</v>
      </c>
      <c r="K3975" s="31">
        <f>[2]Emissions!K3975</f>
        <v>0</v>
      </c>
      <c r="L3975" s="31">
        <f>[2]Emissions!L3975</f>
        <v>0</v>
      </c>
      <c r="M3975" s="31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1">
        <f>[2]Emissions!E3976</f>
        <v>0</v>
      </c>
      <c r="F3976" s="31">
        <f>[2]Emissions!F3976</f>
        <v>0</v>
      </c>
      <c r="G3976" s="31">
        <f>[2]Emissions!G3976</f>
        <v>0</v>
      </c>
      <c r="H3976" s="31">
        <f>[2]Emissions!H3976</f>
        <v>0</v>
      </c>
      <c r="I3976" s="31">
        <f>[2]Emissions!I3976</f>
        <v>0</v>
      </c>
      <c r="J3976" s="31">
        <f>[2]Emissions!J3976</f>
        <v>0</v>
      </c>
      <c r="K3976" s="31">
        <f>[2]Emissions!K3976</f>
        <v>0</v>
      </c>
      <c r="L3976" s="31">
        <f>[2]Emissions!L3976</f>
        <v>0</v>
      </c>
      <c r="M3976" s="31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1">
        <f>[2]Emissions!E3977</f>
        <v>0</v>
      </c>
      <c r="F3977" s="31">
        <f>[2]Emissions!F3977</f>
        <v>0</v>
      </c>
      <c r="G3977" s="31">
        <f>[2]Emissions!G3977</f>
        <v>0</v>
      </c>
      <c r="H3977" s="31">
        <f>[2]Emissions!H3977</f>
        <v>0</v>
      </c>
      <c r="I3977" s="31">
        <f>[2]Emissions!I3977</f>
        <v>0</v>
      </c>
      <c r="J3977" s="31">
        <f>[2]Emissions!J3977</f>
        <v>0</v>
      </c>
      <c r="K3977" s="31">
        <f>[2]Emissions!K3977</f>
        <v>0</v>
      </c>
      <c r="L3977" s="31">
        <f>[2]Emissions!L3977</f>
        <v>0</v>
      </c>
      <c r="M3977" s="31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1">
        <f>[2]Emissions!E3978</f>
        <v>0</v>
      </c>
      <c r="F3978" s="31">
        <f>[2]Emissions!F3978</f>
        <v>0</v>
      </c>
      <c r="G3978" s="31">
        <f>[2]Emissions!G3978</f>
        <v>0</v>
      </c>
      <c r="H3978" s="31">
        <f>[2]Emissions!H3978</f>
        <v>0</v>
      </c>
      <c r="I3978" s="31">
        <f>[2]Emissions!I3978</f>
        <v>0</v>
      </c>
      <c r="J3978" s="31">
        <f>[2]Emissions!J3978</f>
        <v>0</v>
      </c>
      <c r="K3978" s="31">
        <f>[2]Emissions!K3978</f>
        <v>0</v>
      </c>
      <c r="L3978" s="31">
        <f>[2]Emissions!L3978</f>
        <v>0</v>
      </c>
      <c r="M3978" s="31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1">
        <f>[2]Emissions!E3979</f>
        <v>0</v>
      </c>
      <c r="F3979" s="31">
        <f>[2]Emissions!F3979</f>
        <v>0</v>
      </c>
      <c r="G3979" s="31">
        <f>[2]Emissions!G3979</f>
        <v>0</v>
      </c>
      <c r="H3979" s="31">
        <f>[2]Emissions!H3979</f>
        <v>0</v>
      </c>
      <c r="I3979" s="31">
        <f>[2]Emissions!I3979</f>
        <v>0</v>
      </c>
      <c r="J3979" s="31">
        <f>[2]Emissions!J3979</f>
        <v>0</v>
      </c>
      <c r="K3979" s="31">
        <f>[2]Emissions!K3979</f>
        <v>0</v>
      </c>
      <c r="L3979" s="31">
        <f>[2]Emissions!L3979</f>
        <v>0</v>
      </c>
      <c r="M3979" s="31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1">
        <f>[2]Emissions!E3980</f>
        <v>0</v>
      </c>
      <c r="F3980" s="31">
        <f>[2]Emissions!F3980</f>
        <v>0</v>
      </c>
      <c r="G3980" s="31">
        <f>[2]Emissions!G3980</f>
        <v>0</v>
      </c>
      <c r="H3980" s="31">
        <f>[2]Emissions!H3980</f>
        <v>0</v>
      </c>
      <c r="I3980" s="31">
        <f>[2]Emissions!I3980</f>
        <v>0</v>
      </c>
      <c r="J3980" s="31">
        <f>[2]Emissions!J3980</f>
        <v>0</v>
      </c>
      <c r="K3980" s="31">
        <f>[2]Emissions!K3980</f>
        <v>0</v>
      </c>
      <c r="L3980" s="31">
        <f>[2]Emissions!L3980</f>
        <v>0</v>
      </c>
      <c r="M3980" s="31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1">
        <f>[2]Emissions!E3981</f>
        <v>0</v>
      </c>
      <c r="F3981" s="31">
        <f>[2]Emissions!F3981</f>
        <v>0</v>
      </c>
      <c r="G3981" s="31">
        <f>[2]Emissions!G3981</f>
        <v>0</v>
      </c>
      <c r="H3981" s="31">
        <f>[2]Emissions!H3981</f>
        <v>0</v>
      </c>
      <c r="I3981" s="31">
        <f>[2]Emissions!I3981</f>
        <v>0</v>
      </c>
      <c r="J3981" s="31">
        <f>[2]Emissions!J3981</f>
        <v>0</v>
      </c>
      <c r="K3981" s="31">
        <f>[2]Emissions!K3981</f>
        <v>0</v>
      </c>
      <c r="L3981" s="31">
        <f>[2]Emissions!L3981</f>
        <v>0</v>
      </c>
      <c r="M3981" s="31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1">
        <f>[2]Emissions!E3982</f>
        <v>0</v>
      </c>
      <c r="F3982" s="31">
        <f>[2]Emissions!F3982</f>
        <v>0</v>
      </c>
      <c r="G3982" s="31">
        <f>[2]Emissions!G3982</f>
        <v>0</v>
      </c>
      <c r="H3982" s="31">
        <f>[2]Emissions!H3982</f>
        <v>0</v>
      </c>
      <c r="I3982" s="31">
        <f>[2]Emissions!I3982</f>
        <v>0</v>
      </c>
      <c r="J3982" s="31">
        <f>[2]Emissions!J3982</f>
        <v>0</v>
      </c>
      <c r="K3982" s="31">
        <f>[2]Emissions!K3982</f>
        <v>0</v>
      </c>
      <c r="L3982" s="31">
        <f>[2]Emissions!L3982</f>
        <v>0</v>
      </c>
      <c r="M3982" s="31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1">
        <f>[2]Emissions!E3983</f>
        <v>0</v>
      </c>
      <c r="F3983" s="31">
        <f>[2]Emissions!F3983</f>
        <v>0</v>
      </c>
      <c r="G3983" s="31">
        <f>[2]Emissions!G3983</f>
        <v>0</v>
      </c>
      <c r="H3983" s="31">
        <f>[2]Emissions!H3983</f>
        <v>0</v>
      </c>
      <c r="I3983" s="31">
        <f>[2]Emissions!I3983</f>
        <v>0</v>
      </c>
      <c r="J3983" s="31">
        <f>[2]Emissions!J3983</f>
        <v>0</v>
      </c>
      <c r="K3983" s="31">
        <f>[2]Emissions!K3983</f>
        <v>0</v>
      </c>
      <c r="L3983" s="31">
        <f>[2]Emissions!L3983</f>
        <v>0</v>
      </c>
      <c r="M3983" s="31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1">
        <f>[2]Emissions!E3984</f>
        <v>0</v>
      </c>
      <c r="F3984" s="31">
        <f>[2]Emissions!F3984</f>
        <v>0</v>
      </c>
      <c r="G3984" s="31">
        <f>[2]Emissions!G3984</f>
        <v>0</v>
      </c>
      <c r="H3984" s="31">
        <f>[2]Emissions!H3984</f>
        <v>0</v>
      </c>
      <c r="I3984" s="31">
        <f>[2]Emissions!I3984</f>
        <v>0</v>
      </c>
      <c r="J3984" s="31">
        <f>[2]Emissions!J3984</f>
        <v>0</v>
      </c>
      <c r="K3984" s="31">
        <f>[2]Emissions!K3984</f>
        <v>0</v>
      </c>
      <c r="L3984" s="31">
        <f>[2]Emissions!L3984</f>
        <v>0</v>
      </c>
      <c r="M3984" s="31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1">
        <f>[2]Emissions!E3985</f>
        <v>0</v>
      </c>
      <c r="F3985" s="31">
        <f>[2]Emissions!F3985</f>
        <v>0</v>
      </c>
      <c r="G3985" s="31">
        <f>[2]Emissions!G3985</f>
        <v>0</v>
      </c>
      <c r="H3985" s="31">
        <f>[2]Emissions!H3985</f>
        <v>0</v>
      </c>
      <c r="I3985" s="31">
        <f>[2]Emissions!I3985</f>
        <v>0</v>
      </c>
      <c r="J3985" s="31">
        <f>[2]Emissions!J3985</f>
        <v>0</v>
      </c>
      <c r="K3985" s="31">
        <f>[2]Emissions!K3985</f>
        <v>0</v>
      </c>
      <c r="L3985" s="31">
        <f>[2]Emissions!L3985</f>
        <v>0</v>
      </c>
      <c r="M3985" s="31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1">
        <f>[2]Emissions!E3986</f>
        <v>0</v>
      </c>
      <c r="F3986" s="31">
        <f>[2]Emissions!F3986</f>
        <v>0</v>
      </c>
      <c r="G3986" s="31">
        <f>[2]Emissions!G3986</f>
        <v>0</v>
      </c>
      <c r="H3986" s="31">
        <f>[2]Emissions!H3986</f>
        <v>0</v>
      </c>
      <c r="I3986" s="31">
        <f>[2]Emissions!I3986</f>
        <v>0</v>
      </c>
      <c r="J3986" s="31">
        <f>[2]Emissions!J3986</f>
        <v>0</v>
      </c>
      <c r="K3986" s="31">
        <f>[2]Emissions!K3986</f>
        <v>0</v>
      </c>
      <c r="L3986" s="31">
        <f>[2]Emissions!L3986</f>
        <v>0</v>
      </c>
      <c r="M3986" s="31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1">
        <f>[2]Emissions!E3987</f>
        <v>0</v>
      </c>
      <c r="F3987" s="31">
        <f>[2]Emissions!F3987</f>
        <v>0</v>
      </c>
      <c r="G3987" s="31">
        <f>[2]Emissions!G3987</f>
        <v>0</v>
      </c>
      <c r="H3987" s="31">
        <f>[2]Emissions!H3987</f>
        <v>0</v>
      </c>
      <c r="I3987" s="31">
        <f>[2]Emissions!I3987</f>
        <v>0</v>
      </c>
      <c r="J3987" s="31">
        <f>[2]Emissions!J3987</f>
        <v>0</v>
      </c>
      <c r="K3987" s="31">
        <f>[2]Emissions!K3987</f>
        <v>0</v>
      </c>
      <c r="L3987" s="31">
        <f>[2]Emissions!L3987</f>
        <v>0</v>
      </c>
      <c r="M3987" s="31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1">
        <f>[2]Emissions!E3988</f>
        <v>0</v>
      </c>
      <c r="F3988" s="31">
        <f>[2]Emissions!F3988</f>
        <v>0</v>
      </c>
      <c r="G3988" s="31">
        <f>[2]Emissions!G3988</f>
        <v>0</v>
      </c>
      <c r="H3988" s="31">
        <f>[2]Emissions!H3988</f>
        <v>0</v>
      </c>
      <c r="I3988" s="31">
        <f>[2]Emissions!I3988</f>
        <v>0</v>
      </c>
      <c r="J3988" s="31">
        <f>[2]Emissions!J3988</f>
        <v>0</v>
      </c>
      <c r="K3988" s="31">
        <f>[2]Emissions!K3988</f>
        <v>0</v>
      </c>
      <c r="L3988" s="31">
        <f>[2]Emissions!L3988</f>
        <v>0</v>
      </c>
      <c r="M3988" s="31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1">
        <f>[2]Emissions!E3989</f>
        <v>0</v>
      </c>
      <c r="F3989" s="31">
        <f>[2]Emissions!F3989</f>
        <v>0</v>
      </c>
      <c r="G3989" s="31">
        <f>[2]Emissions!G3989</f>
        <v>0</v>
      </c>
      <c r="H3989" s="31">
        <f>[2]Emissions!H3989</f>
        <v>0</v>
      </c>
      <c r="I3989" s="31">
        <f>[2]Emissions!I3989</f>
        <v>0</v>
      </c>
      <c r="J3989" s="31">
        <f>[2]Emissions!J3989</f>
        <v>0</v>
      </c>
      <c r="K3989" s="31">
        <f>[2]Emissions!K3989</f>
        <v>0</v>
      </c>
      <c r="L3989" s="31">
        <f>[2]Emissions!L3989</f>
        <v>0</v>
      </c>
      <c r="M3989" s="31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1">
        <f>[2]Emissions!E3990</f>
        <v>0</v>
      </c>
      <c r="F3990" s="31">
        <f>[2]Emissions!F3990</f>
        <v>0</v>
      </c>
      <c r="G3990" s="31">
        <f>[2]Emissions!G3990</f>
        <v>0</v>
      </c>
      <c r="H3990" s="31">
        <f>[2]Emissions!H3990</f>
        <v>0</v>
      </c>
      <c r="I3990" s="31">
        <f>[2]Emissions!I3990</f>
        <v>0</v>
      </c>
      <c r="J3990" s="31">
        <f>[2]Emissions!J3990</f>
        <v>0</v>
      </c>
      <c r="K3990" s="31">
        <f>[2]Emissions!K3990</f>
        <v>0</v>
      </c>
      <c r="L3990" s="31">
        <f>[2]Emissions!L3990</f>
        <v>0</v>
      </c>
      <c r="M3990" s="31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1">
        <f>[2]Emissions!E3991</f>
        <v>0</v>
      </c>
      <c r="F3991" s="31">
        <f>[2]Emissions!F3991</f>
        <v>0</v>
      </c>
      <c r="G3991" s="31">
        <f>[2]Emissions!G3991</f>
        <v>0</v>
      </c>
      <c r="H3991" s="31">
        <f>[2]Emissions!H3991</f>
        <v>0</v>
      </c>
      <c r="I3991" s="31">
        <f>[2]Emissions!I3991</f>
        <v>0</v>
      </c>
      <c r="J3991" s="31">
        <f>[2]Emissions!J3991</f>
        <v>0</v>
      </c>
      <c r="K3991" s="31">
        <f>[2]Emissions!K3991</f>
        <v>0</v>
      </c>
      <c r="L3991" s="31">
        <f>[2]Emissions!L3991</f>
        <v>0</v>
      </c>
      <c r="M3991" s="31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1">
        <f>[2]Emissions!E3992</f>
        <v>0</v>
      </c>
      <c r="F3992" s="31">
        <f>[2]Emissions!F3992</f>
        <v>0</v>
      </c>
      <c r="G3992" s="31">
        <f>[2]Emissions!G3992</f>
        <v>0</v>
      </c>
      <c r="H3992" s="31">
        <f>[2]Emissions!H3992</f>
        <v>0</v>
      </c>
      <c r="I3992" s="31">
        <f>[2]Emissions!I3992</f>
        <v>0</v>
      </c>
      <c r="J3992" s="31">
        <f>[2]Emissions!J3992</f>
        <v>0</v>
      </c>
      <c r="K3992" s="31">
        <f>[2]Emissions!K3992</f>
        <v>0</v>
      </c>
      <c r="L3992" s="31">
        <f>[2]Emissions!L3992</f>
        <v>0</v>
      </c>
      <c r="M3992" s="31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1">
        <f>[2]Emissions!E3993</f>
        <v>0</v>
      </c>
      <c r="F3993" s="31">
        <f>[2]Emissions!F3993</f>
        <v>0</v>
      </c>
      <c r="G3993" s="31">
        <f>[2]Emissions!G3993</f>
        <v>0</v>
      </c>
      <c r="H3993" s="31">
        <f>[2]Emissions!H3993</f>
        <v>0</v>
      </c>
      <c r="I3993" s="31">
        <f>[2]Emissions!I3993</f>
        <v>0</v>
      </c>
      <c r="J3993" s="31">
        <f>[2]Emissions!J3993</f>
        <v>0</v>
      </c>
      <c r="K3993" s="31">
        <f>[2]Emissions!K3993</f>
        <v>0</v>
      </c>
      <c r="L3993" s="31">
        <f>[2]Emissions!L3993</f>
        <v>0</v>
      </c>
      <c r="M3993" s="31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1">
        <f>[2]Emissions!E3994</f>
        <v>0</v>
      </c>
      <c r="F3994" s="31">
        <f>[2]Emissions!F3994</f>
        <v>0</v>
      </c>
      <c r="G3994" s="31">
        <f>[2]Emissions!G3994</f>
        <v>0</v>
      </c>
      <c r="H3994" s="31">
        <f>[2]Emissions!H3994</f>
        <v>0</v>
      </c>
      <c r="I3994" s="31">
        <f>[2]Emissions!I3994</f>
        <v>0</v>
      </c>
      <c r="J3994" s="31">
        <f>[2]Emissions!J3994</f>
        <v>0</v>
      </c>
      <c r="K3994" s="31">
        <f>[2]Emissions!K3994</f>
        <v>0</v>
      </c>
      <c r="L3994" s="31">
        <f>[2]Emissions!L3994</f>
        <v>0</v>
      </c>
      <c r="M3994" s="31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1">
        <f>[2]Emissions!E3995</f>
        <v>0</v>
      </c>
      <c r="F3995" s="31">
        <f>[2]Emissions!F3995</f>
        <v>0</v>
      </c>
      <c r="G3995" s="31">
        <f>[2]Emissions!G3995</f>
        <v>0</v>
      </c>
      <c r="H3995" s="31">
        <f>[2]Emissions!H3995</f>
        <v>0</v>
      </c>
      <c r="I3995" s="31">
        <f>[2]Emissions!I3995</f>
        <v>0</v>
      </c>
      <c r="J3995" s="31">
        <f>[2]Emissions!J3995</f>
        <v>0</v>
      </c>
      <c r="K3995" s="31">
        <f>[2]Emissions!K3995</f>
        <v>0</v>
      </c>
      <c r="L3995" s="31">
        <f>[2]Emissions!L3995</f>
        <v>0</v>
      </c>
      <c r="M3995" s="31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1">
        <f>[2]Emissions!E3996</f>
        <v>0</v>
      </c>
      <c r="F3996" s="31">
        <f>[2]Emissions!F3996</f>
        <v>0</v>
      </c>
      <c r="G3996" s="31">
        <f>[2]Emissions!G3996</f>
        <v>0</v>
      </c>
      <c r="H3996" s="31">
        <f>[2]Emissions!H3996</f>
        <v>0</v>
      </c>
      <c r="I3996" s="31">
        <f>[2]Emissions!I3996</f>
        <v>0</v>
      </c>
      <c r="J3996" s="31">
        <f>[2]Emissions!J3996</f>
        <v>0</v>
      </c>
      <c r="K3996" s="31">
        <f>[2]Emissions!K3996</f>
        <v>0</v>
      </c>
      <c r="L3996" s="31">
        <f>[2]Emissions!L3996</f>
        <v>0</v>
      </c>
      <c r="M3996" s="31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1">
        <f>[2]Emissions!E3997</f>
        <v>0</v>
      </c>
      <c r="F3997" s="31">
        <f>[2]Emissions!F3997</f>
        <v>0</v>
      </c>
      <c r="G3997" s="31">
        <f>[2]Emissions!G3997</f>
        <v>0</v>
      </c>
      <c r="H3997" s="31">
        <f>[2]Emissions!H3997</f>
        <v>0</v>
      </c>
      <c r="I3997" s="31">
        <f>[2]Emissions!I3997</f>
        <v>0</v>
      </c>
      <c r="J3997" s="31">
        <f>[2]Emissions!J3997</f>
        <v>0</v>
      </c>
      <c r="K3997" s="31">
        <f>[2]Emissions!K3997</f>
        <v>0</v>
      </c>
      <c r="L3997" s="31">
        <f>[2]Emissions!L3997</f>
        <v>0</v>
      </c>
      <c r="M3997" s="31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1">
        <f>[2]Emissions!E3998</f>
        <v>0</v>
      </c>
      <c r="F3998" s="31">
        <f>[2]Emissions!F3998</f>
        <v>0</v>
      </c>
      <c r="G3998" s="31">
        <f>[2]Emissions!G3998</f>
        <v>0</v>
      </c>
      <c r="H3998" s="31">
        <f>[2]Emissions!H3998</f>
        <v>0</v>
      </c>
      <c r="I3998" s="31">
        <f>[2]Emissions!I3998</f>
        <v>0</v>
      </c>
      <c r="J3998" s="31">
        <f>[2]Emissions!J3998</f>
        <v>0</v>
      </c>
      <c r="K3998" s="31">
        <f>[2]Emissions!K3998</f>
        <v>0</v>
      </c>
      <c r="L3998" s="31">
        <f>[2]Emissions!L3998</f>
        <v>0</v>
      </c>
      <c r="M3998" s="31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1">
        <f>[2]Emissions!E3999</f>
        <v>0</v>
      </c>
      <c r="F3999" s="31">
        <f>[2]Emissions!F3999</f>
        <v>0</v>
      </c>
      <c r="G3999" s="31">
        <f>[2]Emissions!G3999</f>
        <v>0</v>
      </c>
      <c r="H3999" s="31">
        <f>[2]Emissions!H3999</f>
        <v>0</v>
      </c>
      <c r="I3999" s="31">
        <f>[2]Emissions!I3999</f>
        <v>0</v>
      </c>
      <c r="J3999" s="31">
        <f>[2]Emissions!J3999</f>
        <v>0</v>
      </c>
      <c r="K3999" s="31">
        <f>[2]Emissions!K3999</f>
        <v>0</v>
      </c>
      <c r="L3999" s="31">
        <f>[2]Emissions!L3999</f>
        <v>0</v>
      </c>
      <c r="M3999" s="31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1">
        <f>[2]Emissions!E4000</f>
        <v>0</v>
      </c>
      <c r="F4000" s="31">
        <f>[2]Emissions!F4000</f>
        <v>0</v>
      </c>
      <c r="G4000" s="31">
        <f>[2]Emissions!G4000</f>
        <v>0</v>
      </c>
      <c r="H4000" s="31">
        <f>[2]Emissions!H4000</f>
        <v>0</v>
      </c>
      <c r="I4000" s="31">
        <f>[2]Emissions!I4000</f>
        <v>0</v>
      </c>
      <c r="J4000" s="31">
        <f>[2]Emissions!J4000</f>
        <v>0</v>
      </c>
      <c r="K4000" s="31">
        <f>[2]Emissions!K4000</f>
        <v>0</v>
      </c>
      <c r="L4000" s="31">
        <f>[2]Emissions!L4000</f>
        <v>0</v>
      </c>
      <c r="M4000" s="31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J89"/>
  <sheetViews>
    <sheetView zoomScale="40" zoomScaleNormal="40" workbookViewId="0">
      <selection activeCell="AO17" sqref="AO17:BE19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328.69508300038058</v>
      </c>
      <c r="P2" s="14">
        <f t="shared" si="6"/>
        <v>292.51436575030056</v>
      </c>
      <c r="Q2" s="14">
        <f t="shared" si="6"/>
        <v>246.5224362517821</v>
      </c>
      <c r="R2" s="14">
        <f t="shared" si="6"/>
        <v>190.87182118849177</v>
      </c>
      <c r="S2" s="14">
        <f t="shared" si="6"/>
        <v>126.99341252241857</v>
      </c>
      <c r="T2" s="14">
        <f t="shared" si="6"/>
        <v>67.229750677325555</v>
      </c>
      <c r="U2" s="14">
        <f t="shared" si="6"/>
        <v>3.7537732422690202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0.30320590684119703</v>
      </c>
      <c r="AB2" s="22">
        <f>'Electricity generation'!P2*1000/(P2*8760)</f>
        <v>0.33610295139455637</v>
      </c>
      <c r="AC2" s="22">
        <f>'Electricity generation'!Q2*1000/(Q2*8760)</f>
        <v>0.21816280784672318</v>
      </c>
      <c r="AD2" s="22">
        <f>'Electricity generation'!R2*1000/(R2*8760)</f>
        <v>0.12108946175714622</v>
      </c>
      <c r="AE2" s="22">
        <f>'Electricity generation'!S2*1000/(S2*8760)</f>
        <v>8.3608056764739647E-2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308.95749284467263</v>
      </c>
      <c r="S3" s="14">
        <f t="shared" si="7"/>
        <v>268.32924198554514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0.21303325815559418</v>
      </c>
      <c r="AD3" s="22">
        <f>'Electricity generation'!R3*1000/(R3*8760)</f>
        <v>5.7733431199678949E-2</v>
      </c>
      <c r="AE3" s="22">
        <f>'Electricity generation'!S3*1000/(S3*8760)</f>
        <v>3.3237480985643171E-2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44.488009216979528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9.6934357813292742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0.15883403573305263</v>
      </c>
      <c r="AC4" s="22">
        <f>'Electricity generation'!Q4*1000/(Q4*8760)</f>
        <v>0.12047257601946745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M5" s="2" t="s">
        <v>147</v>
      </c>
      <c r="N5" s="14">
        <f>SUM(N2:N4)</f>
        <v>534.01800000000003</v>
      </c>
      <c r="O5" s="14">
        <f>SUM(O2:O4)</f>
        <v>717.66619611977853</v>
      </c>
      <c r="P5" s="14">
        <f t="shared" ref="P5:R5" si="9">SUM(P2:P4)</f>
        <v>708.82303592618416</v>
      </c>
      <c r="Q5" s="14">
        <f t="shared" si="9"/>
        <v>678.66910412342077</v>
      </c>
      <c r="R5" s="14">
        <f t="shared" si="9"/>
        <v>531.62879269871394</v>
      </c>
      <c r="S5" s="14">
        <f t="shared" ref="S5:W5" si="10">SUM(S2:S4)</f>
        <v>419.9440917775392</v>
      </c>
      <c r="T5" s="14">
        <f t="shared" si="10"/>
        <v>298.77337822425596</v>
      </c>
      <c r="U5" s="14">
        <f t="shared" si="10"/>
        <v>179.77755895764201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0.24302072555799717</v>
      </c>
      <c r="AC5" s="22">
        <f>'Electricity generation'!Q5*1000/(Q5*8760)</f>
        <v>0.20913342579048538</v>
      </c>
      <c r="AD5" s="22">
        <f>'Electricity generation'!R5*1000/(R5*8760)</f>
        <v>8.3709063326024152E-2</v>
      </c>
      <c r="AE5" s="22">
        <f>'Electricity generation'!S5*1000/(S5*8760)</f>
        <v>5.189950033940427E-2</v>
      </c>
      <c r="AF5" s="22">
        <f>'Electricity generation'!T5*1000/(T5*8760)</f>
        <v>3.2293707214964607E-3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210.47761479959416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0.34217524522658505</v>
      </c>
      <c r="AB7" s="22">
        <f>'Electricity generation'!P7*1000/(P7*8760)</f>
        <v>0.36138299225485709</v>
      </c>
      <c r="AC7" s="22">
        <f>'Electricity generation'!Q7*1000/(Q7*8760)</f>
        <v>0.36038058963209041</v>
      </c>
      <c r="AD7" s="22">
        <f>'Electricity generation'!R7*1000/(R7*8760)</f>
        <v>0.35790863067192502</v>
      </c>
      <c r="AE7" s="22">
        <f>'Electricity generation'!S7*1000/(S7*8760)</f>
        <v>0.36159669551531337</v>
      </c>
      <c r="AF7" s="22">
        <f>'Electricity generation'!T7*1000/(T7*8760)</f>
        <v>0.33287783750043176</v>
      </c>
      <c r="AG7" s="22">
        <f>'Electricity generation'!U7*1000/(U7*8760)</f>
        <v>0.34725893048456419</v>
      </c>
      <c r="AH7" s="22">
        <f>'Electricity generation'!V7*1000/(V7*8760)</f>
        <v>0.37325837900473469</v>
      </c>
      <c r="AI7" s="22">
        <f>'Electricity generation'!W7*1000/(W7*8760)</f>
        <v>0.29408529220806318</v>
      </c>
    </row>
    <row r="8" spans="1:36"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194.22000000000006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0.42886382805456169</v>
      </c>
      <c r="AC8" s="22">
        <f>'Electricity generation'!Q8*1000/(Q8*8760)</f>
        <v>0.42362193421376459</v>
      </c>
      <c r="AD8" s="22">
        <f>'Electricity generation'!R8*1000/(R8*8760)</f>
        <v>0.41884283857322846</v>
      </c>
      <c r="AE8" s="22">
        <f>'Electricity generation'!S8*1000/(S8*8760)</f>
        <v>0.42139457651532658</v>
      </c>
      <c r="AF8" s="22">
        <f>'Electricity generation'!T8*1000/(T8*8760)</f>
        <v>0.37545365874682179</v>
      </c>
      <c r="AG8" s="22">
        <f>'Electricity generation'!U8*1000/(U8*8760)</f>
        <v>0.38030627988011234</v>
      </c>
      <c r="AH8" s="22">
        <f>'Electricity generation'!V8*1000/(V8*8760)</f>
        <v>0.39744964629379481</v>
      </c>
      <c r="AI8" s="22">
        <f>'Electricity generation'!W8*1000/(W8*8760)</f>
        <v>0.30666440507755977</v>
      </c>
    </row>
    <row r="9" spans="1:36"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6.2624827488257498E-2</v>
      </c>
      <c r="AH9" s="22">
        <f>'Electricity generation'!V9*1000/(V9*8760)</f>
        <v>8.4259777992330712E-2</v>
      </c>
      <c r="AI9" s="22">
        <f>'Electricity generation'!W9*1000/(W9*8760)</f>
        <v>0.10360330070928873</v>
      </c>
    </row>
    <row r="10" spans="1:36"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97.57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0.81162538667147199</v>
      </c>
      <c r="AE10" s="22">
        <f>'Electricity generation'!S10*1000/(S10*8760)</f>
        <v>0.8166165167001086</v>
      </c>
      <c r="AF10" s="22">
        <f>'Electricity generation'!T10*1000/(T10*8760)</f>
        <v>0.82212110402007299</v>
      </c>
      <c r="AG10" s="22">
        <f>'Electricity generation'!U10*1000/(U10*8760)</f>
        <v>0.82817362748112411</v>
      </c>
      <c r="AH10" s="22">
        <f>'Electricity generation'!V10*1000/(V10*8760)</f>
        <v>0.83480919347552096</v>
      </c>
      <c r="AI10" s="22">
        <f>'Electricity generation'!W10*1000/(W10*8760)</f>
        <v>0.84207118966950811</v>
      </c>
    </row>
    <row r="11" spans="1:36"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37.432273003637818</v>
      </c>
      <c r="P11" s="14">
        <f t="shared" si="16"/>
        <v>45.210376641256325</v>
      </c>
      <c r="Q11" s="14">
        <f t="shared" si="16"/>
        <v>53.140376641256324</v>
      </c>
      <c r="R11" s="14">
        <f t="shared" si="16"/>
        <v>61.673666915446454</v>
      </c>
      <c r="S11" s="14">
        <f t="shared" si="16"/>
        <v>60.967626806290959</v>
      </c>
      <c r="T11" s="14">
        <f t="shared" si="16"/>
        <v>44.909967153130644</v>
      </c>
      <c r="U11" s="14">
        <f t="shared" si="16"/>
        <v>21.530829378079723</v>
      </c>
      <c r="V11" s="14">
        <f t="shared" si="16"/>
        <v>13.239448884992484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0.44448617513193278</v>
      </c>
      <c r="AB11" s="22">
        <f>'Electricity generation'!P11*1000/(P11*8760)</f>
        <v>0.51573397250366304</v>
      </c>
      <c r="AC11" s="22">
        <f>'Electricity generation'!Q11*1000/(Q11*8760)</f>
        <v>0.49942270036918468</v>
      </c>
      <c r="AD11" s="22">
        <f>'Electricity generation'!R11*1000/(R11*8760)</f>
        <v>0.45209997460605</v>
      </c>
      <c r="AE11" s="22">
        <f>'Electricity generation'!S11*1000/(S11*8760)</f>
        <v>0.2483000275876372</v>
      </c>
      <c r="AF11" s="22">
        <f>'Electricity generation'!T11*1000/(T11*8760)</f>
        <v>0.29584829304305232</v>
      </c>
      <c r="AG11" s="22">
        <f>'Electricity generation'!U11*1000/(U11*8760)</f>
        <v>0.35432574695649494</v>
      </c>
      <c r="AH11" s="22">
        <f>'Electricity generation'!V11*1000/(V11*8760)</f>
        <v>0</v>
      </c>
      <c r="AI11" s="22" t="e">
        <f>'Electricity generation'!W11*1000/(W11*8760)</f>
        <v>#DIV/0!</v>
      </c>
    </row>
    <row r="12" spans="1:36"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0.64999999999999991</v>
      </c>
      <c r="AF12" s="22">
        <f>'Electricity generation'!T12*1000/(T12*8760)</f>
        <v>0.64999999999999925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0.65000000000000024</v>
      </c>
    </row>
    <row r="13" spans="1:36"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3.4246752851160505</v>
      </c>
      <c r="S13" s="14">
        <f t="shared" si="18"/>
        <v>3.2258295442886822</v>
      </c>
      <c r="T13" s="14">
        <f t="shared" si="18"/>
        <v>3.019949914564481</v>
      </c>
      <c r="U13" s="14">
        <f t="shared" si="18"/>
        <v>2.8978070574216241</v>
      </c>
      <c r="V13" s="14">
        <f t="shared" si="18"/>
        <v>2.7756642002787668</v>
      </c>
      <c r="W13" s="14">
        <f t="shared" si="18"/>
        <v>1.7961659269524399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0.73434791859291559</v>
      </c>
      <c r="AE13" s="22">
        <f>'Electricity generation'!S13*1000/(S13*8760)</f>
        <v>0.42997775604938721</v>
      </c>
      <c r="AF13" s="22">
        <f>'Electricity generation'!T13*1000/(T13*8760)</f>
        <v>0.32570576145967872</v>
      </c>
      <c r="AG13" s="22">
        <f>'Electricity generation'!U13*1000/(U13*8760)</f>
        <v>0.30549236926210238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0.32766011423495522</v>
      </c>
      <c r="AE14" s="22">
        <f>'Electricity generation'!S14*1000/(S14*8760)</f>
        <v>0.34334237168522347</v>
      </c>
      <c r="AF14" s="22">
        <f>'Electricity generation'!T14*1000/(T14*8760)</f>
        <v>0.37207492358546951</v>
      </c>
      <c r="AG14" s="22">
        <f>'Electricity generation'!U14*1000/(U14*8760)</f>
        <v>0.40576894018069637</v>
      </c>
      <c r="AH14" s="22">
        <f>'Electricity generation'!V14*1000/(V14*8760)</f>
        <v>0.42705685762793627</v>
      </c>
      <c r="AI14" s="22">
        <f>'Electricity generation'!W14*1000/(W14*8760)</f>
        <v>0.46876919370591796</v>
      </c>
    </row>
    <row r="15" spans="1:36"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0.29973739233012608</v>
      </c>
      <c r="AE15" s="22">
        <f>'Electricity generation'!S15*1000/(S15*8760)</f>
        <v>0.29781748358398591</v>
      </c>
      <c r="AF15" s="22">
        <f>'Electricity generation'!T15*1000/(T15*8760)</f>
        <v>0.29852711483843791</v>
      </c>
      <c r="AG15" s="22">
        <f>'Electricity generation'!U15*1000/(U15*8760)</f>
        <v>0.3026975304470787</v>
      </c>
      <c r="AH15" s="22">
        <f>'Electricity generation'!V15*1000/(V15*8760)</f>
        <v>0.32719736415206846</v>
      </c>
      <c r="AI15" s="22">
        <f>'Electricity generation'!W15*1000/(W15*8760)</f>
        <v>0.35401819673799506</v>
      </c>
    </row>
    <row r="16" spans="1:36"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0.43459067028691156</v>
      </c>
      <c r="AE16" s="22">
        <f>'Electricity generation'!S16*1000/(S16*8760)</f>
        <v>0.43592786452461868</v>
      </c>
      <c r="AF16" s="22">
        <f>'Electricity generation'!T16*1000/(T16*8760)</f>
        <v>0.45366433908289416</v>
      </c>
      <c r="AG16" s="22">
        <f>'Electricity generation'!U16*1000/(U16*8760)</f>
        <v>0.47775649043759877</v>
      </c>
      <c r="AH16" s="22">
        <f>'Electricity generation'!V16*1000/(V16*8760)</f>
        <v>0.48003494008712932</v>
      </c>
      <c r="AI16" s="22">
        <f>'Electricity generation'!W16*1000/(W16*8760)</f>
        <v>0.52497369463015753</v>
      </c>
      <c r="AJ16" s="42"/>
    </row>
    <row r="17" spans="1:35"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312.15000000000003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1083.9599999999998</v>
      </c>
      <c r="W17" s="14">
        <f t="shared" si="22"/>
        <v>1132.2247264820542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0.14492349265761337</v>
      </c>
      <c r="AE17" s="22">
        <f>'Electricity generation'!S17*1000/(S17*8760)</f>
        <v>0.14641116022084341</v>
      </c>
      <c r="AF17" s="22">
        <f>'Electricity generation'!T17*1000/(T17*8760)</f>
        <v>0.14775693979339838</v>
      </c>
      <c r="AG17" s="22">
        <f>'Electricity generation'!U17*1000/(U17*8760)</f>
        <v>0.14876474490337926</v>
      </c>
      <c r="AH17" s="22">
        <f>'Electricity generation'!V17*1000/(V17*8760)</f>
        <v>0.15902095786521434</v>
      </c>
      <c r="AI17" s="22">
        <f>'Electricity generation'!W17*1000/(W17*8760)</f>
        <v>0.15457908806585074</v>
      </c>
    </row>
    <row r="18" spans="1:35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1130.72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0.14391250000000003</v>
      </c>
      <c r="AE18" s="22">
        <f>'Electricity generation'!S18*1000/(S18*8760)</f>
        <v>0.14577339906700593</v>
      </c>
      <c r="AF18" s="22">
        <f>'Electricity generation'!T18*1000/(T18*8760)</f>
        <v>0.14731912392799928</v>
      </c>
      <c r="AG18" s="22">
        <f>'Electricity generation'!U18*1000/(U18*8760)</f>
        <v>0.14751067528875084</v>
      </c>
      <c r="AH18" s="22">
        <f>'Electricity generation'!V18*1000/(V18*8760)</f>
        <v>0.15796767707907494</v>
      </c>
      <c r="AI18" s="22">
        <f>'Electricity generation'!W18*1000/(W18*8760)</f>
        <v>0.15377655881499025</v>
      </c>
    </row>
    <row r="19" spans="1:35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2.33</v>
      </c>
      <c r="S19" s="14">
        <f t="shared" si="24"/>
        <v>2.34</v>
      </c>
      <c r="T19" s="14">
        <f t="shared" si="24"/>
        <v>2.3400000000000003</v>
      </c>
      <c r="U19" s="14">
        <f t="shared" si="24"/>
        <v>2.35</v>
      </c>
      <c r="V19" s="14">
        <f t="shared" si="24"/>
        <v>2.35</v>
      </c>
      <c r="W19" s="14">
        <f t="shared" si="24"/>
        <v>1.5047264820542279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0.27935514295022124</v>
      </c>
      <c r="AE19" s="22">
        <f>'Electricity generation'!S19*1000/(S19*8760)</f>
        <v>0.28137123208291254</v>
      </c>
      <c r="AF19" s="22">
        <f>'Electricity generation'!T19*1000/(T19*8760)</f>
        <v>0.28137123208291248</v>
      </c>
      <c r="AG19" s="22">
        <f>'Electricity generation'!U19*1000/(U19*8760)</f>
        <v>0.64359926896998199</v>
      </c>
      <c r="AH19" s="22">
        <f>'Electricity generation'!V19*1000/(V19*8760)</f>
        <v>0.6438035242891309</v>
      </c>
      <c r="AI19" s="22">
        <f>'Electricity generation'!W19*1000/(W19*8760)</f>
        <v>0.75763611228607153</v>
      </c>
    </row>
    <row r="20" spans="1:35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1.78</v>
      </c>
      <c r="W20" s="14">
        <f t="shared" si="25"/>
        <v>0.38000000000000012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0.19359999999999999</v>
      </c>
      <c r="AE20" s="22">
        <f>'Electricity generation'!S20*1000/(S20*8760)</f>
        <v>0.19160000000000005</v>
      </c>
      <c r="AF20" s="22">
        <f>'Electricity generation'!T20*1000/(T20*8760)</f>
        <v>0.19160000000000002</v>
      </c>
      <c r="AG20" s="22">
        <f>'Electricity generation'!U20*1000/(U20*8760)</f>
        <v>0.19236853932584272</v>
      </c>
      <c r="AH20" s="22">
        <f>'Electricity generation'!V20*1000/(V20*8760)</f>
        <v>0.19219775280898874</v>
      </c>
      <c r="AI20" s="22">
        <f>'Electricity generation'!W20*1000/(W20*8760)</f>
        <v>0.19160000000000002</v>
      </c>
    </row>
    <row r="21" spans="1:35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35.176409999999997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48.315712158508063</v>
      </c>
      <c r="W21" s="14">
        <f t="shared" si="26"/>
        <v>40.595712158508057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0.28350000000000003</v>
      </c>
      <c r="AI21" s="22">
        <f>'Electricity generation'!W21*1000/(W21*8760)</f>
        <v>0</v>
      </c>
    </row>
    <row r="22" spans="1:35">
      <c r="A22" t="str">
        <f>[2]Capacity_ELC!A22</f>
        <v>EUR</v>
      </c>
      <c r="B22" t="str">
        <f>[2]Capacity_ELC!B22</f>
        <v>ELC_COA_EXS</v>
      </c>
      <c r="C22">
        <f>[2]Capacity_ELC!C22</f>
        <v>155.92361786872331</v>
      </c>
      <c r="D22">
        <f>[2]Capacity_ELC!D22</f>
        <v>155.92361786872331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0.13750000000000001</v>
      </c>
      <c r="AF22" s="22">
        <f>'Electricity generation'!T22*1000/(T22*8760)</f>
        <v>0.1648730208214905</v>
      </c>
      <c r="AG22" s="22">
        <f>'Electricity generation'!U22*1000/(U22*8760)</f>
        <v>0.12160972996705771</v>
      </c>
      <c r="AH22" s="22">
        <f>'Electricity generation'!V22*1000/(V22*8760)</f>
        <v>0.11263574092571743</v>
      </c>
      <c r="AI22" s="22">
        <f>'Electricity generation'!W22*1000/(W22*8760)</f>
        <v>0.10550000000000001</v>
      </c>
    </row>
    <row r="23" spans="1:35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3.4849999999999999</v>
      </c>
      <c r="F23">
        <f>[2]Capacity_ELC!F23</f>
        <v>2.3233333333333328</v>
      </c>
      <c r="G23">
        <f>[2]Capacity_ELC!G23</f>
        <v>2.3233333333333341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</row>
    <row r="24" spans="1:35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6"/>
    </row>
    <row r="25" spans="1:35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>
        <v>216.32</v>
      </c>
      <c r="S25">
        <v>198.25</v>
      </c>
      <c r="T25">
        <v>180.18</v>
      </c>
      <c r="U25">
        <v>162.12</v>
      </c>
      <c r="V25">
        <v>144.05000000000001</v>
      </c>
      <c r="W25">
        <v>125.99</v>
      </c>
      <c r="X25" s="6"/>
    </row>
    <row r="26" spans="1:35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>
        <v>371.77</v>
      </c>
      <c r="S26">
        <v>390.36</v>
      </c>
      <c r="T26">
        <v>409.88</v>
      </c>
      <c r="U26">
        <v>430.37</v>
      </c>
      <c r="V26">
        <v>451.89</v>
      </c>
      <c r="W26">
        <v>474.49</v>
      </c>
      <c r="X26" s="6"/>
      <c r="Z26" s="2"/>
      <c r="AA26" s="2"/>
      <c r="AB26" s="2"/>
      <c r="AD26" s="2"/>
    </row>
    <row r="27" spans="1:35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>
        <v>37.909999999999997</v>
      </c>
      <c r="S27">
        <v>37.229999999999997</v>
      </c>
      <c r="T27">
        <v>36.549999999999997</v>
      </c>
      <c r="U27">
        <v>35.869999999999997</v>
      </c>
      <c r="V27">
        <v>35.19</v>
      </c>
      <c r="W27">
        <v>34.520000000000003</v>
      </c>
      <c r="X27" s="6"/>
      <c r="Y27" s="6"/>
      <c r="Z27" s="6"/>
      <c r="AA27" s="6"/>
      <c r="AB27" s="6"/>
      <c r="AD27" s="6"/>
      <c r="AE27" s="6"/>
    </row>
    <row r="28" spans="1:35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6"/>
      <c r="Y28" s="6"/>
      <c r="Z28" s="6"/>
      <c r="AA28" s="6"/>
      <c r="AB28" s="6"/>
      <c r="AD28" s="6"/>
      <c r="AE28" s="6"/>
    </row>
    <row r="29" spans="1:35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6"/>
      <c r="Y29" s="6"/>
      <c r="Z29" s="6"/>
      <c r="AA29" s="6"/>
      <c r="AB29" s="6"/>
      <c r="AD29" s="6"/>
      <c r="AE29" s="6"/>
    </row>
    <row r="30" spans="1:35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6">
        <v>141.91999999999999</v>
      </c>
      <c r="P30" s="6">
        <v>156.79</v>
      </c>
      <c r="Q30" s="6">
        <v>166.5</v>
      </c>
      <c r="R30" s="6">
        <v>171.98</v>
      </c>
      <c r="S30" s="6">
        <v>177.29</v>
      </c>
      <c r="T30" s="6">
        <v>182.76</v>
      </c>
      <c r="U30" s="6">
        <v>188.4</v>
      </c>
      <c r="V30" s="6">
        <v>194.22</v>
      </c>
      <c r="W30" s="6">
        <v>200.22</v>
      </c>
      <c r="X30" s="6"/>
      <c r="Y30" s="6"/>
      <c r="Z30" s="6"/>
      <c r="AA30" s="6"/>
      <c r="AB30" s="6"/>
      <c r="AC30" s="6"/>
      <c r="AD30" s="6"/>
      <c r="AE30" s="6"/>
    </row>
    <row r="31" spans="1:35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6">
        <v>133.501</v>
      </c>
      <c r="O31" s="6">
        <v>130.96899999999999</v>
      </c>
      <c r="P31" s="6">
        <v>120.417</v>
      </c>
      <c r="Q31" s="6">
        <v>112.94799999999999</v>
      </c>
      <c r="R31" s="6">
        <v>110.99</v>
      </c>
      <c r="S31" s="6">
        <v>106.32</v>
      </c>
      <c r="T31" s="6">
        <v>101.85</v>
      </c>
      <c r="U31" s="6">
        <v>97.57</v>
      </c>
      <c r="V31" s="6">
        <v>93.46</v>
      </c>
      <c r="W31" s="6">
        <v>89.53</v>
      </c>
      <c r="X31" s="6"/>
      <c r="Y31" s="6"/>
      <c r="Z31" s="6"/>
      <c r="AA31" s="6"/>
      <c r="AB31" s="6"/>
      <c r="AC31" s="6"/>
      <c r="AD31" s="6"/>
      <c r="AE31" s="6"/>
    </row>
    <row r="32" spans="1:35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29.156080029475209</v>
      </c>
      <c r="G32">
        <f>[2]Capacity_ELC!G32</f>
        <v>17.413356886610671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>
        <v>60.37</v>
      </c>
      <c r="S32">
        <v>70.59</v>
      </c>
      <c r="T32">
        <v>80.81</v>
      </c>
      <c r="U32">
        <v>91.02</v>
      </c>
      <c r="V32">
        <v>101.24</v>
      </c>
      <c r="W32">
        <v>111.46</v>
      </c>
      <c r="X32" s="6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69.36099720425166</v>
      </c>
      <c r="E33">
        <f>[2]Capacity_ELC!E33</f>
        <v>47.63408557445652</v>
      </c>
      <c r="F33">
        <f>[2]Capacity_ELC!F33</f>
        <v>43.718195078640278</v>
      </c>
      <c r="G33">
        <f>[2]Capacity_ELC!G33</f>
        <v>15.877461845093039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8.7762242285398013</v>
      </c>
      <c r="D34">
        <f>[2]Capacity_ELC!D34</f>
        <v>4.8778668433000316</v>
      </c>
      <c r="E34">
        <f>[2]Capacity_ELC!E34</f>
        <v>4.8778668433000316</v>
      </c>
      <c r="F34">
        <f>[2]Capacity_ELC!F34</f>
        <v>2.1336610727437688</v>
      </c>
      <c r="G34">
        <f>[2]Capacity_ELC!G34</f>
        <v>1.427620963588272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>
        <v>4.16</v>
      </c>
      <c r="S34">
        <v>4.88</v>
      </c>
      <c r="T34">
        <v>5.61</v>
      </c>
      <c r="U34">
        <v>6.33</v>
      </c>
      <c r="V34">
        <v>7.06</v>
      </c>
      <c r="W34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63.475977435056542</v>
      </c>
      <c r="D37">
        <f>[2]Capacity_ELC!D37</f>
        <v>67.229750677325569</v>
      </c>
      <c r="E37">
        <f>[2]Capacity_ELC!E37</f>
        <v>67.229750677325555</v>
      </c>
      <c r="F37">
        <f>[2]Capacity_ELC!F37</f>
        <v>67.229750677325555</v>
      </c>
      <c r="G37">
        <f>[2]Capacity_ELC!G37</f>
        <v>67.229750677325555</v>
      </c>
      <c r="H37">
        <f>[2]Capacity_ELC!H37</f>
        <v>67.229750677325555</v>
      </c>
      <c r="I37">
        <f>[2]Capacity_ELC!I37</f>
        <v>3.7537732422690202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0.81501989260950847</v>
      </c>
      <c r="E39">
        <f>[2]Capacity_ELC!E39</f>
        <v>0.81501989260950847</v>
      </c>
      <c r="F39">
        <f>[2]Capacity_ELC!F39</f>
        <v>0.81501989260950847</v>
      </c>
      <c r="G39">
        <f>[2]Capacity_ELC!G39</f>
        <v>0.81501989260950847</v>
      </c>
      <c r="H39">
        <f>[2]Capacity_ELC!H39</f>
        <v>0.81501989260950847</v>
      </c>
      <c r="I39">
        <f>[2]Capacity_ELC!I39</f>
        <v>0.81501989260950847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>
        <f>0.13/2</f>
        <v>6.5000000000000002E-2</v>
      </c>
      <c r="S42">
        <f>0.8/2</f>
        <v>0.4</v>
      </c>
      <c r="T42">
        <f>4.97/2</f>
        <v>2.4849999999999999</v>
      </c>
      <c r="U42">
        <f>30.88/2</f>
        <v>15.44</v>
      </c>
      <c r="V42">
        <f>181.96/2</f>
        <v>90.98</v>
      </c>
      <c r="W42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9.5273277777777707</v>
      </c>
      <c r="H44">
        <f>[2]Capacity_ELC!H44</f>
        <v>19.254655555555559</v>
      </c>
      <c r="I44">
        <f>[2]Capacity_ELC!I44</f>
        <v>29.17198333333333</v>
      </c>
      <c r="J44">
        <f>[2]Capacity_ELC!J44</f>
        <v>39.259311111111103</v>
      </c>
      <c r="K44">
        <f>[2]Capacity_ELC!K44</f>
        <v>49.526638888888883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2.293133371385085</v>
      </c>
      <c r="E49">
        <f>[2]Capacity_ELC!E49</f>
        <v>8.8784158887197648</v>
      </c>
      <c r="F49">
        <f>[2]Capacity_ELC!F49</f>
        <v>8.8784158887197648</v>
      </c>
      <c r="G49">
        <f>[2]Capacity_ELC!G49</f>
        <v>8.8784158887197648</v>
      </c>
      <c r="H49">
        <f>[2]Capacity_ELC!H49</f>
        <v>8.8784158887197648</v>
      </c>
      <c r="I49">
        <f>[2]Capacity_ELC!I49</f>
        <v>8.8784158887197648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2.173231524134728</v>
      </c>
      <c r="D53">
        <f>[2]Capacity_ELC!D53</f>
        <v>2.173231524134728</v>
      </c>
      <c r="E53">
        <f>[2]Capacity_ELC!E53</f>
        <v>2.173231524134728</v>
      </c>
      <c r="F53">
        <f>[2]Capacity_ELC!F53</f>
        <v>2.173231524134728</v>
      </c>
      <c r="G53">
        <f>[2]Capacity_ELC!G53</f>
        <v>2.173231524134728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22.971601521628909</v>
      </c>
      <c r="E56">
        <f>[2]Capacity_ELC!E56</f>
        <v>31.262982014716151</v>
      </c>
      <c r="F56">
        <f>[2]Capacity_ELC!F56</f>
        <v>43.702144726129212</v>
      </c>
      <c r="G56">
        <f>[2]Capacity_ELC!G56</f>
        <v>43.702144726129212</v>
      </c>
      <c r="H56">
        <f>[2]Capacity_ELC!H56</f>
        <v>33.568670894025232</v>
      </c>
      <c r="I56">
        <f>[2]Capacity_ELC!I56</f>
        <v>20.7305432045003</v>
      </c>
      <c r="J56">
        <f>[2]Capacity_ELC!J56</f>
        <v>12.43916271141306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0.80028617357942444</v>
      </c>
      <c r="F57">
        <f>[2]Capacity_ELC!F57</f>
        <v>0.80028617357942444</v>
      </c>
      <c r="G57">
        <f>[2]Capacity_ELC!G57</f>
        <v>0.80028617357942444</v>
      </c>
      <c r="H57">
        <f>[2]Capacity_ELC!H57</f>
        <v>0.80028617357942444</v>
      </c>
      <c r="I57">
        <f>[2]Capacity_ELC!I57</f>
        <v>0.80028617357942444</v>
      </c>
      <c r="J57">
        <f>[2]Capacity_ELC!J57</f>
        <v>0.80028617357942444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10.54101008552599</v>
      </c>
      <c r="D58">
        <f>[2]Capacity_ELC!D58</f>
        <v>10.54101008552599</v>
      </c>
      <c r="E58">
        <f>[2]Capacity_ELC!E58</f>
        <v>10.54101008552599</v>
      </c>
      <c r="F58">
        <f>[2]Capacity_ELC!F58</f>
        <v>10.54101008552599</v>
      </c>
      <c r="G58">
        <f>[2]Capacity_ELC!G58</f>
        <v>10.54101008552599</v>
      </c>
      <c r="H58">
        <f>[2]Capacity_ELC!H58</f>
        <v>10.54101008552599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178.18329691426601</v>
      </c>
      <c r="K59">
        <f>[2]Capacity_ELC!K59</f>
        <v>187.46413686826031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16.03670308573404</v>
      </c>
      <c r="K60">
        <f>[2]Capacity_ELC!K60</f>
        <v>12.755863131739691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2.7756642002787668</v>
      </c>
      <c r="G61">
        <f>[2]Capacity_ELC!G61</f>
        <v>2.7756642002787668</v>
      </c>
      <c r="H61">
        <f>[2]Capacity_ELC!H61</f>
        <v>2.7756642002787668</v>
      </c>
      <c r="I61">
        <f>[2]Capacity_ELC!I61</f>
        <v>2.7756642002787668</v>
      </c>
      <c r="J61">
        <f>[2]Capacity_ELC!J61</f>
        <v>2.7756642002787668</v>
      </c>
      <c r="K61">
        <f>[2]Capacity_ELC!K61</f>
        <v>1.7961659269524399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1081.6099999999999</v>
      </c>
      <c r="K66">
        <f>[2]Capacity_ELC!K66</f>
        <v>1130.72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1.4478743031198491</v>
      </c>
      <c r="E69">
        <f>[2]Capacity_ELC!E69</f>
        <v>1.4478743031198491</v>
      </c>
      <c r="F69">
        <f>[2]Capacity_ELC!F69</f>
        <v>1.4478743031198491</v>
      </c>
      <c r="G69">
        <f>[2]Capacity_ELC!G69</f>
        <v>1.4478743031198491</v>
      </c>
      <c r="H69">
        <f>[2]Capacity_ELC!H69</f>
        <v>1.4478743031198491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0.86212569688015139</v>
      </c>
      <c r="E70">
        <f>[2]Capacity_ELC!E70</f>
        <v>0.87212569688015096</v>
      </c>
      <c r="F70">
        <f>[2]Capacity_ELC!F70</f>
        <v>0.88212569688015119</v>
      </c>
      <c r="G70">
        <f>[2]Capacity_ELC!G70</f>
        <v>0.88212569688015119</v>
      </c>
      <c r="H70">
        <f>[2]Capacity_ELC!H70</f>
        <v>0.8821256968801513</v>
      </c>
      <c r="I70">
        <f>[2]Capacity_ELC!I70</f>
        <v>0.88212569688015119</v>
      </c>
      <c r="J70">
        <f>[2]Capacity_ELC!J70</f>
        <v>0.8821256968801513</v>
      </c>
      <c r="K70">
        <f>[2]Capacity_ELC!K70</f>
        <v>3.6852178934378921E-2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9.9999999999997886E-3</v>
      </c>
      <c r="H71">
        <f>[2]Capacity_ELC!H71</f>
        <v>9.9999999999997886E-3</v>
      </c>
      <c r="I71">
        <f>[2]Capacity_ELC!I71</f>
        <v>1.4678743031198489</v>
      </c>
      <c r="J71">
        <f>[2]Capacity_ELC!J71</f>
        <v>1.4678743031198489</v>
      </c>
      <c r="K71">
        <f>[2]Capacity_ELC!K71</f>
        <v>1.4678743031198489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1.53</v>
      </c>
      <c r="H73">
        <f>[2]Capacity_ELC!H73</f>
        <v>1.5</v>
      </c>
      <c r="I73">
        <f>[2]Capacity_ELC!I73</f>
        <v>1.78</v>
      </c>
      <c r="J73">
        <f>[2]Capacity_ELC!J73</f>
        <v>1.78</v>
      </c>
      <c r="K73">
        <f>[2]Capacity_ELC!K73</f>
        <v>0.38000000000000012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5.0246036884830039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7.6056891459672364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15.44</v>
      </c>
      <c r="J75">
        <f>[2]Capacity_ELC!J75</f>
        <v>48.315712158508063</v>
      </c>
      <c r="K75">
        <f>[2]Capacity_ELC!K75</f>
        <v>40.595712158508057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598.79999999999995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Z83"/>
  <sheetViews>
    <sheetView zoomScale="55" zoomScaleNormal="55" workbookViewId="0">
      <selection activeCell="Q59" sqref="Q59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2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39" t="str">
        <f>D1</f>
        <v>2010</v>
      </c>
      <c r="P1" s="39" t="str">
        <f t="shared" ref="P1:W1" si="0">E1</f>
        <v>2015</v>
      </c>
      <c r="Q1" s="39" t="str">
        <f t="shared" si="0"/>
        <v>2020</v>
      </c>
      <c r="R1" s="39" t="str">
        <f t="shared" si="0"/>
        <v>2025</v>
      </c>
      <c r="S1" s="39" t="str">
        <f t="shared" si="0"/>
        <v>2030</v>
      </c>
      <c r="T1" s="39" t="str">
        <f t="shared" si="0"/>
        <v>2035</v>
      </c>
      <c r="U1" s="39" t="str">
        <f t="shared" si="0"/>
        <v>2040</v>
      </c>
      <c r="V1" s="39" t="str">
        <f t="shared" si="0"/>
        <v>2045</v>
      </c>
      <c r="W1" s="39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2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1966.882885243223</v>
      </c>
      <c r="E2">
        <f>[3]Output!E2</f>
        <v>1966.882885243223</v>
      </c>
      <c r="F2">
        <f>[3]Output!F2</f>
        <v>874.10223359999986</v>
      </c>
      <c r="G2">
        <f>[3]Output!G2</f>
        <v>582.7348224000001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471.13055555555547</v>
      </c>
      <c r="R2" s="3">
        <f t="shared" si="3"/>
        <v>202.46607896872953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0.11312989637506332</v>
      </c>
      <c r="AI2" s="3"/>
      <c r="AJ2" s="2"/>
      <c r="AK2" s="2" t="s">
        <v>34</v>
      </c>
      <c r="AL2" s="6">
        <v>279.33999999999997</v>
      </c>
      <c r="AM2" s="6">
        <v>279.83999999999997</v>
      </c>
      <c r="AN2" s="6">
        <v>261.51</v>
      </c>
      <c r="AO2" s="6">
        <v>225.23</v>
      </c>
      <c r="AP2" s="2"/>
      <c r="AQ2" s="28"/>
      <c r="AR2" s="28"/>
      <c r="AS2" s="28"/>
      <c r="AW2" t="s">
        <v>152</v>
      </c>
      <c r="AX2">
        <v>23.125000000000007</v>
      </c>
      <c r="AY2">
        <v>15.530555555555557</v>
      </c>
      <c r="AZ2">
        <v>11.975</v>
      </c>
    </row>
    <row r="3" spans="1:52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275.2668237804034</v>
      </c>
      <c r="E3">
        <f>[3]Output!E3</f>
        <v>179.50627694471461</v>
      </c>
      <c r="F3">
        <f>[3]Output!F3</f>
        <v>130.41452088000011</v>
      </c>
      <c r="G3">
        <f>[3]Output!G3</f>
        <v>86.943013920000013</v>
      </c>
      <c r="H3">
        <f>[3]Output!H3</f>
        <v>43.471506960000013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727.60277777777787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-0.23956494615318247</v>
      </c>
      <c r="AI3" s="3"/>
      <c r="AJ3" s="6"/>
      <c r="AK3" s="2" t="s">
        <v>8</v>
      </c>
      <c r="AL3" s="6">
        <v>218.53</v>
      </c>
      <c r="AM3" s="6">
        <v>279.95999999999998</v>
      </c>
      <c r="AN3" s="6">
        <v>336</v>
      </c>
      <c r="AO3" s="6">
        <v>354.07</v>
      </c>
      <c r="AP3" s="18"/>
      <c r="AQ3" s="28"/>
      <c r="AR3" s="28"/>
      <c r="AS3" s="28"/>
      <c r="AW3" t="s">
        <v>95</v>
      </c>
      <c r="AX3">
        <v>162.1333333333333</v>
      </c>
      <c r="AY3">
        <v>100.46666666666665</v>
      </c>
      <c r="AZ3">
        <v>45.619444444444447</v>
      </c>
    </row>
    <row r="4" spans="1:52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900.8002909763743</v>
      </c>
      <c r="E4">
        <f>[3]Output!E4</f>
        <v>954.07083781206256</v>
      </c>
      <c r="F4">
        <f>[3]Output!F4</f>
        <v>691.55324551999968</v>
      </c>
      <c r="G4">
        <f>[3]Output!G4</f>
        <v>59.200047967426222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61.900000000000006</v>
      </c>
      <c r="Q4" s="3">
        <f t="shared" si="5"/>
        <v>44.594444444444449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6">
        <v>39.17</v>
      </c>
      <c r="AM4" s="6">
        <v>42.3</v>
      </c>
      <c r="AN4" s="6">
        <v>38.880000000000003</v>
      </c>
      <c r="AO4" s="6">
        <v>38.049999999999997</v>
      </c>
      <c r="AP4" s="18"/>
      <c r="AQ4" s="28"/>
      <c r="AR4" s="28"/>
      <c r="AS4" s="28"/>
      <c r="AW4" t="s">
        <v>94</v>
      </c>
      <c r="AX4">
        <v>72.102777777777774</v>
      </c>
      <c r="AY4">
        <v>35.172222222222224</v>
      </c>
      <c r="AZ4">
        <v>0</v>
      </c>
    </row>
    <row r="5" spans="1:52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1243.3277777777778</v>
      </c>
      <c r="R5" s="3">
        <f t="shared" si="6"/>
        <v>389.83881887984063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6">
        <v>537.04</v>
      </c>
      <c r="AM5" s="6">
        <v>602.09999999999991</v>
      </c>
      <c r="AN5" s="6">
        <v>636.39</v>
      </c>
      <c r="AO5" s="6">
        <v>617.34999999999991</v>
      </c>
      <c r="AP5" s="18"/>
      <c r="AQ5" s="28"/>
      <c r="AR5" s="28"/>
      <c r="AS5" s="28"/>
      <c r="AW5" t="s">
        <v>93</v>
      </c>
      <c r="AX5">
        <v>425.19166666666666</v>
      </c>
      <c r="AY5">
        <v>273.06111111111107</v>
      </c>
      <c r="AZ5">
        <v>152.79999999999998</v>
      </c>
    </row>
    <row r="6" spans="1:52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307.63028400000002</v>
      </c>
      <c r="F6">
        <f>[3]Output!F6</f>
        <v>316.2853019723035</v>
      </c>
      <c r="G6">
        <f>[3]Output!G6</f>
        <v>153.81514200000001</v>
      </c>
      <c r="H6">
        <f>[3]Output!H6</f>
        <v>76.907571000000004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1.3341241229651903</v>
      </c>
      <c r="AK6" s="2" t="s">
        <v>87</v>
      </c>
      <c r="AL6" s="6">
        <v>0</v>
      </c>
      <c r="AM6" s="6">
        <v>0</v>
      </c>
      <c r="AN6" s="6">
        <v>0</v>
      </c>
      <c r="AO6" s="6">
        <v>0</v>
      </c>
      <c r="AQ6" s="28"/>
      <c r="AR6" s="28"/>
      <c r="AS6" s="28"/>
      <c r="AW6" t="s">
        <v>43</v>
      </c>
      <c r="AX6">
        <v>233.37777777777774</v>
      </c>
      <c r="AY6">
        <v>205.72499999999997</v>
      </c>
      <c r="AZ6">
        <v>145.69444444444449</v>
      </c>
    </row>
    <row r="7" spans="1:52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1690.0376301076969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601.82499999999993</v>
      </c>
      <c r="Q7" s="3">
        <f t="shared" si="9"/>
        <v>631.72500000000036</v>
      </c>
      <c r="R7" s="3">
        <f t="shared" si="9"/>
        <v>643.0055004697366</v>
      </c>
      <c r="S7" s="3">
        <f t="shared" si="9"/>
        <v>666.45122956072362</v>
      </c>
      <c r="T7" s="3">
        <f t="shared" si="9"/>
        <v>613.09289749170591</v>
      </c>
      <c r="U7" s="3">
        <f t="shared" si="9"/>
        <v>639.65139941365931</v>
      </c>
      <c r="V7" s="3">
        <f t="shared" si="9"/>
        <v>688.20779185586423</v>
      </c>
      <c r="W7" s="3">
        <f t="shared" si="9"/>
        <v>549.8670413373502</v>
      </c>
      <c r="X7" s="6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1.0890157223791674</v>
      </c>
      <c r="AK7" s="2" t="s">
        <v>88</v>
      </c>
      <c r="AL7" s="6">
        <f>134.758+53.209</f>
        <v>187.96700000000001</v>
      </c>
      <c r="AM7" s="6">
        <f>141.921+55.242</f>
        <v>197.16299999999998</v>
      </c>
      <c r="AN7" s="6">
        <f>156.796+57.091</f>
        <v>213.887</v>
      </c>
      <c r="AO7" s="6">
        <f>166.504+59.288</f>
        <v>225.79199999999997</v>
      </c>
      <c r="AQ7" s="28"/>
      <c r="AR7" s="28"/>
      <c r="AS7" s="28"/>
      <c r="AW7" t="s">
        <v>89</v>
      </c>
      <c r="AX7">
        <v>729.71944444444455</v>
      </c>
      <c r="AY7">
        <v>853.08611111111122</v>
      </c>
      <c r="AZ7">
        <v>916.07777777777767</v>
      </c>
    </row>
    <row r="8" spans="1:52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91.282528800000009</v>
      </c>
      <c r="H8">
        <f>[3]Output!H8</f>
        <v>60.855019200000008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589.82499999999982</v>
      </c>
      <c r="Q8" s="3">
        <f t="shared" si="10"/>
        <v>619.72500000000048</v>
      </c>
      <c r="R8" s="3">
        <f t="shared" si="10"/>
        <v>631.0055004697366</v>
      </c>
      <c r="S8" s="3">
        <f t="shared" si="10"/>
        <v>654.45122956072373</v>
      </c>
      <c r="T8" s="3">
        <f t="shared" si="10"/>
        <v>601.0928974917058</v>
      </c>
      <c r="U8" s="3">
        <f t="shared" si="10"/>
        <v>627.65139941365931</v>
      </c>
      <c r="V8" s="3">
        <f t="shared" si="10"/>
        <v>676.20779185586423</v>
      </c>
      <c r="W8" s="3">
        <f t="shared" si="10"/>
        <v>537.8670413373502</v>
      </c>
      <c r="X8" s="6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6">
        <f t="shared" si="8"/>
        <v>2.2984170064755833</v>
      </c>
      <c r="AI8" s="13">
        <f>AG8/AG2</f>
        <v>0.43808519320714445</v>
      </c>
      <c r="AJ8" s="6"/>
      <c r="AK8" s="2" t="s">
        <v>89</v>
      </c>
      <c r="AL8" s="6">
        <v>137.1</v>
      </c>
      <c r="AM8" s="6">
        <v>134.18</v>
      </c>
      <c r="AN8" s="6">
        <v>123.64</v>
      </c>
      <c r="AO8" s="6">
        <v>116.25</v>
      </c>
      <c r="AQ8" s="28"/>
      <c r="AR8" s="28"/>
      <c r="AS8" s="28"/>
      <c r="AW8" t="s">
        <v>88</v>
      </c>
      <c r="AX8">
        <v>631.72500000000002</v>
      </c>
      <c r="AY8">
        <v>601.82500000000016</v>
      </c>
      <c r="AZ8">
        <v>592.2166666666667</v>
      </c>
    </row>
    <row r="9" spans="1:52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6">
        <f t="shared" si="8"/>
        <v>2.3148448934423302</v>
      </c>
      <c r="AI9" s="13">
        <f>AG9/AG3</f>
        <v>0.47673862938769812</v>
      </c>
      <c r="AJ9" s="6"/>
      <c r="AK9" s="2" t="s">
        <v>43</v>
      </c>
      <c r="AL9" s="6">
        <v>19.422999999999998</v>
      </c>
      <c r="AM9" s="6">
        <v>30.54</v>
      </c>
      <c r="AN9" s="6">
        <v>42.231000000000002</v>
      </c>
      <c r="AO9" s="6">
        <v>50.158499999999997</v>
      </c>
      <c r="AQ9" s="28"/>
      <c r="AR9" s="28"/>
      <c r="AS9" s="28"/>
      <c r="AW9" t="s">
        <v>8</v>
      </c>
      <c r="AX9">
        <v>727.60277777777753</v>
      </c>
      <c r="AY9">
        <v>585.84722222222217</v>
      </c>
      <c r="AZ9">
        <v>856.63611111111118</v>
      </c>
    </row>
    <row r="10" spans="1:52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7.7107402000000391</v>
      </c>
      <c r="F10">
        <f>[3]Output!F10</f>
        <v>7.7107402000000356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789.12096259999998</v>
      </c>
      <c r="S10" s="3">
        <f t="shared" si="12"/>
        <v>760.56657216666656</v>
      </c>
      <c r="T10" s="3">
        <f t="shared" si="12"/>
        <v>733.50138173333312</v>
      </c>
      <c r="U10" s="3">
        <f t="shared" si="12"/>
        <v>707.8509312999995</v>
      </c>
      <c r="V10" s="3">
        <f t="shared" si="12"/>
        <v>683.46630086666642</v>
      </c>
      <c r="W10" s="3">
        <f>SUMIF($B:$B,"*FIS*",L:L)/3.6</f>
        <v>660.421950433333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6">
        <v>0.93500000000000005</v>
      </c>
      <c r="AM10" s="6">
        <v>1.5015000000000001</v>
      </c>
      <c r="AN10" s="6">
        <v>2.2364999999999999</v>
      </c>
      <c r="AO10" s="6">
        <v>3.4335</v>
      </c>
      <c r="AQ10" s="28"/>
      <c r="AR10" s="28"/>
      <c r="AS10" s="28"/>
      <c r="AW10" t="s">
        <v>41</v>
      </c>
      <c r="AX10">
        <v>44.594444444444434</v>
      </c>
      <c r="AY10">
        <v>61.899999999999991</v>
      </c>
      <c r="AZ10">
        <v>80.900000000000006</v>
      </c>
    </row>
    <row r="11" spans="1:52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1247.8554698599021</v>
      </c>
      <c r="E11">
        <f>[3]Output!E11</f>
        <v>821.19812774256138</v>
      </c>
      <c r="F11">
        <f>[3]Output!F11</f>
        <v>782.35980021977161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204.25277777777779</v>
      </c>
      <c r="Q11" s="3">
        <f t="shared" si="13"/>
        <v>232.48611111111117</v>
      </c>
      <c r="R11" s="3">
        <f t="shared" si="13"/>
        <v>244.25213003789747</v>
      </c>
      <c r="S11" s="3">
        <f t="shared" si="13"/>
        <v>132.61118754128415</v>
      </c>
      <c r="T11" s="3">
        <f t="shared" si="13"/>
        <v>116.39006519636966</v>
      </c>
      <c r="U11" s="3">
        <f t="shared" si="13"/>
        <v>66.829402289353069</v>
      </c>
      <c r="V11" s="3">
        <f t="shared" si="13"/>
        <v>0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6">
        <v>40.573999999999998</v>
      </c>
      <c r="AM11" s="6">
        <v>85.78</v>
      </c>
      <c r="AN11" s="6">
        <v>136.13999999999999</v>
      </c>
      <c r="AO11" s="6">
        <v>190.25</v>
      </c>
      <c r="AQ11" s="28"/>
      <c r="AR11" s="28"/>
      <c r="AS11" s="28"/>
      <c r="AW11" t="s">
        <v>34</v>
      </c>
      <c r="AX11">
        <v>471.13055555555553</v>
      </c>
      <c r="AY11">
        <v>861.23888888888916</v>
      </c>
      <c r="AZ11">
        <v>873.04166666666629</v>
      </c>
    </row>
    <row r="12" spans="1:52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650.75520111745868</v>
      </c>
      <c r="E12">
        <f>[3]Output!E12</f>
        <v>784.47656189972588</v>
      </c>
      <c r="F12">
        <f>[3]Output!F12</f>
        <v>605.73046824977155</v>
      </c>
      <c r="G12">
        <f>[3]Output!G12</f>
        <v>1066.85872507053</v>
      </c>
      <c r="H12">
        <f>[3]Output!H12</f>
        <v>823.60796965635427</v>
      </c>
      <c r="I12">
        <f>[3]Output!I12</f>
        <v>552.95366665941719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</v>
      </c>
      <c r="T12">
        <f t="shared" si="14"/>
        <v>1.1387999999999987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259.19088000000011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6">
        <v>0</v>
      </c>
      <c r="AM12" s="6">
        <v>0</v>
      </c>
      <c r="AN12" s="6">
        <v>10.84</v>
      </c>
      <c r="AO12" s="6">
        <v>24.77</v>
      </c>
      <c r="AQ12" s="28"/>
      <c r="AR12" s="28"/>
      <c r="AS12" s="28"/>
    </row>
    <row r="13" spans="1:52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29.559587776386671</v>
      </c>
      <c r="L13">
        <f>[3]Output!L13</f>
        <v>15.247262427800001</v>
      </c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22.030551747138563</v>
      </c>
      <c r="S13" s="14">
        <f t="shared" si="15"/>
        <v>12.150426151935328</v>
      </c>
      <c r="T13" s="14">
        <f t="shared" si="15"/>
        <v>8.6164681576814477</v>
      </c>
      <c r="U13" s="14">
        <f t="shared" si="15"/>
        <v>7.7548595862528762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6">
        <v>2.33</v>
      </c>
      <c r="AM13" s="6">
        <v>30.87</v>
      </c>
      <c r="AN13" s="6">
        <v>96.69</v>
      </c>
      <c r="AO13" s="6">
        <v>160.31</v>
      </c>
      <c r="AQ13" s="28"/>
      <c r="AR13" s="28"/>
      <c r="AS13" s="28"/>
      <c r="AW13" t="s">
        <v>97</v>
      </c>
      <c r="AX13" t="s">
        <v>130</v>
      </c>
      <c r="AY13" t="s">
        <v>129</v>
      </c>
      <c r="AZ13" t="s">
        <v>128</v>
      </c>
    </row>
    <row r="14" spans="1:52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149.57454540898101</v>
      </c>
      <c r="F14">
        <f>[3]Output!F14</f>
        <v>231.7242520380357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962.72819530018569</v>
      </c>
      <c r="S14" s="3">
        <f t="shared" si="16"/>
        <v>1436.2871136891597</v>
      </c>
      <c r="T14" s="3">
        <f t="shared" si="16"/>
        <v>2059.9258409447066</v>
      </c>
      <c r="U14" s="3">
        <f t="shared" si="16"/>
        <v>2873.0602901706584</v>
      </c>
      <c r="V14" s="3">
        <f t="shared" si="16"/>
        <v>3587.2248198470625</v>
      </c>
      <c r="W14" s="3">
        <f t="shared" si="16"/>
        <v>4151.547672187975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W14" t="s">
        <v>152</v>
      </c>
      <c r="AX14">
        <v>23.125</v>
      </c>
      <c r="AY14">
        <v>15.531000000000001</v>
      </c>
      <c r="AZ14">
        <v>11.212999999999999</v>
      </c>
    </row>
    <row r="15" spans="1:52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398.98264414978291</v>
      </c>
      <c r="G15">
        <f>[3]Output!G15</f>
        <v>1011.064786586682</v>
      </c>
      <c r="H15">
        <f>[3]Output!H15</f>
        <v>1338.720166728411</v>
      </c>
      <c r="I15">
        <f>[3]Output!I15</f>
        <v>1417.2844742768841</v>
      </c>
      <c r="J15">
        <f>[3]Output!J15</f>
        <v>1776.359393300625</v>
      </c>
      <c r="K15">
        <f>[3]Output!K15</f>
        <v>2190.9132456130001</v>
      </c>
      <c r="L15">
        <f>[3]Output!L15</f>
        <v>1742.689213933015</v>
      </c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698.33105412969405</v>
      </c>
      <c r="S15" s="3">
        <f t="shared" si="17"/>
        <v>835.18112453293475</v>
      </c>
      <c r="T15" s="3">
        <f t="shared" si="17"/>
        <v>869.20611568679988</v>
      </c>
      <c r="U15" s="3">
        <f t="shared" si="17"/>
        <v>881.34890128920006</v>
      </c>
      <c r="V15" s="3">
        <f t="shared" si="17"/>
        <v>952.68381269653321</v>
      </c>
      <c r="W15" s="3">
        <f t="shared" si="17"/>
        <v>1030.7766577103471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0"/>
      <c r="AM15" s="30"/>
      <c r="AN15" s="30"/>
      <c r="AO15" s="30"/>
      <c r="AW15" t="s">
        <v>95</v>
      </c>
      <c r="AX15">
        <v>162.13200000000001</v>
      </c>
      <c r="AY15">
        <v>100.46599999999999</v>
      </c>
      <c r="AZ15">
        <v>45.62</v>
      </c>
    </row>
    <row r="16" spans="1:52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140.10852616991991</v>
      </c>
      <c r="E16">
        <f>[3]Output!E16</f>
        <v>79.048013663519924</v>
      </c>
      <c r="F16">
        <f>[3]Output!F16</f>
        <v>97.564558972319901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0.64863342111709221</v>
      </c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264.39714117049181</v>
      </c>
      <c r="S16" s="3">
        <f t="shared" si="19"/>
        <v>601.10598915622506</v>
      </c>
      <c r="T16" s="3">
        <f t="shared" si="19"/>
        <v>1190.7197252579069</v>
      </c>
      <c r="U16" s="3">
        <f t="shared" si="19"/>
        <v>1991.7113888814583</v>
      </c>
      <c r="V16" s="3">
        <f t="shared" si="19"/>
        <v>2634.5410071505294</v>
      </c>
      <c r="W16" s="3">
        <f t="shared" si="19"/>
        <v>3120.7710144776279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>
        <v>72.102000000000004</v>
      </c>
      <c r="AY16">
        <v>35.173000000000002</v>
      </c>
      <c r="AZ16">
        <v>0</v>
      </c>
    </row>
    <row r="17" spans="1:52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50.060802852719959</v>
      </c>
      <c r="E17">
        <f>[3]Output!E17</f>
        <v>92.604770050319914</v>
      </c>
      <c r="F17">
        <f>[3]Output!F17</f>
        <v>114.64827637031991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205.56759089463981</v>
      </c>
      <c r="K17">
        <f>[3]Output!K17</f>
        <v>243.43480506811099</v>
      </c>
      <c r="L17">
        <f>[3]Output!L17</f>
        <v>192.98350146032891</v>
      </c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396.28372572172839</v>
      </c>
      <c r="S17" s="3">
        <f t="shared" si="20"/>
        <v>638.10012859372841</v>
      </c>
      <c r="T17" s="3">
        <f t="shared" si="20"/>
        <v>927.36351236707901</v>
      </c>
      <c r="U17" s="3">
        <f t="shared" si="20"/>
        <v>1211.4614156960158</v>
      </c>
      <c r="V17" s="3">
        <f t="shared" si="20"/>
        <v>1509.9818515911807</v>
      </c>
      <c r="W17" s="3">
        <f t="shared" si="20"/>
        <v>1533.1600075775805</v>
      </c>
      <c r="AJ17" s="14"/>
      <c r="AW17" t="s">
        <v>93</v>
      </c>
      <c r="AX17">
        <v>425.19200000000001</v>
      </c>
      <c r="AY17">
        <v>273.06099999999998</v>
      </c>
      <c r="AZ17">
        <v>152.80099999999999</v>
      </c>
    </row>
    <row r="18" spans="1:52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13.640412223613341</v>
      </c>
      <c r="K18">
        <f>[3]Output!K18</f>
        <v>13.640412223613341</v>
      </c>
      <c r="L18">
        <f>[3]Output!L18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390.58186376999998</v>
      </c>
      <c r="S18" s="3">
        <f t="shared" si="21"/>
        <v>632.33246852999991</v>
      </c>
      <c r="T18" s="3">
        <f t="shared" si="21"/>
        <v>921.59585230335074</v>
      </c>
      <c r="U18" s="3">
        <f t="shared" si="21"/>
        <v>1198.2122811449999</v>
      </c>
      <c r="V18" s="3">
        <f t="shared" si="21"/>
        <v>1496.7285122401647</v>
      </c>
      <c r="W18" s="3">
        <f t="shared" si="21"/>
        <v>1523.1732999095834</v>
      </c>
      <c r="AJ18" s="14"/>
      <c r="AW18" t="s">
        <v>148</v>
      </c>
      <c r="AX18">
        <v>233.37900000000002</v>
      </c>
      <c r="AY18">
        <v>205.72499999999999</v>
      </c>
      <c r="AZ18">
        <v>145.69499999999999</v>
      </c>
    </row>
    <row r="19" spans="1:52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716.36308608000002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5.7018619517283753</v>
      </c>
      <c r="S19" s="3">
        <f t="shared" si="22"/>
        <v>5.7676600637283739</v>
      </c>
      <c r="T19" s="3">
        <f t="shared" si="22"/>
        <v>5.7676600637283739</v>
      </c>
      <c r="U19" s="3">
        <f>SUMIF($B:$B,"*SOL_CSP*",J:J)/3.6</f>
        <v>13.249134551016049</v>
      </c>
      <c r="V19" s="3">
        <f t="shared" si="22"/>
        <v>13.253339351016047</v>
      </c>
      <c r="W19" s="3">
        <f t="shared" si="22"/>
        <v>9.9867076679969706</v>
      </c>
      <c r="X19" s="5"/>
      <c r="AJ19" s="14"/>
      <c r="AL19" s="19"/>
      <c r="AM19" s="6"/>
      <c r="AN19" s="6"/>
      <c r="AW19" t="s">
        <v>53</v>
      </c>
      <c r="AX19">
        <v>729.72</v>
      </c>
      <c r="AY19">
        <v>853.08699999999999</v>
      </c>
      <c r="AZ19">
        <v>916.077</v>
      </c>
    </row>
    <row r="20" spans="1:52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561.98436799999433</v>
      </c>
      <c r="F20">
        <f>[3]Output!F20</f>
        <v>525.39079999999967</v>
      </c>
      <c r="G20">
        <f>[3]Output!G20</f>
        <v>691.74620711999978</v>
      </c>
      <c r="H20">
        <f>[3]Output!H20</f>
        <v>691.74620712000001</v>
      </c>
      <c r="I20">
        <f>[3]Output!I20</f>
        <v>691.7462071199991</v>
      </c>
      <c r="J20">
        <f>[3]Output!J20</f>
        <v>691.74620711999819</v>
      </c>
      <c r="K20">
        <f>[3]Output!K20</f>
        <v>691.74620711999876</v>
      </c>
      <c r="L20">
        <f>[3]Output!L20</f>
        <v>691.74620711999819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2.1877574399999999</v>
      </c>
      <c r="S20" s="3">
        <f t="shared" si="23"/>
        <v>2.5679764800000009</v>
      </c>
      <c r="T20" s="3">
        <f t="shared" si="23"/>
        <v>2.5176240000000001</v>
      </c>
      <c r="U20" s="3">
        <f t="shared" si="23"/>
        <v>2.9995641600000003</v>
      </c>
      <c r="V20" s="3">
        <f t="shared" si="23"/>
        <v>2.99690112</v>
      </c>
      <c r="W20" s="3">
        <f t="shared" si="23"/>
        <v>0.63779808000000027</v>
      </c>
      <c r="AJ20" s="14"/>
      <c r="AL20" s="19"/>
      <c r="AM20" s="6"/>
      <c r="AN20" s="6"/>
      <c r="AW20" t="s">
        <v>88</v>
      </c>
      <c r="AX20">
        <v>631.72500000000002</v>
      </c>
      <c r="AY20">
        <v>601.82600000000002</v>
      </c>
      <c r="AZ20">
        <v>592.21699999999998</v>
      </c>
    </row>
    <row r="21" spans="1:52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255.3857374800001</v>
      </c>
      <c r="I21">
        <f>[3]Output!I21</f>
        <v>516.13259496000012</v>
      </c>
      <c r="J21">
        <f>[3]Output!J21</f>
        <v>781.97251644000005</v>
      </c>
      <c r="K21">
        <f>[3]Output!K21</f>
        <v>1052.36938992</v>
      </c>
      <c r="L21">
        <f>[3]Output!L21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119.99013851716843</v>
      </c>
      <c r="W21" s="6">
        <f t="shared" si="24"/>
        <v>0</v>
      </c>
      <c r="AJ21" s="14"/>
      <c r="AL21" s="19"/>
      <c r="AM21" s="6"/>
      <c r="AN21" s="6"/>
      <c r="AW21" t="s">
        <v>150</v>
      </c>
      <c r="AX21">
        <v>727.60299999999995</v>
      </c>
      <c r="AY21">
        <v>585.84699999999998</v>
      </c>
      <c r="AZ21">
        <v>856.63599999999997</v>
      </c>
    </row>
    <row r="22" spans="1:52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56.522742059967193</v>
      </c>
      <c r="E22">
        <f>[3]Output!E22</f>
        <v>31.397926496</v>
      </c>
      <c r="F22">
        <f>[3]Output!F22</f>
        <v>35.903550606990308</v>
      </c>
      <c r="G22">
        <f>[3]Output!G22</f>
        <v>15.698963248</v>
      </c>
      <c r="H22">
        <f>[3]Output!H22</f>
        <v>7.8494816239999983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5.3841149999999995</v>
      </c>
      <c r="T22" s="3">
        <f t="shared" si="25"/>
        <v>40.136754137991971</v>
      </c>
      <c r="U22" s="3">
        <f t="shared" si="25"/>
        <v>174.46438317593618</v>
      </c>
      <c r="V22" s="3">
        <f t="shared" si="25"/>
        <v>377.49737913794723</v>
      </c>
      <c r="W22" s="3">
        <f t="shared" si="25"/>
        <v>553.39898400000004</v>
      </c>
      <c r="AJ22" s="14"/>
      <c r="AL22" s="19"/>
      <c r="AN22" s="6"/>
      <c r="AW22" t="s">
        <v>151</v>
      </c>
      <c r="AX22">
        <v>44.594000000000001</v>
      </c>
      <c r="AY22">
        <v>61.899000000000001</v>
      </c>
      <c r="AZ22">
        <v>80.900000000000006</v>
      </c>
    </row>
    <row r="23" spans="1:52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87.92236800000002</v>
      </c>
      <c r="F23">
        <f>[3]Output!F23</f>
        <v>65.941776000000004</v>
      </c>
      <c r="G23">
        <f>[3]Output!G23</f>
        <v>43.961184000000003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24.218309187138562</v>
      </c>
      <c r="S23" s="14">
        <f t="shared" si="26"/>
        <v>14.718402631935328</v>
      </c>
      <c r="T23" s="14">
        <f t="shared" si="26"/>
        <v>11.134092157681447</v>
      </c>
      <c r="U23" s="14">
        <f t="shared" si="26"/>
        <v>10.754423746252876</v>
      </c>
      <c r="V23" s="14">
        <f t="shared" si="26"/>
        <v>2.99690112</v>
      </c>
      <c r="W23" s="14">
        <f t="shared" si="26"/>
        <v>0.63779808000000027</v>
      </c>
      <c r="AJ23" s="14"/>
      <c r="AL23" s="2"/>
      <c r="AM23" s="6"/>
      <c r="AN23" s="6"/>
      <c r="AW23" t="s">
        <v>149</v>
      </c>
      <c r="AX23">
        <v>471.13</v>
      </c>
      <c r="AY23">
        <v>861.23900000000003</v>
      </c>
      <c r="AZ23">
        <v>873.04300000000001</v>
      </c>
    </row>
    <row r="24" spans="1:52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38.979297940032893</v>
      </c>
      <c r="E24">
        <f>[3]Output!E24</f>
        <v>16.097678179058111</v>
      </c>
      <c r="F24">
        <f>[3]Output!F24</f>
        <v>0</v>
      </c>
      <c r="G24">
        <f>[3]Output!G24</f>
        <v>11.805158804695671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52.868930159999998</v>
      </c>
      <c r="S24" s="3">
        <f t="shared" si="27"/>
        <v>118.128596496</v>
      </c>
      <c r="T24" s="3">
        <f t="shared" si="27"/>
        <v>89.53567617600001</v>
      </c>
      <c r="U24" s="3">
        <f t="shared" si="27"/>
        <v>110.758990704</v>
      </c>
      <c r="V24" s="3">
        <f t="shared" si="27"/>
        <v>75.044090519999997</v>
      </c>
      <c r="W24" s="3">
        <f t="shared" si="27"/>
        <v>89.87089859999999</v>
      </c>
      <c r="X24" s="6"/>
      <c r="AJ24" s="14"/>
      <c r="AL24" s="2"/>
      <c r="AM24" s="6"/>
      <c r="AN24" s="6"/>
    </row>
    <row r="25" spans="1:52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435.97202732494202</v>
      </c>
      <c r="F25">
        <f>[3]Output!F25</f>
        <v>541.35137295898073</v>
      </c>
      <c r="G25">
        <f>[3]Output!G25</f>
        <v>746.22142819725457</v>
      </c>
      <c r="H25">
        <f>[3]Output!H25</f>
        <v>445.09310902344743</v>
      </c>
      <c r="I25">
        <f>[3]Output!I25</f>
        <v>381.20964007356412</v>
      </c>
      <c r="J25">
        <f>[3]Output!J25</f>
        <v>235.41840362001341</v>
      </c>
      <c r="K25">
        <f>[3]Output!K25</f>
        <v>0</v>
      </c>
      <c r="L25">
        <f>[3]Output!L25</f>
        <v>0</v>
      </c>
      <c r="N25" s="2" t="s">
        <v>146</v>
      </c>
      <c r="O25" s="6">
        <f t="shared" ref="O25:W25" si="28">O20+O19+O18+O16+O15+O13+O11+O12+O23</f>
        <v>368.11944444444441</v>
      </c>
      <c r="P25" s="6">
        <f t="shared" si="28"/>
        <v>649.60555555555561</v>
      </c>
      <c r="Q25" s="6">
        <f t="shared" si="28"/>
        <v>943.84722222222229</v>
      </c>
      <c r="R25" s="6">
        <f t="shared" si="28"/>
        <v>1651.7006694340887</v>
      </c>
      <c r="S25" s="6">
        <f t="shared" si="28"/>
        <v>2236.6060550880425</v>
      </c>
      <c r="T25" s="6">
        <f t="shared" si="28"/>
        <v>3127.0864028235187</v>
      </c>
      <c r="U25" s="6">
        <f t="shared" si="28"/>
        <v>4179.9205156485323</v>
      </c>
      <c r="V25" s="6">
        <f t="shared" si="28"/>
        <v>5147.1581536782442</v>
      </c>
      <c r="W25" s="6">
        <f t="shared" si="28"/>
        <v>5945.1741559255543</v>
      </c>
      <c r="X25" s="6"/>
      <c r="AJ25" s="14"/>
      <c r="AL25" s="2"/>
      <c r="AM25" s="6"/>
      <c r="AN25" s="6"/>
      <c r="AW25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2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7.5133004340292171</v>
      </c>
      <c r="G26">
        <f>[3]Output!G26</f>
        <v>13.665020221716899</v>
      </c>
      <c r="H26">
        <f>[3]Output!H26</f>
        <v>2.477092501175572</v>
      </c>
      <c r="I26">
        <f>[3]Output!I26</f>
        <v>5.1674446216576504</v>
      </c>
      <c r="J26">
        <f>[3]Output!J26</f>
        <v>5.1674446216576504</v>
      </c>
      <c r="K26">
        <f>[3]Output!K26</f>
        <v>0</v>
      </c>
      <c r="L26">
        <f>[3]Output!L26</f>
        <v>0</v>
      </c>
      <c r="AJ26" s="14"/>
      <c r="AL26" s="2"/>
      <c r="AM26" s="6"/>
      <c r="AN26" s="6"/>
      <c r="AW26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2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</v>
      </c>
      <c r="G27">
        <f>[3]Output!G27</f>
        <v>47.955913664763841</v>
      </c>
      <c r="H27">
        <f>[3]Output!H27</f>
        <v>0</v>
      </c>
      <c r="I27">
        <f>[3]Output!I27</f>
        <v>32.627150011709027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3776.2541666666671</v>
      </c>
      <c r="P27" s="6">
        <f t="shared" si="31"/>
        <v>3706.6812500000001</v>
      </c>
      <c r="Q27" s="6">
        <f t="shared" si="31"/>
        <v>3644.2444444444445</v>
      </c>
      <c r="R27" s="6">
        <f t="shared" si="31"/>
        <v>3502.3165723565276</v>
      </c>
      <c r="S27" s="6">
        <f t="shared" si="31"/>
        <v>3957.9572742350538</v>
      </c>
      <c r="T27" s="6">
        <f t="shared" si="31"/>
        <v>4560.5343520668766</v>
      </c>
      <c r="U27" s="6">
        <f t="shared" si="31"/>
        <v>5665.7720357199396</v>
      </c>
      <c r="V27" s="6">
        <f t="shared" si="31"/>
        <v>6710.8695743179433</v>
      </c>
      <c r="W27" s="6">
        <f t="shared" si="31"/>
        <v>7244.6962482162389</v>
      </c>
      <c r="X27">
        <f>W27/Q27</f>
        <v>1.9879830671788741</v>
      </c>
      <c r="AL27" s="2"/>
      <c r="AM27" s="6"/>
      <c r="AN27" s="6"/>
      <c r="AW27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2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0.63953660000000001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6">
        <f>O27-O24</f>
        <v>3675.0166666666669</v>
      </c>
      <c r="P28" s="6">
        <f t="shared" ref="P28:W28" si="33">P27-P24</f>
        <v>3597.9722222222222</v>
      </c>
      <c r="Q28" s="6">
        <f t="shared" si="33"/>
        <v>3525.4944444444445</v>
      </c>
      <c r="R28" s="6">
        <f t="shared" si="33"/>
        <v>3449.4476421965273</v>
      </c>
      <c r="S28" s="6">
        <f t="shared" si="33"/>
        <v>3839.828677739054</v>
      </c>
      <c r="T28" s="6">
        <f t="shared" si="33"/>
        <v>4470.9986758908763</v>
      </c>
      <c r="U28" s="6">
        <f t="shared" si="33"/>
        <v>5555.0130450159395</v>
      </c>
      <c r="V28" s="6">
        <f t="shared" si="33"/>
        <v>6635.825483797943</v>
      </c>
      <c r="W28" s="6">
        <f t="shared" si="33"/>
        <v>7154.8253496162388</v>
      </c>
      <c r="AI28" s="15"/>
      <c r="AL28" s="2"/>
      <c r="AM28" s="6"/>
      <c r="AN28" s="6"/>
      <c r="AW2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2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2.9462676616759777E-3</v>
      </c>
      <c r="P29" s="13">
        <f t="shared" ref="P29:W29" si="35">SUMIF($C:$C,"*ELC_DIS*",E:E)/(SUMIF($C:$C,"*ELC*",E:E)-SUMIF($C:$C,"*IMP_ELC*",E:E))</f>
        <v>1.2428048344405496E-3</v>
      </c>
      <c r="Q29" s="13">
        <f t="shared" si="35"/>
        <v>0</v>
      </c>
      <c r="R29" s="13">
        <f t="shared" si="35"/>
        <v>9.5064808028047249E-4</v>
      </c>
      <c r="S29" s="13">
        <f t="shared" si="35"/>
        <v>0</v>
      </c>
      <c r="T29" s="13">
        <f t="shared" si="35"/>
        <v>0</v>
      </c>
      <c r="U29" s="13">
        <f t="shared" si="35"/>
        <v>6.6925165306220445E-3</v>
      </c>
      <c r="V29" s="13">
        <f t="shared" si="35"/>
        <v>1.71088855970533E-2</v>
      </c>
      <c r="W29" s="13">
        <f t="shared" si="35"/>
        <v>0</v>
      </c>
      <c r="AI29" s="15"/>
      <c r="AJ29" s="14"/>
      <c r="AL29" s="14"/>
      <c r="AM29" s="5"/>
      <c r="AN29" s="6"/>
      <c r="AW29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2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63.972435914285711</v>
      </c>
      <c r="G30">
        <f>[3]Output!G30</f>
        <v>65.623749661127405</v>
      </c>
      <c r="H30">
        <f>[3]Output!H30</f>
        <v>33.796624975538613</v>
      </c>
      <c r="I30">
        <f>[3]Output!I30</f>
        <v>24.8157036533675</v>
      </c>
      <c r="J30">
        <f>[3]Output!J30</f>
        <v>24.8157036533675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2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550.07999999999993</v>
      </c>
      <c r="E31">
        <f>[3]Output!E31</f>
        <v>983.01999999999987</v>
      </c>
      <c r="F31">
        <f>[3]Output!F31</f>
        <v>1530.69</v>
      </c>
      <c r="G31">
        <f>[3]Output!G31</f>
        <v>2488.427974625195</v>
      </c>
      <c r="H31">
        <f>[3]Output!H31</f>
        <v>1986.996147852122</v>
      </c>
      <c r="I31">
        <f>[3]Output!I31</f>
        <v>1028.3561796119659</v>
      </c>
      <c r="J31">
        <f>[3]Output!J31</f>
        <v>539.33269173624012</v>
      </c>
      <c r="K31">
        <f>[3]Output!K31</f>
        <v>621.19422983275751</v>
      </c>
      <c r="L31">
        <f>[3]Output!L31</f>
        <v>242.8891402289301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2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25.563820241703741</v>
      </c>
      <c r="H32">
        <f>[3]Output!H32</f>
        <v>1019.655900466443</v>
      </c>
      <c r="I32">
        <f>[3]Output!I32</f>
        <v>2100.7858368605139</v>
      </c>
      <c r="J32">
        <f>[3]Output!J32</f>
        <v>2633.5233529048801</v>
      </c>
      <c r="K32">
        <f>[3]Output!K32</f>
        <v>2808.4674958747619</v>
      </c>
      <c r="L32">
        <f>[3]Output!L32</f>
        <v>3467.9068275283198</v>
      </c>
      <c r="N32" s="2" t="s">
        <v>34</v>
      </c>
      <c r="O32" s="13">
        <f t="shared" ref="O32:W32" si="40">O2/O$27</f>
        <v>0.23119250668376182</v>
      </c>
      <c r="P32" s="13">
        <f t="shared" si="40"/>
        <v>0.23234770696533152</v>
      </c>
      <c r="Q32" s="13">
        <f t="shared" si="40"/>
        <v>0.12928072272258842</v>
      </c>
      <c r="R32" s="13">
        <f t="shared" si="40"/>
        <v>5.7809188514475314E-2</v>
      </c>
      <c r="S32" s="13">
        <f t="shared" si="40"/>
        <v>2.3499700516089066E-2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845.83471120151592</v>
      </c>
      <c r="H33">
        <f>[3]Output!H33</f>
        <v>943.50386805537505</v>
      </c>
      <c r="I33">
        <f>[3]Output!I33</f>
        <v>1219.148330551667</v>
      </c>
      <c r="J33">
        <f>[3]Output!J33</f>
        <v>1772.9698846962781</v>
      </c>
      <c r="K33">
        <f>[3]Output!K33</f>
        <v>2965.6699384875792</v>
      </c>
      <c r="L33">
        <f>[3]Output!L33</f>
        <v>2146.680495284219</v>
      </c>
      <c r="N33" s="2" t="s">
        <v>8</v>
      </c>
      <c r="O33" s="13">
        <f t="shared" ref="O33:W33" si="42">O3/O$27</f>
        <v>0.22684810749041065</v>
      </c>
      <c r="P33" s="13">
        <f t="shared" si="42"/>
        <v>0.15805168632242717</v>
      </c>
      <c r="Q33" s="13">
        <f t="shared" si="42"/>
        <v>0.19965806050332033</v>
      </c>
      <c r="R33" s="13">
        <f t="shared" si="42"/>
        <v>4.4614374487626153E-2</v>
      </c>
      <c r="S33" s="13">
        <f t="shared" si="42"/>
        <v>1.9739180125880981E-2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105.9949970122545</v>
      </c>
      <c r="H34">
        <f>[3]Output!H34</f>
        <v>1220.4776929070349</v>
      </c>
      <c r="I34">
        <f>[3]Output!I34</f>
        <v>3067.4426803767979</v>
      </c>
      <c r="J34">
        <f>[3]Output!J34</f>
        <v>5397.1911152769717</v>
      </c>
      <c r="K34">
        <f>[3]Output!K34</f>
        <v>6518.6776872543269</v>
      </c>
      <c r="L34">
        <f>[3]Output!L34</f>
        <v>9088.0951568352411</v>
      </c>
      <c r="N34" s="2" t="s">
        <v>41</v>
      </c>
      <c r="O34" s="13">
        <f t="shared" ref="O34:W34" si="43">O4/O$27</f>
        <v>2.1423346106867368E-2</v>
      </c>
      <c r="P34" s="13">
        <f t="shared" si="43"/>
        <v>1.6699574585756466E-2</v>
      </c>
      <c r="Q34" s="13">
        <f t="shared" si="43"/>
        <v>1.2236952027855187E-2</v>
      </c>
      <c r="R34" s="13">
        <f t="shared" si="43"/>
        <v>8.8852838213992064E-3</v>
      </c>
      <c r="S34" s="13">
        <f t="shared" si="43"/>
        <v>4.9989375877517042E-3</v>
      </c>
      <c r="T34" s="13">
        <f t="shared" si="43"/>
        <v>1.8533104560805335E-3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361.68</v>
      </c>
      <c r="F35">
        <f>[3]Output!F35</f>
        <v>583.67999999999995</v>
      </c>
      <c r="G35">
        <f>[3]Output!G35</f>
        <v>1388.3247369649621</v>
      </c>
      <c r="H35">
        <f>[3]Output!H35</f>
        <v>2034.52008714</v>
      </c>
      <c r="I35">
        <f>[3]Output!I35</f>
        <v>2874.6409142608859</v>
      </c>
      <c r="J35">
        <f>[3]Output!J35</f>
        <v>1839.212640684</v>
      </c>
      <c r="K35">
        <f>[3]Output!K35</f>
        <v>66.009263039999993</v>
      </c>
      <c r="L35">
        <f>[3]Output!L35</f>
        <v>141.35443734683921</v>
      </c>
      <c r="N35" s="2" t="s">
        <v>147</v>
      </c>
      <c r="O35" s="13">
        <f t="shared" ref="O35:W35" si="44">O5/O$27</f>
        <v>0.47946396028103982</v>
      </c>
      <c r="P35" s="13">
        <f t="shared" si="44"/>
        <v>0.40709896787351524</v>
      </c>
      <c r="Q35" s="13">
        <f t="shared" si="44"/>
        <v>0.34117573525376393</v>
      </c>
      <c r="R35" s="13">
        <f t="shared" si="44"/>
        <v>0.11130884682350067</v>
      </c>
      <c r="S35" s="13">
        <f t="shared" si="44"/>
        <v>4.823781822972175E-2</v>
      </c>
      <c r="T35" s="13">
        <f t="shared" si="44"/>
        <v>1.8533104560805335E-3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17.76997260703796</v>
      </c>
      <c r="H36">
        <f>[3]Output!H36</f>
        <v>241.876799568</v>
      </c>
      <c r="I36">
        <f>[3]Output!I36</f>
        <v>443.10415403117651</v>
      </c>
      <c r="J36">
        <f>[3]Output!J36</f>
        <v>2474.3515714380001</v>
      </c>
      <c r="K36">
        <f>[3]Output!K36</f>
        <v>5322.2133810245923</v>
      </c>
      <c r="L36">
        <f>[3]Output!L36</f>
        <v>5342.0694423276609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0</v>
      </c>
      <c r="E37">
        <f>[3]Output!E37</f>
        <v>8.0900678616283699</v>
      </c>
      <c r="F37">
        <f>[3]Output!F37</f>
        <v>8.2612816278928918</v>
      </c>
      <c r="G37">
        <f>[3]Output!G37</f>
        <v>8.0900678616283717</v>
      </c>
      <c r="H37">
        <f>[3]Output!H37</f>
        <v>8.0900678616283717</v>
      </c>
      <c r="I37">
        <f>[3]Output!I37</f>
        <v>8.0900678616283717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0.15682648479920028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0.18359434025608126</v>
      </c>
      <c r="S37" s="13">
        <f t="shared" si="46"/>
        <v>0.16838262350609312</v>
      </c>
      <c r="T37" s="13">
        <f t="shared" si="46"/>
        <v>0.13443444345811068</v>
      </c>
      <c r="U37" s="13">
        <f t="shared" si="46"/>
        <v>0.11289748252858887</v>
      </c>
      <c r="V37" s="13">
        <f t="shared" si="46"/>
        <v>0.1025512095317111</v>
      </c>
      <c r="W37" s="13">
        <f t="shared" si="46"/>
        <v>7.5899254088497681E-2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2.74</v>
      </c>
      <c r="E38">
        <f>[3]Output!E38</f>
        <v>12.039932138371629</v>
      </c>
      <c r="F38">
        <f>[3]Output!F38</f>
        <v>12.198718372107111</v>
      </c>
      <c r="G38">
        <f>[3]Output!G38</f>
        <v>12.43530434539378</v>
      </c>
      <c r="H38">
        <f>[3]Output!H38</f>
        <v>12.281831247793781</v>
      </c>
      <c r="I38">
        <f>[3]Output!I38</f>
        <v>12.22081539499378</v>
      </c>
      <c r="J38">
        <f>[3]Output!J38</f>
        <v>12.298301820729259</v>
      </c>
      <c r="K38">
        <f>[3]Output!K38</f>
        <v>12.39224125752926</v>
      </c>
      <c r="L38">
        <f>[3]Output!L38</f>
        <v>0.33911086896782672</v>
      </c>
      <c r="N38" s="2" t="s">
        <v>53</v>
      </c>
      <c r="O38" s="13">
        <f t="shared" ref="O38:W38" si="47">O10/O$27</f>
        <v>0.24258901476073252</v>
      </c>
      <c r="P38" s="13">
        <f t="shared" si="47"/>
        <v>0.2301482252111943</v>
      </c>
      <c r="Q38" s="13">
        <f t="shared" si="47"/>
        <v>0.20023888506076548</v>
      </c>
      <c r="R38" s="13">
        <f t="shared" si="47"/>
        <v>0.22531400183194786</v>
      </c>
      <c r="S38" s="13">
        <f t="shared" si="47"/>
        <v>0.19216139019935724</v>
      </c>
      <c r="T38" s="13">
        <f t="shared" si="47"/>
        <v>0.16083671892547052</v>
      </c>
      <c r="U38" s="13">
        <f t="shared" si="47"/>
        <v>0.12493459440961326</v>
      </c>
      <c r="V38" s="13">
        <f t="shared" si="47"/>
        <v>0.10184467054496887</v>
      </c>
      <c r="W38" s="13">
        <f t="shared" si="47"/>
        <v>9.1159370635579037E-2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1.3308192000000311E-3</v>
      </c>
      <c r="H39">
        <f>[3]Output!H39</f>
        <v>0.15480391679999941</v>
      </c>
      <c r="I39">
        <f>[3]Output!I39</f>
        <v>0.21581976960000021</v>
      </c>
      <c r="J39">
        <f>[3]Output!J39</f>
        <v>0.16314203519999951</v>
      </c>
      <c r="K39">
        <f>[3]Output!K39</f>
        <v>8.244771839999876E-2</v>
      </c>
      <c r="L39">
        <f>[3]Output!L39</f>
        <v>0.1993705920000004</v>
      </c>
      <c r="N39" s="2" t="s">
        <v>43</v>
      </c>
      <c r="O39" s="13">
        <f t="shared" ref="O39:W39" si="48">O11/O$27</f>
        <v>3.8596448641235084E-2</v>
      </c>
      <c r="P39" s="13">
        <f t="shared" si="48"/>
        <v>5.5103949868302755E-2</v>
      </c>
      <c r="Q39" s="13">
        <f t="shared" si="48"/>
        <v>6.379542169997135E-2</v>
      </c>
      <c r="R39" s="13">
        <f t="shared" si="48"/>
        <v>6.9740163400920915E-2</v>
      </c>
      <c r="S39" s="13">
        <f t="shared" si="48"/>
        <v>3.3504956813085768E-2</v>
      </c>
      <c r="T39" s="13">
        <f t="shared" si="48"/>
        <v>2.5521146473465463E-2</v>
      </c>
      <c r="U39" s="13">
        <f t="shared" si="48"/>
        <v>1.1795286126590721E-2</v>
      </c>
      <c r="V39" s="13">
        <f t="shared" si="48"/>
        <v>0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ELC_SOL_CSP_4_NEW</v>
      </c>
      <c r="C40" s="2" t="str">
        <f>[3]Output!C40</f>
        <v>ELC_CEN</v>
      </c>
      <c r="D40">
        <f>[3]Output!D40</f>
        <v>0</v>
      </c>
      <c r="E40">
        <f>[3]Output!E40</f>
        <v>0</v>
      </c>
      <c r="F40">
        <f>[3]Output!F40</f>
        <v>0</v>
      </c>
      <c r="G40">
        <f>[3]Output!G40</f>
        <v>0</v>
      </c>
      <c r="H40">
        <f>[3]Output!H40</f>
        <v>2.7988199999999401E-2</v>
      </c>
      <c r="I40">
        <f>[3]Output!I40</f>
        <v>6.6465273599998584E-2</v>
      </c>
      <c r="J40">
        <f>[3]Output!J40</f>
        <v>7.4856297677331964</v>
      </c>
      <c r="K40">
        <f>[3]Output!K40</f>
        <v>21.208793522619899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4.3158626575375056E-5</v>
      </c>
      <c r="T40" s="13">
        <f t="shared" si="49"/>
        <v>2.4970758075397106E-4</v>
      </c>
      <c r="U40" s="13">
        <f t="shared" si="49"/>
        <v>1.2461779181171782E-3</v>
      </c>
      <c r="V40" s="13">
        <f t="shared" si="49"/>
        <v>6.5502211767344051E-3</v>
      </c>
      <c r="W40" s="13">
        <f t="shared" si="49"/>
        <v>3.5776638677407227E-2</v>
      </c>
    </row>
    <row r="41" spans="1:52">
      <c r="A41" s="2">
        <f>[3]Output!A41</f>
        <v>39</v>
      </c>
      <c r="B41" s="2" t="str">
        <f>[3]Output!B41</f>
        <v>ELC_SOL_CSP_4_NEW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0</v>
      </c>
      <c r="H41">
        <f>[3]Output!H41</f>
        <v>0.20888500319999559</v>
      </c>
      <c r="I41">
        <f>[3]Output!I41</f>
        <v>0.1704079295999964</v>
      </c>
      <c r="J41">
        <f>[3]Output!J41</f>
        <v>27.74981075999532</v>
      </c>
      <c r="K41">
        <f>[3]Output!K41</f>
        <v>14.02853916510861</v>
      </c>
      <c r="L41">
        <f>[3]Output!L41</f>
        <v>35.413666143821267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4.057987631568445E-3</v>
      </c>
      <c r="Q41" s="13">
        <f t="shared" si="50"/>
        <v>6.2046087895067407E-3</v>
      </c>
      <c r="R41" s="13">
        <f t="shared" si="50"/>
        <v>6.2902799595626916E-3</v>
      </c>
      <c r="S41" s="13">
        <f t="shared" si="50"/>
        <v>3.069872995100387E-3</v>
      </c>
      <c r="T41" s="13">
        <f t="shared" si="50"/>
        <v>1.88935495108734E-3</v>
      </c>
      <c r="U41" s="13">
        <f t="shared" si="50"/>
        <v>1.3687207210883628E-3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ELC_MAR_TDL_NEW</v>
      </c>
      <c r="C42" s="2" t="str">
        <f>[3]Output!C42</f>
        <v>ELC_CEN</v>
      </c>
      <c r="D42">
        <f>[3]Output!D42</f>
        <v>1.72</v>
      </c>
      <c r="E42">
        <f>[3]Output!E42</f>
        <v>1.76</v>
      </c>
      <c r="F42">
        <f>[3]Output!F42</f>
        <v>1.85</v>
      </c>
      <c r="G42">
        <f>[3]Output!G42</f>
        <v>7.8759267840000007</v>
      </c>
      <c r="H42">
        <f>[3]Output!H42</f>
        <v>9.2447153280000034</v>
      </c>
      <c r="I42">
        <f>[3]Output!I42</f>
        <v>9.0634464000000001</v>
      </c>
      <c r="J42">
        <f>[3]Output!J42</f>
        <v>10.798430976000001</v>
      </c>
      <c r="K42">
        <f>[3]Output!K42</f>
        <v>10.788844032</v>
      </c>
      <c r="L42">
        <f>[3]Output!L42</f>
        <v>2.2960730880000009</v>
      </c>
      <c r="N42" s="2" t="s">
        <v>47</v>
      </c>
      <c r="O42" s="13">
        <f t="shared" ref="O42:W42" si="51">O14/O$27</f>
        <v>4.0463378060931185E-2</v>
      </c>
      <c r="P42" s="13">
        <f t="shared" si="51"/>
        <v>8.315614765454496E-2</v>
      </c>
      <c r="Q42" s="13">
        <f t="shared" si="51"/>
        <v>0.13646023257373879</v>
      </c>
      <c r="R42" s="13">
        <f t="shared" si="51"/>
        <v>0.27488325952568465</v>
      </c>
      <c r="S42" s="13">
        <f t="shared" si="51"/>
        <v>0.36288595711704541</v>
      </c>
      <c r="T42" s="13">
        <f t="shared" si="51"/>
        <v>0.45168519342719765</v>
      </c>
      <c r="U42" s="13">
        <f t="shared" si="51"/>
        <v>0.50709069691780917</v>
      </c>
      <c r="V42" s="13">
        <f t="shared" si="51"/>
        <v>0.53453949300030146</v>
      </c>
      <c r="W42" s="13">
        <f t="shared" si="51"/>
        <v>0.57304647840965772</v>
      </c>
    </row>
    <row r="43" spans="1:52">
      <c r="A43" s="2">
        <f>[3]Output!A43</f>
        <v>41</v>
      </c>
      <c r="B43" s="2" t="str">
        <f>[3]Output!B43</f>
        <v>ELC_BIO_CRP_COM_CCS_NEW</v>
      </c>
      <c r="C43" s="2" t="str">
        <f>[3]Output!C43</f>
        <v>ELC_CEN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0.61495200000000005</v>
      </c>
      <c r="I43">
        <f>[3]Output!I43</f>
        <v>4.0996799999999958</v>
      </c>
      <c r="J43">
        <f>[3]Output!J43</f>
        <v>25.418016000000001</v>
      </c>
      <c r="K43">
        <f>[3]Output!K43</f>
        <v>158.247648</v>
      </c>
      <c r="L43">
        <f>[3]Output!L43</f>
        <v>933.08716800000047</v>
      </c>
      <c r="N43" s="2" t="s">
        <v>93</v>
      </c>
      <c r="O43" s="13">
        <f t="shared" ref="O43:W43" si="52">O15/O$27</f>
        <v>4.0463378060931185E-2</v>
      </c>
      <c r="P43" s="13">
        <f t="shared" si="52"/>
        <v>7.3667276114208924E-2</v>
      </c>
      <c r="Q43" s="13">
        <f t="shared" si="52"/>
        <v>0.11667484800995176</v>
      </c>
      <c r="R43" s="13">
        <f t="shared" si="52"/>
        <v>0.19939118572020553</v>
      </c>
      <c r="S43" s="13">
        <f t="shared" si="52"/>
        <v>0.21101317337851971</v>
      </c>
      <c r="T43" s="13">
        <f t="shared" si="52"/>
        <v>0.19059304208351541</v>
      </c>
      <c r="U43" s="13">
        <f t="shared" si="52"/>
        <v>0.15555671773109181</v>
      </c>
      <c r="V43" s="13">
        <f t="shared" si="52"/>
        <v>0.14196130652611572</v>
      </c>
      <c r="W43" s="13">
        <f t="shared" si="52"/>
        <v>0.14228017606178325</v>
      </c>
    </row>
    <row r="44" spans="1:52">
      <c r="A44" s="2">
        <f>[3]Output!A44</f>
        <v>42</v>
      </c>
      <c r="B44" s="2" t="str">
        <f>[3]Output!B44</f>
        <v>ELC_STG_CEN_BTT_NEW</v>
      </c>
      <c r="C44" s="2" t="str">
        <f>[3]Output!C44</f>
        <v>ELC_VRES_STG_CEN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19.382814</v>
      </c>
      <c r="I44">
        <f>[3]Output!I44</f>
        <v>144.49231489677109</v>
      </c>
      <c r="J44">
        <f>[3]Output!J44</f>
        <v>628.07177943337024</v>
      </c>
      <c r="K44">
        <f>[3]Output!K44</f>
        <v>1358.9905648966101</v>
      </c>
      <c r="L44">
        <f>[3]Output!L44</f>
        <v>1992.2363424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1.9785384563787034E-2</v>
      </c>
      <c r="R44" s="13">
        <f t="shared" si="53"/>
        <v>7.5492073805479176E-2</v>
      </c>
      <c r="S44" s="13">
        <f t="shared" si="53"/>
        <v>0.15187278373852572</v>
      </c>
      <c r="T44" s="13">
        <f t="shared" si="53"/>
        <v>0.2610921513436823</v>
      </c>
      <c r="U44" s="13">
        <f t="shared" si="53"/>
        <v>0.3515339791867173</v>
      </c>
      <c r="V44" s="13">
        <f t="shared" si="53"/>
        <v>0.3925781864741858</v>
      </c>
      <c r="W44" s="13">
        <f t="shared" si="53"/>
        <v>0.43076630234787444</v>
      </c>
    </row>
    <row r="45" spans="1:52">
      <c r="A45" s="2">
        <f>[3]Output!A45</f>
        <v>43</v>
      </c>
      <c r="B45" s="2" t="str">
        <f>[3]Output!B45</f>
        <v>ELC_HH2_PEMFC_NEW</v>
      </c>
      <c r="C45" s="2" t="str">
        <f>[3]Output!C45</f>
        <v>ELC_DIS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138.04064063999999</v>
      </c>
      <c r="K45">
        <f>[3]Output!K45</f>
        <v>431.96449866180637</v>
      </c>
      <c r="L45">
        <f>[3]Output!L45</f>
        <v>0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2.861274713959646E-2</v>
      </c>
      <c r="Q45" s="13">
        <f t="shared" si="54"/>
        <v>4.604978321981084E-2</v>
      </c>
      <c r="R45" s="13">
        <f t="shared" si="54"/>
        <v>0.11314903080137316</v>
      </c>
      <c r="S45" s="13">
        <f t="shared" si="54"/>
        <v>0.16121955958128747</v>
      </c>
      <c r="T45" s="13">
        <f t="shared" si="54"/>
        <v>0.20334536279653045</v>
      </c>
      <c r="U45" s="13">
        <f t="shared" si="54"/>
        <v>0.2138210658774021</v>
      </c>
      <c r="V45" s="13">
        <f t="shared" si="54"/>
        <v>0.22500539384192206</v>
      </c>
      <c r="W45" s="13">
        <f t="shared" si="54"/>
        <v>0.21162516067600062</v>
      </c>
    </row>
    <row r="46" spans="1:52">
      <c r="A46" s="2">
        <f>[3]Output!A46</f>
        <v>44</v>
      </c>
      <c r="B46" s="2" t="str">
        <f>[3]Output!B46</f>
        <v>IMP_ELC_AFR</v>
      </c>
      <c r="C46" s="2" t="str">
        <f>[3]Output!C46</f>
        <v>IMP_ELC</v>
      </c>
      <c r="D46">
        <f>[3]Output!D46</f>
        <v>25.08</v>
      </c>
      <c r="E46">
        <f>[3]Output!E46</f>
        <v>27.17</v>
      </c>
      <c r="F46">
        <f>[3]Output!F46</f>
        <v>29.26</v>
      </c>
      <c r="G46">
        <f>[3]Output!G46</f>
        <v>26.657317727999999</v>
      </c>
      <c r="H46">
        <f>[3]Output!H46</f>
        <v>74.290048991999996</v>
      </c>
      <c r="I46">
        <f>[3]Output!I46</f>
        <v>62.179089696000013</v>
      </c>
      <c r="J46">
        <f>[3]Output!J46</f>
        <v>81.397128095999989</v>
      </c>
      <c r="K46">
        <f>[3]Output!K46</f>
        <v>57.208984560000012</v>
      </c>
      <c r="L46">
        <f>[3]Output!L46</f>
        <v>68.13620856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2.7104209909246085E-2</v>
      </c>
      <c r="Q46" s="13">
        <f t="shared" si="55"/>
        <v>4.4490246415961845E-2</v>
      </c>
      <c r="R46" s="13">
        <f t="shared" si="55"/>
        <v>0.11152100494079485</v>
      </c>
      <c r="S46" s="13">
        <f t="shared" si="55"/>
        <v>0.15976232806914509</v>
      </c>
      <c r="T46" s="13">
        <f t="shared" si="55"/>
        <v>0.2020806732627011</v>
      </c>
      <c r="U46" s="13">
        <f t="shared" si="55"/>
        <v>0.21148261412405117</v>
      </c>
      <c r="V46" s="13">
        <f t="shared" si="55"/>
        <v>0.22303048743013071</v>
      </c>
      <c r="W46" s="13">
        <f t="shared" si="55"/>
        <v>0.21024667532260075</v>
      </c>
    </row>
    <row r="47" spans="1:52">
      <c r="A47" s="2">
        <f>[3]Output!A47</f>
        <v>45</v>
      </c>
      <c r="B47" s="2" t="str">
        <f>[3]Output!B47</f>
        <v>IMP_ELC_OEE</v>
      </c>
      <c r="C47" s="2" t="str">
        <f>[3]Output!C47</f>
        <v>IMP_ELC</v>
      </c>
      <c r="D47">
        <f>[3]Output!D47</f>
        <v>185</v>
      </c>
      <c r="E47">
        <f>[3]Output!E47</f>
        <v>190.47499999999999</v>
      </c>
      <c r="F47">
        <f>[3]Output!F47</f>
        <v>205.2</v>
      </c>
      <c r="G47">
        <f>[3]Output!G47</f>
        <v>77.657336928000007</v>
      </c>
      <c r="H47">
        <f>[3]Output!H47</f>
        <v>212.45322591359999</v>
      </c>
      <c r="I47">
        <f>[3]Output!I47</f>
        <v>176.5508774976</v>
      </c>
      <c r="J47">
        <f>[3]Output!J47</f>
        <v>230.24258259839999</v>
      </c>
      <c r="K47">
        <f>[3]Output!K47</f>
        <v>161.44278091199999</v>
      </c>
      <c r="L47">
        <f>[3]Output!L47</f>
        <v>191.97145800000001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1.508537230350375E-3</v>
      </c>
      <c r="Q47" s="13">
        <f t="shared" si="56"/>
        <v>1.5595368038489917E-3</v>
      </c>
      <c r="R47" s="13">
        <f t="shared" si="56"/>
        <v>1.6280258605782993E-3</v>
      </c>
      <c r="S47" s="13">
        <f t="shared" si="56"/>
        <v>1.4572315121423533E-3</v>
      </c>
      <c r="T47" s="13">
        <f t="shared" si="56"/>
        <v>1.2646895338293892E-3</v>
      </c>
      <c r="U47" s="13">
        <f t="shared" si="56"/>
        <v>2.3384517533509455E-3</v>
      </c>
      <c r="V47" s="13">
        <f t="shared" si="56"/>
        <v>1.9749064117913578E-3</v>
      </c>
      <c r="W47" s="13">
        <f t="shared" si="56"/>
        <v>1.3784853533998556E-3</v>
      </c>
    </row>
    <row r="48" spans="1:52">
      <c r="A48" s="2">
        <f>[3]Output!A48</f>
        <v>46</v>
      </c>
      <c r="B48" s="2" t="str">
        <f>[3]Output!B48</f>
        <v>IMP_ELC_RUS</v>
      </c>
      <c r="C48" s="2" t="str">
        <f>[3]Output!C48</f>
        <v>IMP_ELC</v>
      </c>
      <c r="D48">
        <f>[3]Output!D48</f>
        <v>116.85</v>
      </c>
      <c r="E48">
        <f>[3]Output!E48</f>
        <v>126.825</v>
      </c>
      <c r="F48">
        <f>[3]Output!F48</f>
        <v>136.80000000000001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1.2652161551920019E-4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6.2466010561917061E-4</v>
      </c>
      <c r="S48" s="13">
        <f t="shared" si="57"/>
        <v>6.488135929906693E-4</v>
      </c>
      <c r="T48" s="13">
        <f t="shared" si="57"/>
        <v>5.5204583622070285E-4</v>
      </c>
      <c r="U48" s="13">
        <f t="shared" si="57"/>
        <v>5.2941843425559766E-4</v>
      </c>
      <c r="V48" s="13">
        <f t="shared" si="57"/>
        <v>4.4657418637205281E-4</v>
      </c>
      <c r="W48" s="13">
        <f t="shared" si="57"/>
        <v>8.8036552278784142E-5</v>
      </c>
    </row>
    <row r="49" spans="1:23">
      <c r="A49" s="2">
        <f>[3]Output!A49</f>
        <v>47</v>
      </c>
      <c r="B49" s="2" t="str">
        <f>[3]Output!B49</f>
        <v>IMP_ELC_MEA</v>
      </c>
      <c r="C49" s="2" t="str">
        <f>[3]Output!C49</f>
        <v>IMP_ELC</v>
      </c>
      <c r="D49">
        <f>[3]Output!D49</f>
        <v>37.524999999999999</v>
      </c>
      <c r="E49">
        <f>[3]Output!E49</f>
        <v>46.8825</v>
      </c>
      <c r="F49">
        <f>[3]Output!F49</f>
        <v>56.239999999999988</v>
      </c>
      <c r="G49">
        <f>[3]Output!G49</f>
        <v>86.013493920000002</v>
      </c>
      <c r="H49">
        <f>[3]Output!H49</f>
        <v>138.51967248</v>
      </c>
      <c r="I49">
        <f>[3]Output!I49</f>
        <v>83.598467040000017</v>
      </c>
      <c r="J49">
        <f>[3]Output!J49</f>
        <v>87.092655840000006</v>
      </c>
      <c r="K49">
        <f>[3]Output!K49</f>
        <v>51.506960399999997</v>
      </c>
      <c r="L49">
        <f>[3]Output!L49</f>
        <v>53.493728400000009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6.7677665388327993E-3</v>
      </c>
      <c r="V49" s="13">
        <f t="shared" si="58"/>
        <v>1.7879968786215547E-2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IMP_ELC_CAC</v>
      </c>
      <c r="C50" s="2" t="str">
        <f>[3]Output!C50</f>
        <v>IMP_ELC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9.93384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4.1898815970635604E-3</v>
      </c>
      <c r="Q50" s="13">
        <f t="shared" si="59"/>
        <v>6.3456226256318939E-3</v>
      </c>
      <c r="R50" s="13">
        <f t="shared" si="59"/>
        <v>6.9149400651818621E-3</v>
      </c>
      <c r="S50" s="13">
        <f t="shared" si="59"/>
        <v>3.718686588091056E-3</v>
      </c>
      <c r="T50" s="13">
        <f t="shared" si="59"/>
        <v>2.4414007873080428E-3</v>
      </c>
      <c r="U50" s="13">
        <f t="shared" si="59"/>
        <v>1.8981391553439602E-3</v>
      </c>
      <c r="V50" s="13">
        <f t="shared" si="59"/>
        <v>4.4657418637205281E-4</v>
      </c>
      <c r="W50" s="13">
        <f t="shared" si="59"/>
        <v>8.8036552278784142E-5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2.6808974060494244E-2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1.5095417295309553E-2</v>
      </c>
      <c r="S51" s="13">
        <f t="shared" si="60"/>
        <v>2.9845849338742667E-2</v>
      </c>
      <c r="T51" s="13">
        <f t="shared" si="60"/>
        <v>1.9632716095082499E-2</v>
      </c>
      <c r="U51" s="13">
        <f t="shared" si="60"/>
        <v>1.9548790527701854E-2</v>
      </c>
      <c r="V51" s="13">
        <f t="shared" si="60"/>
        <v>1.1182468931774325E-2</v>
      </c>
      <c r="W51" s="13">
        <f t="shared" si="60"/>
        <v>1.2405060960578942E-2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Y1" zoomScale="55" zoomScaleNormal="55" workbookViewId="0">
      <selection activeCell="AL25" sqref="AL25:BF25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6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1.4764339667257069</v>
      </c>
      <c r="AX1" s="3">
        <f t="shared" si="0"/>
        <v>0.29150928931079351</v>
      </c>
      <c r="AY1" s="3">
        <f t="shared" si="0"/>
        <v>0.25443699591582608</v>
      </c>
      <c r="AZ1" s="3">
        <f t="shared" si="0"/>
        <v>9.4966145050320139E-2</v>
      </c>
      <c r="BA1" s="3">
        <f t="shared" si="0"/>
        <v>0</v>
      </c>
      <c r="BB1" s="6">
        <f>AV1/AV4</f>
        <v>0.51046839723167159</v>
      </c>
      <c r="BC1" s="6">
        <f>BA1/BA4</f>
        <v>0</v>
      </c>
      <c r="BD1" s="3"/>
      <c r="BE1" s="3"/>
      <c r="BF1" s="3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26.657317727999999</v>
      </c>
      <c r="G2" s="11">
        <f>[2]Activity_IMP!G2</f>
        <v>74.29004899200001</v>
      </c>
      <c r="H2" s="11">
        <f>[2]Activity_IMP!H2</f>
        <v>62.179089696000013</v>
      </c>
      <c r="I2" s="11">
        <f>[2]Activity_IMP!I2</f>
        <v>81.397128095999989</v>
      </c>
      <c r="J2" s="11">
        <f>[2]Activity_IMP!J2</f>
        <v>57.208984560000012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7.4048104799999992</v>
      </c>
      <c r="S2" s="3">
        <f t="shared" si="1"/>
        <v>20.636124720000002</v>
      </c>
      <c r="T2" s="3">
        <f t="shared" si="1"/>
        <v>17.271969360000003</v>
      </c>
      <c r="U2" s="3">
        <f t="shared" si="1"/>
        <v>22.610313359999999</v>
      </c>
      <c r="V2" s="3">
        <f t="shared" si="1"/>
        <v>15.891384600000002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1.5348305308156045</v>
      </c>
      <c r="BB2" s="6">
        <f>AV2/AV4</f>
        <v>0.55072305311436953</v>
      </c>
      <c r="BC2" s="6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77.657336928000007</v>
      </c>
      <c r="G3" s="11">
        <f>[2]Activity_IMP!G3</f>
        <v>212.45322591359999</v>
      </c>
      <c r="H3" s="11">
        <f>[2]Activity_IMP!H3</f>
        <v>176.5508774976</v>
      </c>
      <c r="I3" s="11">
        <f>[2]Activity_IMP!I3</f>
        <v>230.24258259839999</v>
      </c>
      <c r="J3" s="11">
        <f>[2]Activity_IMP!J3</f>
        <v>161.44278091199999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21.57148248</v>
      </c>
      <c r="S3" s="3">
        <f t="shared" si="3"/>
        <v>59.014784975999994</v>
      </c>
      <c r="T3" s="3">
        <f t="shared" si="3"/>
        <v>49.041910416</v>
      </c>
      <c r="U3" s="3">
        <f t="shared" si="3"/>
        <v>63.956272943999998</v>
      </c>
      <c r="V3" s="3">
        <f t="shared" si="3"/>
        <v>44.845216919999999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6"/>
      <c r="BD3" s="3"/>
      <c r="BE3" s="3"/>
      <c r="BF3" s="3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2.941863610725707</v>
      </c>
      <c r="AX4" s="3">
        <f t="shared" si="6"/>
        <v>1.794057212034198</v>
      </c>
      <c r="AY4" s="3">
        <f t="shared" si="6"/>
        <v>1.7925566024158264</v>
      </c>
      <c r="AZ4" s="3">
        <f t="shared" si="6"/>
        <v>1.6672055298666468</v>
      </c>
      <c r="BA4" s="3">
        <f t="shared" si="6"/>
        <v>1.5348305308156045</v>
      </c>
      <c r="BB4" s="6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86.013493920000002</v>
      </c>
      <c r="G5" s="11">
        <f>[2]Activity_IMP!G5</f>
        <v>138.51967248</v>
      </c>
      <c r="H5" s="11">
        <f>[2]Activity_IMP!H5</f>
        <v>83.598467040000017</v>
      </c>
      <c r="I5" s="11">
        <f>[2]Activity_IMP!I5</f>
        <v>87.092655839999992</v>
      </c>
      <c r="J5" s="11">
        <f>[2]Activity_IMP!J5</f>
        <v>51.506960399999997</v>
      </c>
      <c r="K5" s="11">
        <f>[2]Activity_IMP!K5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23.892637199999999</v>
      </c>
      <c r="S5" s="3">
        <f t="shared" si="7"/>
        <v>38.477686800000001</v>
      </c>
      <c r="T5" s="3">
        <f t="shared" si="7"/>
        <v>23.221796400000006</v>
      </c>
      <c r="U5" s="3">
        <f t="shared" si="7"/>
        <v>24.192404399999997</v>
      </c>
      <c r="V5" s="3">
        <f t="shared" si="7"/>
        <v>14.307489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4.2047786101530491</v>
      </c>
      <c r="AY5" s="3">
        <f t="shared" si="8"/>
        <v>2.3139179002618264</v>
      </c>
      <c r="AZ5" s="3">
        <f t="shared" si="8"/>
        <v>0.85141140865417053</v>
      </c>
      <c r="BA5" s="3">
        <f t="shared" si="8"/>
        <v>0</v>
      </c>
      <c r="BB5" s="6">
        <f>AV5/AV9</f>
        <v>0.9373134937199723</v>
      </c>
      <c r="BC5" s="6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1.7747708434112779</v>
      </c>
      <c r="BB6" s="6">
        <f>AV6/AV9</f>
        <v>1.3451863334066838</v>
      </c>
      <c r="BC6" s="6">
        <f>BA6/BA9</f>
        <v>0.30991671016667455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2.824368865888629</v>
      </c>
      <c r="AW7" s="3">
        <f t="shared" si="11"/>
        <v>4.3881261281350188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6">
        <f>AV7/AV9</f>
        <v>0.40481366659331663</v>
      </c>
      <c r="BC7" s="6">
        <f>BA7/BA9</f>
        <v>0.69008328983332534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108.66015141466036</v>
      </c>
      <c r="W8" s="3">
        <f t="shared" si="12"/>
        <v>29.800562245769623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-5.2327201975236983</v>
      </c>
      <c r="AW8" s="3">
        <f t="shared" si="13"/>
        <v>-2.6074187773057966</v>
      </c>
      <c r="AX8" s="3">
        <f t="shared" si="13"/>
        <v>-1.3767785121951222</v>
      </c>
      <c r="AY8" s="3">
        <f t="shared" si="13"/>
        <v>-0.85527149999999974</v>
      </c>
      <c r="AZ8" s="3">
        <f t="shared" si="13"/>
        <v>-0.4003398510638298</v>
      </c>
      <c r="BA8" s="3">
        <f t="shared" si="13"/>
        <v>0</v>
      </c>
      <c r="BB8" s="6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183.46130192927447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10.263044999999993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6.976960263364929</v>
      </c>
      <c r="AW9" s="3">
        <f t="shared" si="15"/>
        <v>5.6494073508292226</v>
      </c>
      <c r="AX9" s="3">
        <f t="shared" si="15"/>
        <v>4.8952124878048782</v>
      </c>
      <c r="AY9" s="3">
        <f t="shared" si="15"/>
        <v>5.4167195000000001</v>
      </c>
      <c r="AZ9" s="3">
        <f t="shared" si="15"/>
        <v>5.87165114893617</v>
      </c>
      <c r="BA9" s="3">
        <f t="shared" si="15"/>
        <v>5.7266058434112779</v>
      </c>
      <c r="BB9" s="6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263.03028921314137</v>
      </c>
      <c r="T10" s="3">
        <f t="shared" si="16"/>
        <v>125.94919583564834</v>
      </c>
      <c r="U10" s="3">
        <f t="shared" si="16"/>
        <v>62.808382914320802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5.4283746670374695</v>
      </c>
      <c r="AZ10" s="3">
        <f t="shared" si="17"/>
        <v>4.9133938488682229</v>
      </c>
      <c r="BA10" s="3">
        <f t="shared" si="17"/>
        <v>4.5749791935161781</v>
      </c>
      <c r="BB10" s="6">
        <f>AZ10/AZ13</f>
        <v>0.53583251815082944</v>
      </c>
      <c r="BC10" s="6">
        <f>BA10/BA13</f>
        <v>0.78582713167590279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943.03784998578874</v>
      </c>
      <c r="K11" s="11">
        <f>[2]Activity_IMP!K11</f>
        <v>183.31244961379161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27.87929210164328</v>
      </c>
      <c r="AW11" s="3">
        <f t="shared" si="19"/>
        <v>16.637041431512191</v>
      </c>
      <c r="AX11" s="3">
        <f t="shared" si="19"/>
        <v>10.901430829943445</v>
      </c>
      <c r="AY11" s="3">
        <f t="shared" si="19"/>
        <v>8.2595558123146766</v>
      </c>
      <c r="AZ11" s="3">
        <f t="shared" si="19"/>
        <v>4.5464498499857893</v>
      </c>
      <c r="BA11" s="3">
        <f t="shared" si="19"/>
        <v>1.2468854496137918</v>
      </c>
      <c r="BB11" s="6">
        <f>AZ11/AZ13</f>
        <v>0.49581526470252296</v>
      </c>
      <c r="BC11" s="6">
        <f>BA11/BA13</f>
        <v>0.21417286832409713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129.73815454219553</v>
      </c>
      <c r="V12" s="3">
        <f>Upstream!U2*0.0239</f>
        <v>117.43011298795054</v>
      </c>
      <c r="W12" s="3">
        <f>Upstream!V2*0.0239</f>
        <v>109.34200272503666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-11.948268043561407</v>
      </c>
      <c r="AW12" s="3">
        <f t="shared" si="20"/>
        <v>-5.2538025573196361</v>
      </c>
      <c r="AX12" s="3">
        <f t="shared" si="20"/>
        <v>-2.3929970114509977</v>
      </c>
      <c r="AY12" s="3">
        <f t="shared" si="20"/>
        <v>-1.1263030653156378</v>
      </c>
      <c r="AZ12" s="3">
        <f t="shared" si="20"/>
        <v>-0.29019892659483748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7676.2051016432824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-285.56360624111767</v>
      </c>
      <c r="S13" s="3">
        <f t="shared" ref="S13" si="23">-SUMIF($B:$B,"*EXP_OIL*",G:G)*0.0239</f>
        <v>-125.56588111993932</v>
      </c>
      <c r="T13" s="3">
        <f t="shared" ref="T13" si="24">-SUMIF($B:$B,"*EXP_OIL*",H:H)*0.0239</f>
        <v>-57.192628573678853</v>
      </c>
      <c r="U13" s="3">
        <f t="shared" ref="U13" si="25">-SUMIF($B:$B,"*EXP_OIL*",I:I)*0.0239</f>
        <v>-26.918643261043748</v>
      </c>
      <c r="V13" s="3">
        <f t="shared" ref="V13" si="26">-SUMIF($B:$B,"*EXP_OIL*",J:J)*0.0239</f>
        <v>-6.9357543456166155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22.40268005808187</v>
      </c>
      <c r="AW13" s="3">
        <f t="shared" si="28"/>
        <v>17.531311874192554</v>
      </c>
      <c r="AX13" s="3">
        <f t="shared" si="28"/>
        <v>14.349102818492447</v>
      </c>
      <c r="AY13" s="3">
        <f t="shared" si="28"/>
        <v>12.56162741403651</v>
      </c>
      <c r="AZ13" s="3">
        <f t="shared" si="28"/>
        <v>9.1696447722591756</v>
      </c>
      <c r="BA13" s="3">
        <f t="shared" si="28"/>
        <v>5.8218646431299703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11005.451431512191</v>
      </c>
      <c r="H14" s="11">
        <f>[2]Activity_IMP!H14</f>
        <v>5269.840829943445</v>
      </c>
      <c r="I14" s="11">
        <f>[2]Activity_IMP!I14</f>
        <v>2627.9658123146778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820.9876596292745</v>
      </c>
      <c r="S14" s="3">
        <f t="shared" si="29"/>
        <v>544.56423491314138</v>
      </c>
      <c r="T14" s="3">
        <f t="shared" si="29"/>
        <v>400.13618593564831</v>
      </c>
      <c r="U14" s="3">
        <f t="shared" si="29"/>
        <v>327.14153845651629</v>
      </c>
      <c r="V14" s="3">
        <f t="shared" si="29"/>
        <v>226.0902644026109</v>
      </c>
      <c r="W14" s="3">
        <f t="shared" si="29"/>
        <v>139.14256497080629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535.42405338815684</v>
      </c>
      <c r="S15" s="3">
        <f t="shared" si="30"/>
        <v>418.99835379320206</v>
      </c>
      <c r="T15" s="3">
        <f t="shared" si="30"/>
        <v>342.94355736196945</v>
      </c>
      <c r="U15" s="3">
        <f t="shared" si="30"/>
        <v>300.22289519547252</v>
      </c>
      <c r="V15" s="3">
        <f t="shared" si="30"/>
        <v>219.1545100569943</v>
      </c>
      <c r="W15" s="3">
        <f t="shared" si="30"/>
        <v>139.14256497080629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38">
        <f>(Q18+Q26)/Q31</f>
        <v>0.53134932762170939</v>
      </c>
      <c r="R16" s="27"/>
      <c r="S16" s="27"/>
      <c r="W16" s="3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50.242886989231671</v>
      </c>
      <c r="X17" s="6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1503.4374632017109</v>
      </c>
      <c r="H18" s="11">
        <f>[2]Activity_IMP!H18</f>
        <v>1230.5117452239081</v>
      </c>
      <c r="I18" s="11">
        <f>[2]Activity_IMP!I18</f>
        <v>1077.893686069428</v>
      </c>
      <c r="J18" s="11">
        <f>[2]Activity_IMP!J18</f>
        <v>783.35427224429952</v>
      </c>
      <c r="K18" s="11">
        <f>[2]Activity_IMP!K18</f>
        <v>493.2298379044741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11948.268043561409</v>
      </c>
      <c r="G19" s="11">
        <f>[2]Activity_IMP!G19</f>
        <v>5253.8025573196364</v>
      </c>
      <c r="H19" s="11">
        <f>[2]Activity_IMP!H19</f>
        <v>2392.9970114509979</v>
      </c>
      <c r="I19" s="11">
        <f>[2]Activity_IMP!I19</f>
        <v>1126.3030653156379</v>
      </c>
      <c r="J19" s="11">
        <f>[2]Activity_IMP!J19</f>
        <v>290.19892659483747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14.040000000000001</v>
      </c>
      <c r="S19" s="3">
        <f t="shared" si="33"/>
        <v>20</v>
      </c>
      <c r="T19" s="3">
        <f t="shared" si="33"/>
        <v>1.0414557861814062</v>
      </c>
      <c r="U19" s="3">
        <f t="shared" si="33"/>
        <v>1.0414557861814062</v>
      </c>
      <c r="V19" s="3">
        <f t="shared" si="33"/>
        <v>1.0414557861814047</v>
      </c>
      <c r="W19" s="3">
        <f t="shared" si="33"/>
        <v>0.21974717088427637</v>
      </c>
      <c r="X19" s="6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1767.0423354112779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12.405206941570079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493.78680000000003</v>
      </c>
      <c r="G22" s="11">
        <f>[2]Activity_IMP!G22</f>
        <v>703.4</v>
      </c>
      <c r="H22" s="11">
        <f>[2]Activity_IMP!H22</f>
        <v>36.628000000000057</v>
      </c>
      <c r="I22" s="11">
        <f>[2]Activity_IMP!I22</f>
        <v>36.628000000000057</v>
      </c>
      <c r="J22" s="11">
        <f>[2]Activity_IMP!J22</f>
        <v>36.628000000000007</v>
      </c>
      <c r="K22" s="11">
        <f>[2]Activity_IMP!K22</f>
        <v>7.7285079999999997</v>
      </c>
      <c r="M22" s="3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22.832211142696305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6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386.87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6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5232.7201975236994</v>
      </c>
      <c r="G24" s="11">
        <f>[2]Activity_IMP!G24</f>
        <v>2607.4187773057961</v>
      </c>
      <c r="H24" s="11">
        <f>[2]Activity_IMP!H24</f>
        <v>1376.7785121951219</v>
      </c>
      <c r="I24" s="11">
        <f>[2]Activity_IMP!I24</f>
        <v>855.27149999999972</v>
      </c>
      <c r="J24" s="11">
        <f>[2]Activity_IMP!J24</f>
        <v>400.33985106382983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2.8115211828262718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436.29112813501968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6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803.00886588862909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80.306194651368457</v>
      </c>
      <c r="S27" s="3">
        <f t="shared" si="41"/>
        <v>124.76901132030193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98.881199999999993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119.5558319634077</v>
      </c>
      <c r="U28" s="3">
        <f>Upstream!T3/35.17</f>
        <v>65.792377033318928</v>
      </c>
      <c r="V28" s="3">
        <f>Upstream!U3/35.17</f>
        <v>24.208456316581476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-148.78362802171449</v>
      </c>
      <c r="S29" s="3">
        <f t="shared" si="42"/>
        <v>-74.137582522200631</v>
      </c>
      <c r="T29" s="3">
        <f t="shared" si="42"/>
        <v>-39.146389314618197</v>
      </c>
      <c r="U29" s="3">
        <f t="shared" si="42"/>
        <v>-24.318211543929475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185.52557890682539</v>
      </c>
      <c r="U30" s="3">
        <f t="shared" si="43"/>
        <v>131.7621239767366</v>
      </c>
      <c r="V30" s="3">
        <f t="shared" si="43"/>
        <v>90.178203259999151</v>
      </c>
      <c r="W30" s="3">
        <f t="shared" si="43"/>
        <v>50.462634160115947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58.586047287106403</v>
      </c>
      <c r="G31" s="11">
        <f>[2]Activity_IMP!G31</f>
        <v>722.55909915538416</v>
      </c>
      <c r="H31" s="11">
        <f>[2]Activity_IMP!H31</f>
        <v>901.13967606462211</v>
      </c>
      <c r="I31" s="11">
        <f>[2]Activity_IMP!I31</f>
        <v>1494.596200647213</v>
      </c>
      <c r="J31" s="11">
        <f>[2]Activity_IMP!J31</f>
        <v>2999.9999999999991</v>
      </c>
      <c r="K31" s="11">
        <f>[2]Activity_IMP!K31</f>
        <v>3599.9999999999991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533.10433496982159</v>
      </c>
      <c r="S31" s="3">
        <f t="shared" si="44"/>
        <v>392.82016286991802</v>
      </c>
      <c r="T31" s="3">
        <f t="shared" si="44"/>
        <v>297.88938328555724</v>
      </c>
      <c r="U31" s="3">
        <f t="shared" si="44"/>
        <v>244.12592835546846</v>
      </c>
      <c r="V31" s="3">
        <f t="shared" si="44"/>
        <v>202.54200763873101</v>
      </c>
      <c r="W31" s="3">
        <f t="shared" si="44"/>
        <v>162.82643853884781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36.483126915413912</v>
      </c>
      <c r="Q32" s="3">
        <f t="shared" si="45"/>
        <v>92.480853047453593</v>
      </c>
      <c r="R32" s="3">
        <f t="shared" si="45"/>
        <v>74.314872341443916</v>
      </c>
      <c r="S32" s="3">
        <f t="shared" si="45"/>
        <v>118.96149579196479</v>
      </c>
      <c r="T32" s="3">
        <f t="shared" si="45"/>
        <v>106.29664185003216</v>
      </c>
      <c r="U32" s="3">
        <f>SUMIF($B:$B,"*L2G*",I:I)/35.17</f>
        <v>75.947013208227546</v>
      </c>
      <c r="V32" s="3">
        <f t="shared" si="45"/>
        <v>108.57800425508081</v>
      </c>
      <c r="W32" s="3">
        <f t="shared" si="45"/>
        <v>110.50679593710031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384.3207069481071</v>
      </c>
      <c r="S33" s="14">
        <f t="shared" si="46"/>
        <v>318.68258034771736</v>
      </c>
      <c r="T33" s="14">
        <f t="shared" si="46"/>
        <v>258.74299397093904</v>
      </c>
      <c r="U33" s="14">
        <f t="shared" si="46"/>
        <v>219.807716811539</v>
      </c>
      <c r="V33" s="14">
        <f t="shared" si="46"/>
        <v>191.159015001147</v>
      </c>
      <c r="W33" s="14">
        <f t="shared" si="46"/>
        <v>162.82643853884781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13516.559263364927</v>
      </c>
      <c r="S34" s="3">
        <f t="shared" si="47"/>
        <v>11208.06635082922</v>
      </c>
      <c r="T34" s="3">
        <f t="shared" si="47"/>
        <v>9099.9910979579272</v>
      </c>
      <c r="U34" s="3">
        <f t="shared" si="47"/>
        <v>7730.6374002618268</v>
      </c>
      <c r="V34" s="3">
        <f t="shared" si="47"/>
        <v>6723.0625575903405</v>
      </c>
      <c r="W34" s="3">
        <f>W33*35.17</f>
        <v>5726.6058434112774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6"/>
      <c r="P35" s="6"/>
      <c r="Q35" s="6"/>
      <c r="R35" s="6"/>
      <c r="S35" s="6"/>
      <c r="T35" s="6"/>
      <c r="U35" s="6"/>
      <c r="V35" s="6"/>
      <c r="W35" s="6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424.56560681560427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274.99623881560427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102.4464492765958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1476.433966725707</v>
      </c>
      <c r="T41" s="3">
        <f>Upstream!S4</f>
        <v>291.50928931079352</v>
      </c>
      <c r="U41" s="3">
        <f>Upstream!T4</f>
        <v>254.43699591582609</v>
      </c>
      <c r="V41" s="3">
        <f>Upstream!U4</f>
        <v>94.966145050320137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2824.368865888629</v>
      </c>
      <c r="G42" s="11">
        <f>[2]Activity_IMP!G42</f>
        <v>4388.1261281350198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31281.355199999991</v>
      </c>
      <c r="E43" s="11">
        <f>[2]Capacity_IMP!E43</f>
        <v>31281.355199999991</v>
      </c>
      <c r="F43" s="11">
        <f>[2]Capacity_IMP!F43</f>
        <v>35150.055199999988</v>
      </c>
      <c r="G43" s="11">
        <f>[2]Capacity_IMP!G43</f>
        <v>35150.055199999988</v>
      </c>
      <c r="H43" s="11">
        <f>[2]Capacity_IMP!H43</f>
        <v>35150.055199999988</v>
      </c>
      <c r="I43" s="11">
        <f>[2]Capacity_IMP!I43</f>
        <v>36924.82604341126</v>
      </c>
      <c r="J43" s="11">
        <f>[2]Capacity_IMP!J43</f>
        <v>36924.82604341126</v>
      </c>
      <c r="K43" s="11">
        <f>[2]Capacity_IMP!K43</f>
        <v>36924.826043411267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3081.4283387257074</v>
      </c>
      <c r="T43" s="3">
        <f t="shared" si="59"/>
        <v>1896.5036613107936</v>
      </c>
      <c r="U43" s="3">
        <f t="shared" si="59"/>
        <v>1859.4313679158263</v>
      </c>
      <c r="V43" s="3">
        <f t="shared" si="59"/>
        <v>1699.9605170503203</v>
      </c>
      <c r="W43" s="3">
        <f t="shared" si="59"/>
        <v>1534.8305308156046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39001.934999999998</v>
      </c>
      <c r="D44" s="11">
        <f>[2]Capacity_IMP!D44</f>
        <v>66881.227101643279</v>
      </c>
      <c r="E44" s="11">
        <f>[2]Capacity_IMP!E44</f>
        <v>71683.383503508376</v>
      </c>
      <c r="F44" s="11">
        <f>[2]Capacity_IMP!F44</f>
        <v>82322.328817946138</v>
      </c>
      <c r="G44" s="11">
        <f>[2]Capacity_IMP!G44</f>
        <v>82322.328817946138</v>
      </c>
      <c r="H44" s="11">
        <f>[2]Capacity_IMP!H44</f>
        <v>82322.328817946138</v>
      </c>
      <c r="I44" s="11">
        <f>[2]Capacity_IMP!I44</f>
        <v>82322.328817946138</v>
      </c>
      <c r="J44" s="11">
        <f>[2]Capacity_IMP!J44</f>
        <v>82322.328817946138</v>
      </c>
      <c r="K44" s="11">
        <f>[2]Capacity_IMP!K44</f>
        <v>82322.328817946138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2941.8636107257075</v>
      </c>
      <c r="T44" s="3">
        <f t="shared" si="60"/>
        <v>1794.0572120341978</v>
      </c>
      <c r="U44" s="3">
        <f t="shared" si="60"/>
        <v>1792.5566024158263</v>
      </c>
      <c r="V44" s="3">
        <f t="shared" si="60"/>
        <v>1667.2055298666469</v>
      </c>
      <c r="W44" s="3">
        <f t="shared" si="60"/>
        <v>1534.8305308156046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3814.0464283494862</v>
      </c>
      <c r="D45" s="11">
        <f>[2]Capacity_IMP!D45</f>
        <v>7423.3692637682834</v>
      </c>
      <c r="E45" s="11">
        <f>[2]Capacity_IMP!E45</f>
        <v>9005.3281405867765</v>
      </c>
      <c r="F45" s="11">
        <f>[2]Capacity_IMP!F45</f>
        <v>9922.3759467346135</v>
      </c>
      <c r="G45" s="11">
        <f>[2]Capacity_IMP!G45</f>
        <v>9922.3759467346135</v>
      </c>
      <c r="H45" s="11">
        <f>[2]Capacity_IMP!H45</f>
        <v>11527.370318734609</v>
      </c>
      <c r="I45" s="11">
        <f>[2]Capacity_IMP!I45</f>
        <v>11527.370318734609</v>
      </c>
      <c r="J45" s="11">
        <f>[2]Capacity_IMP!J45</f>
        <v>13034.8335460584</v>
      </c>
      <c r="K45" s="11">
        <f>[2]Capacity_IMP!K45</f>
        <v>13034.8335460584</v>
      </c>
      <c r="O45" s="28">
        <f>-O42/SUM(-O42,O36:O40)</f>
        <v>0.13470271479914145</v>
      </c>
      <c r="P45" s="28">
        <f t="shared" ref="P45:Q45" si="61">-P42/SUM(-P42,P36:P40)</f>
        <v>0.10932564894654981</v>
      </c>
      <c r="Q45" s="28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2172.5445716505119</v>
      </c>
      <c r="D46" s="11">
        <f>[2]Activity_IMP!D46</f>
        <v>2468.1478686062601</v>
      </c>
      <c r="E46" s="11">
        <f>[2]Activity_IMP!E46</f>
        <v>247.08753619746719</v>
      </c>
      <c r="F46" s="11">
        <f>[2]Activity_IMP!F46</f>
        <v>37.868676581203999</v>
      </c>
      <c r="G46" s="11">
        <f>[2]Activity_IMP!G46</f>
        <v>61.281714541920557</v>
      </c>
      <c r="H46" s="11">
        <f>[2]Activity_IMP!H46</f>
        <v>687.94656585216353</v>
      </c>
      <c r="I46" s="11">
        <f>[2]Activity_IMP!I46</f>
        <v>0</v>
      </c>
      <c r="J46" s="11">
        <f>[2]Activity_IMP!J46</f>
        <v>23.035495181504992</v>
      </c>
      <c r="K46" s="11">
        <f>[2]Activity_IMP!K46</f>
        <v>27.367303491819008</v>
      </c>
      <c r="M46" s="2" t="s">
        <v>69</v>
      </c>
      <c r="N46" s="2" t="s">
        <v>70</v>
      </c>
      <c r="O46" s="3">
        <f>SUMIF($B:$B,"*IMP_BIO_EMHV_GLB*",C:C)*0.0385</f>
        <v>8.2891468343462353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14.225746150000003</v>
      </c>
      <c r="S46" s="3">
        <f t="shared" si="62"/>
        <v>18.056473049998765</v>
      </c>
      <c r="T46" s="3">
        <f t="shared" si="62"/>
        <v>21.383531400002791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5592.2731215019294</v>
      </c>
      <c r="D47" s="11">
        <f>[2]Activity_IMP!D47</f>
        <v>0</v>
      </c>
      <c r="E47" s="11">
        <f>[2]Activity_IMP!E47</f>
        <v>0</v>
      </c>
      <c r="F47" s="11">
        <f>[2]Activity_IMP!F47</f>
        <v>9597.4000000000033</v>
      </c>
      <c r="G47" s="11">
        <f>[2]Activity_IMP!G47</f>
        <v>12181.799999999161</v>
      </c>
      <c r="H47" s="11">
        <f>[2]Activity_IMP!H47</f>
        <v>14426.40000000188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2.1934760690366941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1.9320702964590091</v>
      </c>
      <c r="S47" s="3">
        <f t="shared" si="63"/>
        <v>6.7770000000000005E-4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400.00000000000011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400.00000000000011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3236.6475860066312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2850.9226744267512</v>
      </c>
      <c r="G49" s="11">
        <f>[2]Activity_IMP!G49</f>
        <v>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58.586047287106403</v>
      </c>
      <c r="G50" s="11">
        <f>[2]Activity_IMP!G50</f>
        <v>722.55909915538439</v>
      </c>
      <c r="H50" s="11">
        <f>[2]Activity_IMP!H50</f>
        <v>901.13967606462222</v>
      </c>
      <c r="I50" s="11">
        <f>[2]Activity_IMP!I50</f>
        <v>1494.596200647213</v>
      </c>
      <c r="J50" s="11">
        <f>[2]Activity_IMP!J50</f>
        <v>2999.9999999999991</v>
      </c>
      <c r="K50" s="11">
        <f>[2]Activity_IMP!K50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58.586047287106403</v>
      </c>
      <c r="S50" s="3">
        <f t="shared" si="65"/>
        <v>722.55909915538416</v>
      </c>
      <c r="T50" s="3">
        <f t="shared" si="65"/>
        <v>901.13967606462211</v>
      </c>
      <c r="U50" s="3">
        <f t="shared" si="65"/>
        <v>1494.596200647213</v>
      </c>
      <c r="V50" s="3">
        <f t="shared" si="65"/>
        <v>2999.9999999999991</v>
      </c>
      <c r="W50" s="3">
        <f t="shared" si="65"/>
        <v>3599.9999999999991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2.1690439530572689</v>
      </c>
      <c r="K51" s="11">
        <f>[2]Activity_IMP!K51</f>
        <v>15.32060473864628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0.48821706072588672</v>
      </c>
      <c r="S51" s="6">
        <f t="shared" si="66"/>
        <v>6.0213258262948681</v>
      </c>
      <c r="T51" s="6">
        <f t="shared" si="66"/>
        <v>7.5094973005385173</v>
      </c>
      <c r="U51" s="6">
        <f t="shared" si="66"/>
        <v>12.454968338726776</v>
      </c>
      <c r="V51" s="6">
        <f t="shared" si="66"/>
        <v>24.999999999999993</v>
      </c>
      <c r="W51" s="6">
        <f t="shared" si="66"/>
        <v>29.999999999999993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0.1155234657039689</v>
      </c>
      <c r="G52" s="11">
        <f>[2]Activity_IMP!G52</f>
        <v>1663.542531807874</v>
      </c>
      <c r="H52" s="11">
        <f>[2]Activity_IMP!H52</f>
        <v>1704.193665932524</v>
      </c>
      <c r="I52" s="11">
        <f>[2]Activity_IMP!I52</f>
        <v>1746.552929686088</v>
      </c>
      <c r="J52" s="11">
        <f>[2]Activity_IMP!J52</f>
        <v>1675.240828013089</v>
      </c>
      <c r="K52" s="11">
        <f>[2]Activity_IMP!K52</f>
        <v>1724.650156241634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68.768373871760019</v>
      </c>
      <c r="F53" s="11">
        <f>[2]Activity_IMP!F53</f>
        <v>0</v>
      </c>
      <c r="G53" s="11">
        <f>[2]Activity_IMP!G53</f>
        <v>300.62844953883467</v>
      </c>
      <c r="H53" s="11">
        <f>[2]Activity_IMP!H53</f>
        <v>0</v>
      </c>
      <c r="I53" s="11">
        <f>[2]Activity_IMP!I53</f>
        <v>0</v>
      </c>
      <c r="J53" s="11">
        <f>[2]Activity_IMP!J53</f>
        <v>475.23796827906972</v>
      </c>
      <c r="K53" s="11">
        <f>[2]Activity_IMP!K53</f>
        <v>170.46900944263129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36.483126915413912</v>
      </c>
      <c r="Q53" s="3">
        <f t="shared" ref="Q53" si="68">SUMIF($B:$B,"*L2G*",E:E)/35.17</f>
        <v>92.480853047453593</v>
      </c>
      <c r="R53" s="3">
        <f>SUMIF($B:$B,"*L2G*",F:F)/35.17</f>
        <v>74.314872341443916</v>
      </c>
      <c r="S53" s="3">
        <f t="shared" ref="S53" si="69">SUMIF($B:$B,"*L2G*",G:G)/35.17</f>
        <v>118.96149579196479</v>
      </c>
      <c r="T53" s="3">
        <f t="shared" ref="T53" si="70">SUMIF($B:$B,"*L2G*",H:H)/35.17</f>
        <v>106.29664185003216</v>
      </c>
      <c r="U53" s="3">
        <f t="shared" ref="U53" si="71">SUMIF($B:$B,"*L2G*",I:I)/35.17</f>
        <v>75.947013208227546</v>
      </c>
      <c r="V53" s="3">
        <f t="shared" ref="V53" si="72">SUMIF($B:$B,"*L2G*",J:J)/35.17</f>
        <v>108.57800425508081</v>
      </c>
      <c r="W53" s="3">
        <f t="shared" ref="W53" si="73">SUMIF($B:$B,"*L2G*",K:K)/35.17</f>
        <v>110.50679593710031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59.970158427629258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17.60195160855125</v>
      </c>
      <c r="J54" s="11">
        <f>[2]Activity_IMP!J54</f>
        <v>81.540450957871371</v>
      </c>
      <c r="K54" s="11">
        <f>[2]Activity_IMP!K54</f>
        <v>940.95382675429289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266.75250797863492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78.295019723282607</v>
      </c>
      <c r="J55" s="11">
        <f>[2]Activity_IMP!J55</f>
        <v>362.69905508036771</v>
      </c>
      <c r="K55" s="11">
        <f>[2]Activity_IMP!K55</f>
        <v>4185.4448905901327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9572.1713509139499</v>
      </c>
      <c r="K56" s="11">
        <f>[2]Activity_IMP!K56</f>
        <v>44394.05357822634</v>
      </c>
      <c r="M56" s="2" t="s">
        <v>211</v>
      </c>
      <c r="N56" s="2" t="s">
        <v>212</v>
      </c>
      <c r="O56">
        <v>157.59999999999997</v>
      </c>
      <c r="P56">
        <v>176.6</v>
      </c>
      <c r="Q56">
        <v>195.79999999999998</v>
      </c>
      <c r="R56">
        <v>227.1</v>
      </c>
      <c r="S56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345016.40314324072</v>
      </c>
      <c r="N57" s="2" t="s">
        <v>213</v>
      </c>
      <c r="O57">
        <v>9</v>
      </c>
      <c r="P57">
        <v>16.55</v>
      </c>
      <c r="Q57">
        <v>16.55</v>
      </c>
      <c r="R57">
        <v>74.650000000000006</v>
      </c>
      <c r="S57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1083.7517657685139</v>
      </c>
      <c r="H58" s="11">
        <f>[2]Activity_IMP!H58</f>
        <v>1083.7517657685139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>
        <f t="shared" ref="P58:S58" si="75">P57+P56</f>
        <v>193.15</v>
      </c>
      <c r="Q58">
        <f t="shared" si="75"/>
        <v>212.35</v>
      </c>
      <c r="R58">
        <f t="shared" si="75"/>
        <v>301.75</v>
      </c>
      <c r="S5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138856.2167934883</v>
      </c>
      <c r="D59" s="11">
        <f>[2]Activity_IMP!D59</f>
        <v>123931.74137795869</v>
      </c>
      <c r="E59" s="11">
        <f>[2]Activity_IMP!E59</f>
        <v>125970.2389602219</v>
      </c>
      <c r="F59" s="11">
        <f>[2]Activity_IMP!F59</f>
        <v>122343.1208928647</v>
      </c>
      <c r="G59" s="11">
        <f>[2]Activity_IMP!G59</f>
        <v>694478.67424004618</v>
      </c>
      <c r="H59" s="11">
        <f>[2]Activity_IMP!H59</f>
        <v>586273.09306959389</v>
      </c>
      <c r="I59" s="11">
        <f>[2]Activity_IMP!I59</f>
        <v>545665.99220946676</v>
      </c>
      <c r="J59" s="11">
        <f>[2]Activity_IMP!J59</f>
        <v>557187.32073445932</v>
      </c>
      <c r="K59" s="11">
        <f>[2]Activity_IMP!K59</f>
        <v>698208.03283632162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3651.7995329053442</v>
      </c>
      <c r="D60" s="11">
        <f>[2]Activity_IMP!D60</f>
        <v>3260.1214637726021</v>
      </c>
      <c r="E60" s="11">
        <f>[2]Activity_IMP!E60</f>
        <v>2907.074999759544</v>
      </c>
      <c r="F60" s="11">
        <f>[2]Activity_IMP!F60</f>
        <v>3216.5992169898032</v>
      </c>
      <c r="G60" s="11">
        <f>[2]Activity_IMP!G60</f>
        <v>4412.6993267581702</v>
      </c>
      <c r="H60" s="11">
        <f>[2]Activity_IMP!H60</f>
        <v>1821.6975070920189</v>
      </c>
      <c r="I60" s="11">
        <f>[2]Activity_IMP!I60</f>
        <v>360.50827121467188</v>
      </c>
      <c r="J60" s="11">
        <f>[2]Activity_IMP!J60</f>
        <v>26.608378738125442</v>
      </c>
      <c r="K60" s="11">
        <f>[2]Activity_IMP!K60</f>
        <v>6.4619497763231006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654.4024762966377</v>
      </c>
      <c r="D61" s="11">
        <f>[2]Activity_IMP!D61</f>
        <v>584.21376630805025</v>
      </c>
      <c r="E61" s="11">
        <f>[2]Activity_IMP!E61</f>
        <v>520.94783995691023</v>
      </c>
      <c r="F61" s="11">
        <f>[2]Activity_IMP!F61</f>
        <v>576.41457968457269</v>
      </c>
      <c r="G61" s="11">
        <f>[2]Activity_IMP!G61</f>
        <v>790.755719355064</v>
      </c>
      <c r="H61" s="11">
        <f>[2]Activity_IMP!H61</f>
        <v>326.44819327088982</v>
      </c>
      <c r="I61" s="11">
        <f>[2]Activity_IMP!I61</f>
        <v>64.603082201669196</v>
      </c>
      <c r="J61" s="11">
        <f>[2]Activity_IMP!J61</f>
        <v>4.7682214698720786</v>
      </c>
      <c r="K61" s="11">
        <f>[2]Activity_IMP!K61</f>
        <v>1.1579813999171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215.30251517782429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369.49990000000008</v>
      </c>
      <c r="G62" s="11">
        <f>[2]Activity_IMP!G62</f>
        <v>468.99929999996789</v>
      </c>
      <c r="H62" s="11">
        <f>[2]Activity_IMP!H62</f>
        <v>555.41640000007249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400.00000000000011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87.389484822179043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76.974912209522273</v>
      </c>
      <c r="G64" s="11">
        <f>[2]Activity_IMP!G64</f>
        <v>2.7E-2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1189.833191196826</v>
      </c>
      <c r="E65" s="11">
        <f>[2]Activity_IMP!E65</f>
        <v>3019.7260016789428</v>
      </c>
      <c r="F65" s="11">
        <f>[2]Activity_IMP!F65</f>
        <v>2162.1345944377181</v>
      </c>
      <c r="G65" s="11">
        <f>[2]Activity_IMP!G65</f>
        <v>3313.791312338436</v>
      </c>
      <c r="H65" s="11">
        <f>[2]Activity_IMP!H65</f>
        <v>2752.2306244832371</v>
      </c>
      <c r="I65" s="11">
        <f>[2]Activity_IMP!I65</f>
        <v>2083.6834581610942</v>
      </c>
      <c r="J65" s="11">
        <f>[2]Activity_IMP!J65</f>
        <v>2975.077543406489</v>
      </c>
      <c r="K65" s="11">
        <f>[2]Activity_IMP!K65</f>
        <v>2924.7018489237821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93.278382418281325</v>
      </c>
      <c r="E66" s="11">
        <f>[2]Activity_IMP!E66</f>
        <v>232.82560000000001</v>
      </c>
      <c r="F66" s="11">
        <f>[2]Activity_IMP!F66</f>
        <v>451.51946581086452</v>
      </c>
      <c r="G66" s="11">
        <f>[2]Activity_IMP!G66</f>
        <v>870.08449466496552</v>
      </c>
      <c r="H66" s="11">
        <f>[2]Activity_IMP!H66</f>
        <v>986.22226938239396</v>
      </c>
      <c r="I66" s="11">
        <f>[2]Activity_IMP!I66</f>
        <v>587.37299637226874</v>
      </c>
      <c r="J66" s="11">
        <f>[2]Activity_IMP!J66</f>
        <v>843.61086624470352</v>
      </c>
      <c r="K66" s="11">
        <f>[2]Activity_IMP!K66</f>
        <v>961.82216418403596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S25" zoomScale="85" zoomScaleNormal="85" workbookViewId="0">
      <selection activeCell="W44" sqref="W42:AI44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46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22.888948658081855</v>
      </c>
      <c r="T2" s="14">
        <f t="shared" si="1"/>
        <v>17.531311874192554</v>
      </c>
      <c r="U2" s="14">
        <f t="shared" si="1"/>
        <v>14.349102818492444</v>
      </c>
      <c r="V2" s="14">
        <f t="shared" si="1"/>
        <v>12.561627414036508</v>
      </c>
      <c r="W2" s="14">
        <f t="shared" si="1"/>
        <v>9.1696447722591738</v>
      </c>
      <c r="X2" s="14">
        <f t="shared" si="1"/>
        <v>5.8218646431299703</v>
      </c>
      <c r="Y2" s="28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46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6.8122720000000125</v>
      </c>
      <c r="S3" s="14">
        <f t="shared" si="6"/>
        <v>6.9579245999999868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5.4283746670374695</v>
      </c>
      <c r="W3" s="14">
        <f t="shared" si="6"/>
        <v>4.9133938488682229</v>
      </c>
      <c r="X3" s="14">
        <f t="shared" si="6"/>
        <v>4.5749791935161781</v>
      </c>
      <c r="Y3" s="28"/>
      <c r="Z3" s="3"/>
      <c r="AA3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4.4038171298499407E-7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6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27.87929210164328</v>
      </c>
      <c r="T4" s="14">
        <f t="shared" si="7"/>
        <v>16.637041431512188</v>
      </c>
      <c r="U4" s="14">
        <f t="shared" si="7"/>
        <v>10.901430829943443</v>
      </c>
      <c r="V4" s="14">
        <f t="shared" si="7"/>
        <v>8.2595558123146766</v>
      </c>
      <c r="W4" s="14">
        <f t="shared" si="7"/>
        <v>4.5464498499857884</v>
      </c>
      <c r="X4" s="14">
        <f t="shared" si="7"/>
        <v>1.2468854496137918</v>
      </c>
      <c r="Y4" s="28"/>
      <c r="Z4" s="3"/>
      <c r="AA4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-11.948268043561409</v>
      </c>
      <c r="T5" s="14">
        <f t="shared" si="8"/>
        <v>-5.2538025573196361</v>
      </c>
      <c r="U5" s="14">
        <f t="shared" si="8"/>
        <v>-2.392997011451</v>
      </c>
      <c r="V5" s="14">
        <f t="shared" si="8"/>
        <v>-1.1263030653156378</v>
      </c>
      <c r="W5" s="14">
        <f t="shared" si="8"/>
        <v>-0.29019892659483743</v>
      </c>
      <c r="X5" s="14">
        <f t="shared" si="8"/>
        <v>0</v>
      </c>
      <c r="Y5" s="28"/>
      <c r="Z5" s="3"/>
      <c r="AA5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12.713550397476302</v>
      </c>
      <c r="T6" s="14">
        <f t="shared" si="9"/>
        <v>11.208066350829226</v>
      </c>
      <c r="U6" s="14">
        <f t="shared" si="9"/>
        <v>9.0999910979579273</v>
      </c>
      <c r="V6" s="14">
        <f t="shared" si="9"/>
        <v>7.7306374002618261</v>
      </c>
      <c r="W6" s="14">
        <f t="shared" si="9"/>
        <v>6.7230625575903407</v>
      </c>
      <c r="X6" s="14">
        <f t="shared" si="9"/>
        <v>5.7266058434112761</v>
      </c>
      <c r="Y6" s="28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4.2047786101530491</v>
      </c>
      <c r="V7" s="14">
        <f t="shared" si="10"/>
        <v>2.3139179002618264</v>
      </c>
      <c r="W7" s="14">
        <f t="shared" si="10"/>
        <v>0.85141140865417053</v>
      </c>
      <c r="X7" s="14">
        <f t="shared" si="10"/>
        <v>0</v>
      </c>
      <c r="Y7" s="28"/>
      <c r="Z7" s="6"/>
      <c r="AA7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11.406671595000001</v>
      </c>
      <c r="T8" s="14">
        <f t="shared" si="12"/>
        <v>8.256826128135021</v>
      </c>
      <c r="U8" s="14">
        <f t="shared" si="12"/>
        <v>6.271990999999999</v>
      </c>
      <c r="V8" s="14">
        <f t="shared" si="12"/>
        <v>6.271990999999999</v>
      </c>
      <c r="W8" s="14">
        <f t="shared" si="12"/>
        <v>6.2719909999999999</v>
      </c>
      <c r="X8" s="14">
        <f t="shared" si="12"/>
        <v>5.7266058434112761</v>
      </c>
      <c r="Y8" s="28"/>
      <c r="Z8" s="3"/>
      <c r="AA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-5.2327201975236992</v>
      </c>
      <c r="T9" s="14">
        <f t="shared" si="13"/>
        <v>-2.6074187773057953</v>
      </c>
      <c r="U9" s="14">
        <f t="shared" si="13"/>
        <v>-1.3767785121951219</v>
      </c>
      <c r="V9" s="14">
        <f t="shared" si="13"/>
        <v>-0.85527149999999985</v>
      </c>
      <c r="W9" s="14">
        <f t="shared" si="13"/>
        <v>-0.4003398510638298</v>
      </c>
      <c r="X9" s="14">
        <f t="shared" si="13"/>
        <v>0</v>
      </c>
      <c r="Y9" s="28"/>
      <c r="Z9" s="3"/>
      <c r="AA9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2.9418636107257061</v>
      </c>
      <c r="U10" s="14">
        <f t="shared" si="14"/>
        <v>1.7940572120341978</v>
      </c>
      <c r="V10" s="14">
        <f t="shared" si="14"/>
        <v>1.7925566024158264</v>
      </c>
      <c r="W10" s="14">
        <f t="shared" si="14"/>
        <v>1.6672055298666468</v>
      </c>
      <c r="X10" s="14">
        <f t="shared" si="14"/>
        <v>1.5348305308156045</v>
      </c>
      <c r="Y10" s="28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3.0000000133441071E-3</v>
      </c>
      <c r="G11">
        <f>[4]Output!G11</f>
        <v>194.50559999998671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1.4764339667257058</v>
      </c>
      <c r="U11" s="14">
        <f t="shared" si="15"/>
        <v>0.29150928931079351</v>
      </c>
      <c r="V11" s="14">
        <f t="shared" si="15"/>
        <v>0.25443699591582608</v>
      </c>
      <c r="W11" s="14">
        <f t="shared" si="15"/>
        <v>9.4966145050320139E-2</v>
      </c>
      <c r="X11" s="14">
        <f t="shared" si="15"/>
        <v>0</v>
      </c>
      <c r="Y11" s="28"/>
      <c r="Z11" s="5"/>
      <c r="AA11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1.5348305308156045</v>
      </c>
      <c r="Y12" s="28"/>
      <c r="Z12" s="5"/>
      <c r="AA12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8"/>
      <c r="Z13" s="3"/>
      <c r="AA13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5.7134920000000031</v>
      </c>
      <c r="Q14" s="14">
        <f t="shared" ref="Q14:X14" si="18">(SUMIF($B:$B,"*UPS_BIO*POT",E:E))/1000+(SUMIF($B:$B,"*IMP_BIO*",E:E))/1000</f>
        <v>6.3092429999999977</v>
      </c>
      <c r="R14" s="14">
        <f t="shared" si="18"/>
        <v>7.059634</v>
      </c>
      <c r="S14" s="14">
        <f t="shared" si="18"/>
        <v>7.9003377252103713</v>
      </c>
      <c r="T14" s="14">
        <f t="shared" si="18"/>
        <v>9.2503568139998578</v>
      </c>
      <c r="U14" s="14">
        <f t="shared" si="18"/>
        <v>9.2198934000000712</v>
      </c>
      <c r="V14" s="14">
        <f t="shared" si="18"/>
        <v>8.6422409771851054</v>
      </c>
      <c r="W14" s="14">
        <f t="shared" si="18"/>
        <v>9.0597654999999992</v>
      </c>
      <c r="X14" s="14">
        <f t="shared" si="18"/>
        <v>9.1020655000000001</v>
      </c>
      <c r="Y14" s="28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1356.049389846951</v>
      </c>
      <c r="H15">
        <f>[4]Output!H15</f>
        <v>3557.1449999999991</v>
      </c>
      <c r="I15">
        <f>[4]Output!I15</f>
        <v>2203.264610153049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2.0887800000000012</v>
      </c>
      <c r="Q15" s="14">
        <f t="shared" ref="Q15:X15" si="20">(SUMIF($B:$B,"*HYD*",E:E))/1000</f>
        <v>2.1233699999999991</v>
      </c>
      <c r="R15" s="14">
        <f t="shared" si="20"/>
        <v>2.2310100000000022</v>
      </c>
      <c r="S15" s="14">
        <f t="shared" si="20"/>
        <v>2.271619801691052</v>
      </c>
      <c r="T15" s="14">
        <f t="shared" si="20"/>
        <v>2.356024426418605</v>
      </c>
      <c r="U15" s="14">
        <f t="shared" si="20"/>
        <v>2.163934430970142</v>
      </c>
      <c r="V15" s="14">
        <f t="shared" si="20"/>
        <v>2.2595450378891742</v>
      </c>
      <c r="W15" s="14">
        <f t="shared" si="20"/>
        <v>2.4343480506811113</v>
      </c>
      <c r="X15" s="14">
        <f t="shared" si="20"/>
        <v>1.9363213488144599</v>
      </c>
      <c r="Y15" s="28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3.4713564856040824E-2</v>
      </c>
      <c r="AN15" s="13">
        <f t="shared" si="19"/>
        <v>3.3446832158313899E-2</v>
      </c>
      <c r="AO15" s="13">
        <f t="shared" si="19"/>
        <v>3.3142388424974412E-2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1847.7206101530501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688.56738984695107</v>
      </c>
      <c r="L16">
        <f>[4]Output!L16</f>
        <v>0</v>
      </c>
      <c r="O16" s="2" t="s">
        <v>45</v>
      </c>
      <c r="P16" s="14">
        <f>(SUMIF($B:$B,"*GEO*",D:D))/1000</f>
        <v>0.22650834135578501</v>
      </c>
      <c r="Q16" s="14">
        <f t="shared" ref="Q16:X16" si="21">(SUMIF($B:$B,"*GEO*",E:E))/1000</f>
        <v>0.26937407269783642</v>
      </c>
      <c r="R16" s="14">
        <f t="shared" si="21"/>
        <v>0.27780652204917777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8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>
        <f>[4]Output!D17</f>
        <v>735.28499999999997</v>
      </c>
      <c r="E17">
        <f>[4]Output!E17</f>
        <v>418.49599999999958</v>
      </c>
      <c r="F17">
        <f>[4]Output!F17</f>
        <v>0</v>
      </c>
      <c r="G17">
        <f>[4]Output!G17</f>
        <v>0</v>
      </c>
      <c r="H17">
        <f>[4]Output!H17</f>
        <v>0</v>
      </c>
      <c r="I17">
        <f>[4]Output!I17</f>
        <v>0</v>
      </c>
      <c r="J17">
        <f>[4]Output!J17</f>
        <v>312.40390026182689</v>
      </c>
      <c r="K17">
        <f>[4]Output!K17</f>
        <v>162.84401880721941</v>
      </c>
      <c r="L17">
        <f>[4]Output!L17</f>
        <v>0</v>
      </c>
      <c r="O17" s="2" t="s">
        <v>46</v>
      </c>
      <c r="P17" s="14">
        <f>(SUMIF($B:$B,"*SOL*",D:D))/1000</f>
        <v>0.43151665864421501</v>
      </c>
      <c r="Q17" s="14">
        <f t="shared" ref="Q17:X17" si="22">(SUMIF($B:$B,"*SOL*",E:E))/1000</f>
        <v>0.97391792730216353</v>
      </c>
      <c r="R17" s="14">
        <f t="shared" si="22"/>
        <v>1.4787024779508229</v>
      </c>
      <c r="S17" s="14">
        <f t="shared" si="22"/>
        <v>2.7364292285775993</v>
      </c>
      <c r="T17" s="14">
        <f t="shared" si="22"/>
        <v>3.8361172629374209</v>
      </c>
      <c r="U17" s="14">
        <f t="shared" si="22"/>
        <v>4.9000497234247096</v>
      </c>
      <c r="V17" s="14">
        <f t="shared" si="22"/>
        <v>6.2502674965056579</v>
      </c>
      <c r="W17" s="14">
        <f t="shared" si="22"/>
        <v>7.4999658657282486</v>
      </c>
      <c r="X17" s="14">
        <f t="shared" si="22"/>
        <v>7.758432027279289</v>
      </c>
      <c r="Y17" s="28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>
        <f>[4]Output!D18</f>
        <v>980.38100000000009</v>
      </c>
      <c r="E18">
        <f>[4]Output!E18</f>
        <v>0</v>
      </c>
      <c r="F18">
        <f>[4]Output!F18</f>
        <v>0</v>
      </c>
      <c r="G18">
        <f>[4]Output!G18</f>
        <v>0</v>
      </c>
      <c r="H18">
        <f>[4]Output!H18</f>
        <v>0</v>
      </c>
      <c r="I18">
        <f>[4]Output!I18</f>
        <v>0</v>
      </c>
      <c r="J18">
        <f>[4]Output!J18</f>
        <v>0</v>
      </c>
      <c r="K18">
        <f>[4]Output!K18</f>
        <v>0</v>
      </c>
      <c r="L18">
        <f>[4]Output!L18</f>
        <v>0</v>
      </c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3.4658215030806687</v>
      </c>
      <c r="T18" s="14">
        <f t="shared" si="23"/>
        <v>5.1706336092809755</v>
      </c>
      <c r="U18" s="14">
        <f t="shared" si="23"/>
        <v>7.4157330274009459</v>
      </c>
      <c r="V18" s="14">
        <f t="shared" si="23"/>
        <v>10.343017044614371</v>
      </c>
      <c r="W18" s="14">
        <f t="shared" si="23"/>
        <v>12.914009351449424</v>
      </c>
      <c r="X18" s="14">
        <f t="shared" si="23"/>
        <v>14.945571619876711</v>
      </c>
      <c r="Y18" s="28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>
        <f>[4]Output!D19</f>
        <v>727.94700000000137</v>
      </c>
      <c r="E19">
        <f>[4]Output!E19</f>
        <v>0</v>
      </c>
      <c r="F19">
        <f>[4]Output!F19</f>
        <v>0</v>
      </c>
      <c r="G19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O19" s="2" t="s">
        <v>52</v>
      </c>
      <c r="P19" s="18">
        <f>SUM(P16:P18)</f>
        <v>1.208105</v>
      </c>
      <c r="Q19" s="14">
        <f t="shared" ref="Q19:X19" si="24">SUM(Q16:Q18)</f>
        <v>2.352932</v>
      </c>
      <c r="R19" s="14">
        <f t="shared" si="24"/>
        <v>3.5467690000000007</v>
      </c>
      <c r="S19" s="14">
        <f t="shared" si="24"/>
        <v>6.432250731658268</v>
      </c>
      <c r="T19" s="14">
        <f t="shared" si="24"/>
        <v>9.2717508722183961</v>
      </c>
      <c r="U19" s="14">
        <f t="shared" si="24"/>
        <v>12.620782750825654</v>
      </c>
      <c r="V19" s="14">
        <f t="shared" si="24"/>
        <v>16.943284541120029</v>
      </c>
      <c r="W19" s="14">
        <f t="shared" si="24"/>
        <v>20.818975217177673</v>
      </c>
      <c r="X19" s="14">
        <f t="shared" si="24"/>
        <v>23.169003647156</v>
      </c>
      <c r="Y19" s="28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>
        <f>[4]Output!D20</f>
        <v>3638.04</v>
      </c>
      <c r="E20">
        <f>[4]Output!E20</f>
        <v>3443.5830000000001</v>
      </c>
      <c r="F20">
        <f>[4]Output!F20</f>
        <v>2430.2109999999998</v>
      </c>
      <c r="G20">
        <f>[4]Output!G20</f>
        <v>2187.19</v>
      </c>
      <c r="H20">
        <f>[4]Output!H20</f>
        <v>1476.4339667257059</v>
      </c>
      <c r="I20">
        <f>[4]Output!I20</f>
        <v>291.50928931079352</v>
      </c>
      <c r="J20">
        <f>[4]Output!J20</f>
        <v>254.43699591582609</v>
      </c>
      <c r="K20">
        <f>[4]Output!K20</f>
        <v>94.966145050320137</v>
      </c>
      <c r="L20">
        <f>[4]Output!L20</f>
        <v>0</v>
      </c>
      <c r="O20" s="2" t="s">
        <v>53</v>
      </c>
      <c r="P20" s="14">
        <f>(SUMIF($B:$B,"*UPS_NUC*",D:D))/1000</f>
        <v>10.579161625137919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8.9329045780673564</v>
      </c>
      <c r="T20" s="14">
        <f t="shared" si="26"/>
        <v>8.490600262792972</v>
      </c>
      <c r="U20" s="14">
        <f t="shared" si="26"/>
        <v>8.0631879475185873</v>
      </c>
      <c r="V20" s="14">
        <f t="shared" si="26"/>
        <v>7.6499230322441987</v>
      </c>
      <c r="W20" s="14">
        <f t="shared" si="26"/>
        <v>7.249316316969816</v>
      </c>
      <c r="X20" s="14">
        <f t="shared" si="26"/>
        <v>6.8621124016954331</v>
      </c>
      <c r="Y20" s="28"/>
      <c r="AA20" s="2" t="s">
        <v>53</v>
      </c>
      <c r="AB20" s="6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M20" s="22">
        <f t="shared" si="25"/>
        <v>5.4846938320630367E-2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>
        <f>[4]Output!D21</f>
        <v>3280.326</v>
      </c>
      <c r="E21">
        <f>[4]Output!E21</f>
        <v>2515.4349999999999</v>
      </c>
      <c r="F21">
        <f>[4]Output!F21</f>
        <v>1491.7660000000001</v>
      </c>
      <c r="G21">
        <f>[4]Output!G21</f>
        <v>1193.413</v>
      </c>
      <c r="H21">
        <f>[4]Output!H21</f>
        <v>0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O21" s="2" t="s">
        <v>146</v>
      </c>
      <c r="P21" s="14">
        <f>P19+P15+P14</f>
        <v>9.0103770000000054</v>
      </c>
      <c r="Q21" s="14">
        <f t="shared" ref="Q21:X21" si="27">Q19+Q15+Q14</f>
        <v>10.785544999999995</v>
      </c>
      <c r="R21" s="14">
        <f t="shared" si="27"/>
        <v>12.837413000000002</v>
      </c>
      <c r="S21" s="14">
        <f t="shared" si="27"/>
        <v>16.604208258559691</v>
      </c>
      <c r="T21" s="14">
        <f t="shared" si="27"/>
        <v>20.878132112636859</v>
      </c>
      <c r="U21" s="14">
        <f t="shared" si="27"/>
        <v>24.004610581795866</v>
      </c>
      <c r="V21" s="14">
        <f t="shared" si="27"/>
        <v>27.845070556194308</v>
      </c>
      <c r="W21" s="14">
        <f t="shared" si="27"/>
        <v>32.313088767858787</v>
      </c>
      <c r="X21" s="14">
        <f t="shared" si="27"/>
        <v>34.207390495970458</v>
      </c>
      <c r="Y21" s="28"/>
      <c r="Z21" s="6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>
        <f>AH21/AH23</f>
        <v>0.65459150922118692</v>
      </c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>
        <f>[4]Output!D22</f>
        <v>10579.16162513792</v>
      </c>
      <c r="E22">
        <f>[4]Output!E22</f>
        <v>9711.1572233692459</v>
      </c>
      <c r="F22">
        <f>[4]Output!F22</f>
        <v>8293.7841071059192</v>
      </c>
      <c r="G22">
        <f>[4]Output!G22</f>
        <v>8932.9045780673569</v>
      </c>
      <c r="H22">
        <f>[4]Output!H22</f>
        <v>8490.600262792972</v>
      </c>
      <c r="I22">
        <f>[4]Output!I22</f>
        <v>8063.187947518587</v>
      </c>
      <c r="J22">
        <f>[4]Output!J22</f>
        <v>7649.923032244199</v>
      </c>
      <c r="K22">
        <f>[4]Output!K22</f>
        <v>7249.3163169698164</v>
      </c>
      <c r="L22">
        <f>[4]Output!L22</f>
        <v>6862.1124016954327</v>
      </c>
      <c r="O22" s="2" t="s">
        <v>54</v>
      </c>
      <c r="P22" s="3">
        <f t="shared" ref="P22:X22" si="28">SUM(P2,P6,P10,P14,P15,P16,P17,P18,P20)</f>
        <v>81.062357625137892</v>
      </c>
      <c r="Q22" s="3">
        <f t="shared" si="28"/>
        <v>76.786854223369261</v>
      </c>
      <c r="R22" s="3">
        <f t="shared" si="28"/>
        <v>70.737659107105941</v>
      </c>
      <c r="S22" s="3">
        <f t="shared" si="28"/>
        <v>67.76216290285187</v>
      </c>
      <c r="T22" s="3">
        <f t="shared" si="28"/>
        <v>61.049974211177322</v>
      </c>
      <c r="U22" s="3">
        <f t="shared" si="28"/>
        <v>57.310949657799029</v>
      </c>
      <c r="V22" s="3">
        <f t="shared" si="28"/>
        <v>57.579815005152668</v>
      </c>
      <c r="W22" s="3">
        <f t="shared" si="28"/>
        <v>57.122317944544761</v>
      </c>
      <c r="X22" s="3">
        <f t="shared" si="28"/>
        <v>54.152803915022744</v>
      </c>
      <c r="Y22" s="28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>
        <f>[4]Output!D23</f>
        <v>467.89000000000038</v>
      </c>
      <c r="E23">
        <f>[4]Output!E23</f>
        <v>635.72400000000016</v>
      </c>
      <c r="F23">
        <f>[4]Output!F23</f>
        <v>615.42500000000018</v>
      </c>
      <c r="G23">
        <f>[4]Output!G23</f>
        <v>584.65399999999966</v>
      </c>
      <c r="H23">
        <f>[4]Output!H23</f>
        <v>555.42100000000016</v>
      </c>
      <c r="I23">
        <f>[4]Output!I23</f>
        <v>527.64999999999964</v>
      </c>
      <c r="J23">
        <f>[4]Output!J23</f>
        <v>381.0066670374685</v>
      </c>
      <c r="K23">
        <f>[4]Output!K23</f>
        <v>118.3938488682232</v>
      </c>
      <c r="L23">
        <f>[4]Output!L23</f>
        <v>19.7291935161788</v>
      </c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>
        <f>[4]Output!D24</f>
        <v>0</v>
      </c>
      <c r="E24">
        <f>[4]Output!E24</f>
        <v>0</v>
      </c>
      <c r="F24">
        <f>[4]Output!F24</f>
        <v>0</v>
      </c>
      <c r="G24">
        <f>[4]Output!G24</f>
        <v>6.5930372228088702E-2</v>
      </c>
      <c r="H24">
        <f>[4]Output!H24</f>
        <v>949.40000000000009</v>
      </c>
      <c r="I24">
        <f>[4]Output!I24</f>
        <v>972.59999999999968</v>
      </c>
      <c r="J24">
        <f>[4]Output!J24</f>
        <v>995.8</v>
      </c>
      <c r="K24">
        <f>[4]Output!K24</f>
        <v>1014.6</v>
      </c>
      <c r="L24">
        <f>[4]Output!L24</f>
        <v>1033.4000000000001</v>
      </c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>
        <f>[4]Output!D25</f>
        <v>172.7</v>
      </c>
      <c r="E25">
        <f>[4]Output!E25</f>
        <v>0</v>
      </c>
      <c r="F25">
        <f>[4]Output!F25</f>
        <v>41.479123483594307</v>
      </c>
      <c r="G25">
        <f>[4]Output!G25</f>
        <v>0</v>
      </c>
      <c r="H25">
        <f>[4]Output!H25</f>
        <v>181.33051399988969</v>
      </c>
      <c r="I25">
        <f>[4]Output!I25</f>
        <v>0</v>
      </c>
      <c r="J25">
        <f>[4]Output!J25</f>
        <v>0</v>
      </c>
      <c r="K25">
        <f>[4]Output!K25</f>
        <v>286.64999999999992</v>
      </c>
      <c r="L25">
        <f>[4]Output!L25</f>
        <v>284.80000000000013</v>
      </c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>
        <f>[4]Output!D26</f>
        <v>346.60000000000008</v>
      </c>
      <c r="E26">
        <f>[4]Output!E26</f>
        <v>474.9</v>
      </c>
      <c r="F26">
        <f>[4]Output!F26</f>
        <v>603.20000000000005</v>
      </c>
      <c r="G26">
        <f>[4]Output!G26</f>
        <v>742.85</v>
      </c>
      <c r="H26">
        <f>[4]Output!H26</f>
        <v>882.49999999999932</v>
      </c>
      <c r="I26">
        <f>[4]Output!I26</f>
        <v>913.49999999999977</v>
      </c>
      <c r="J26">
        <f>[4]Output!J26</f>
        <v>857.77547718510664</v>
      </c>
      <c r="K26">
        <f>[4]Output!K26</f>
        <v>969.8</v>
      </c>
      <c r="L26">
        <f>[4]Output!L26</f>
        <v>995.1</v>
      </c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>
        <f>[4]Output!D27</f>
        <v>0</v>
      </c>
      <c r="E27">
        <f>[4]Output!E27</f>
        <v>762.77657751851848</v>
      </c>
      <c r="F27">
        <f>[4]Output!F27</f>
        <v>1319.354876516406</v>
      </c>
      <c r="G27">
        <f>[4]Output!G27</f>
        <v>1409.8469826286209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</v>
      </c>
      <c r="L27">
        <f>[4]Output!L27</f>
        <v>1667.7</v>
      </c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>
        <f>[4]Output!D28</f>
        <v>0</v>
      </c>
      <c r="E28">
        <f>[4]Output!E28</f>
        <v>133.69999999999999</v>
      </c>
      <c r="F28">
        <f>[4]Output!F28</f>
        <v>267.39999999999998</v>
      </c>
      <c r="G28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>
        <f>[4]Output!D29</f>
        <v>0</v>
      </c>
      <c r="E29">
        <f>[4]Output!E29</f>
        <v>45.65</v>
      </c>
      <c r="F29">
        <f>[4]Output!F29</f>
        <v>91.3</v>
      </c>
      <c r="G29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>
        <f>[4]Output!D30</f>
        <v>1109.8</v>
      </c>
      <c r="E30">
        <f>[4]Output!E30</f>
        <v>1127.0999999999999</v>
      </c>
      <c r="F30">
        <f>[4]Output!F30</f>
        <v>1144.4000000000001</v>
      </c>
      <c r="G30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>
        <f>[4]Output!D31</f>
        <v>533.29999999999995</v>
      </c>
      <c r="E31">
        <f>[4]Output!E31</f>
        <v>421.75</v>
      </c>
      <c r="F31">
        <f>[4]Output!F31</f>
        <v>310.2</v>
      </c>
      <c r="G31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>
        <f>[4]Output!D32</f>
        <v>110.6</v>
      </c>
      <c r="E32">
        <f>[4]Output!E32</f>
        <v>112.3</v>
      </c>
      <c r="F32">
        <f>[4]Output!F32</f>
        <v>114</v>
      </c>
      <c r="G32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>
        <f>[4]Output!D33</f>
        <v>156.19999999999999</v>
      </c>
      <c r="E33">
        <f>[4]Output!E33</f>
        <v>155.85</v>
      </c>
      <c r="F33">
        <f>[4]Output!F33</f>
        <v>155.5</v>
      </c>
      <c r="G33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943.90000000000009</v>
      </c>
      <c r="K34">
        <f>[4]Output!K34</f>
        <v>923.15</v>
      </c>
      <c r="L34">
        <f>[4]Output!L34</f>
        <v>902.39999999999986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471.00000000000011</v>
      </c>
      <c r="G35">
        <f>[4]Output!G35</f>
        <v>517.99999999999989</v>
      </c>
      <c r="H35">
        <f>[4]Output!H35</f>
        <v>565.00000000000011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758.89999999999986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34.899999999999991</v>
      </c>
      <c r="I36">
        <f>[4]Output!I36</f>
        <v>38.949999999999633</v>
      </c>
      <c r="J36">
        <f>[4]Output!J36</f>
        <v>43</v>
      </c>
      <c r="K36">
        <f>[4]Output!K36</f>
        <v>48.29999999999999</v>
      </c>
      <c r="L36">
        <f>[4]Output!L36</f>
        <v>53.599999999999987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69.200000000000017</v>
      </c>
      <c r="G38">
        <f>[4]Output!G38</f>
        <v>71.400000000000006</v>
      </c>
      <c r="H38">
        <f>[4]Output!H38</f>
        <v>73.599999999999994</v>
      </c>
      <c r="I38">
        <f>[4]Output!I38</f>
        <v>65</v>
      </c>
      <c r="J38">
        <f>[4]Output!J38</f>
        <v>56.399999999999991</v>
      </c>
      <c r="K38">
        <f>[4]Output!K38</f>
        <v>56.4</v>
      </c>
      <c r="L38">
        <f>[4]Output!L38</f>
        <v>56.4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215.30251517782429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468.99929999996789</v>
      </c>
      <c r="I39">
        <f>[4]Output!I39</f>
        <v>555.41640000007237</v>
      </c>
      <c r="J39">
        <f>[4]Output!J39</f>
        <v>3.85E-2</v>
      </c>
      <c r="K39">
        <f>[4]Output!K39</f>
        <v>3.8499999999999993E-2</v>
      </c>
      <c r="L39">
        <f>[4]Output!L39</f>
        <v>3.8499999999999993E-2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87.389484822179043</v>
      </c>
      <c r="E40">
        <f>[4]Output!E40</f>
        <v>78.016422481480348</v>
      </c>
      <c r="F40">
        <f>[4]Output!F40</f>
        <v>0</v>
      </c>
      <c r="G40">
        <f>[4]Output!G40</f>
        <v>76.974912209522273</v>
      </c>
      <c r="H40">
        <f>[4]Output!H40</f>
        <v>2.7E-2</v>
      </c>
      <c r="I40">
        <f>[4]Output!I40</f>
        <v>2.7E-2</v>
      </c>
      <c r="J40">
        <f>[4]Output!J40</f>
        <v>2.7E-2</v>
      </c>
      <c r="K40">
        <f>[4]Output!K40</f>
        <v>2.7E-2</v>
      </c>
      <c r="L40">
        <f>[4]Output!L40</f>
        <v>2.7E-2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400.00000000000011</v>
      </c>
      <c r="H41">
        <f>[4]Output!H41</f>
        <v>1</v>
      </c>
      <c r="I41">
        <f>[4]Output!I41</f>
        <v>1</v>
      </c>
      <c r="J41">
        <f>[4]Output!J41</f>
        <v>1</v>
      </c>
      <c r="K41">
        <f>[4]Output!K41</f>
        <v>1</v>
      </c>
      <c r="L41">
        <f>[4]Output!L41</f>
        <v>1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2088.7800000000011</v>
      </c>
      <c r="E42">
        <f>[4]Output!E42</f>
        <v>2123.369999999999</v>
      </c>
      <c r="F42">
        <f>[4]Output!F42</f>
        <v>2231.010000000002</v>
      </c>
      <c r="G42">
        <f>[4]Output!G42</f>
        <v>2271.6198016910521</v>
      </c>
      <c r="H42">
        <f>[4]Output!H42</f>
        <v>2356.0244264186049</v>
      </c>
      <c r="I42">
        <f>[4]Output!I42</f>
        <v>2163.9344309701419</v>
      </c>
      <c r="J42">
        <f>[4]Output!J42</f>
        <v>2259.5450378891742</v>
      </c>
      <c r="K42">
        <f>[4]Output!K42</f>
        <v>2434.3480506811111</v>
      </c>
      <c r="L42">
        <f>[4]Output!L42</f>
        <v>1936.32134881446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226.50834135578501</v>
      </c>
      <c r="E43">
        <f>[4]Output!E43</f>
        <v>269.37407269783643</v>
      </c>
      <c r="F43">
        <f>[4]Output!F43</f>
        <v>277.80652204917777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1406.0947095720001</v>
      </c>
      <c r="H44">
        <f>[4]Output!H44</f>
        <v>2276.3968867079998</v>
      </c>
      <c r="I44">
        <f>[4]Output!I44</f>
        <v>3317.7450682920621</v>
      </c>
      <c r="J44">
        <f>[4]Output!J44</f>
        <v>4313.5642121219998</v>
      </c>
      <c r="K44">
        <f>[4]Output!K44</f>
        <v>5388.2226440645918</v>
      </c>
      <c r="L44">
        <f>[4]Output!L44</f>
        <v>5483.4238796744976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264.54665864421497</v>
      </c>
      <c r="E45">
        <f>[4]Output!E45</f>
        <v>592.10792730216372</v>
      </c>
      <c r="F45">
        <f>[4]Output!F45</f>
        <v>874.56247795082277</v>
      </c>
      <c r="G45">
        <f>[4]Output!G45</f>
        <v>1309.807815979377</v>
      </c>
      <c r="H45">
        <f>[4]Output!H45</f>
        <v>1538.956799999999</v>
      </c>
      <c r="I45">
        <f>[4]Output!I45</f>
        <v>1561.5410789032251</v>
      </c>
      <c r="J45">
        <f>[4]Output!J45</f>
        <v>1889.0064</v>
      </c>
      <c r="K45">
        <f>[4]Output!K45</f>
        <v>2064.0311999999999</v>
      </c>
      <c r="L45">
        <f>[4]Output!L45</f>
        <v>2239.0560000000019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20.526703026222151</v>
      </c>
      <c r="H46">
        <f>[4]Output!H46</f>
        <v>20.763576229422139</v>
      </c>
      <c r="I46">
        <f>[4]Output!I46</f>
        <v>20.763576229422139</v>
      </c>
      <c r="J46">
        <f>[4]Output!J46</f>
        <v>47.696884383657768</v>
      </c>
      <c r="K46">
        <f>[4]Output!K46</f>
        <v>47.712021663657779</v>
      </c>
      <c r="L46">
        <f>[4]Output!L46</f>
        <v>35.95214760478909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7.8759267840000016</v>
      </c>
      <c r="H47">
        <f>[4]Output!H47</f>
        <v>9.2447153280000016</v>
      </c>
      <c r="I47">
        <f>[4]Output!I47</f>
        <v>9.0634464000000001</v>
      </c>
      <c r="J47">
        <f>[4]Output!J47</f>
        <v>10.798430976000001</v>
      </c>
      <c r="K47">
        <f>[4]Output!K47</f>
        <v>10.788844032</v>
      </c>
      <c r="L47">
        <f>[4]Output!L47</f>
        <v>2.2960730880000009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2513.9917948668981</v>
      </c>
      <c r="H48">
        <f>[4]Output!H48</f>
        <v>3006.652048318565</v>
      </c>
      <c r="I48">
        <f>[4]Output!I48</f>
        <v>3129.14201647248</v>
      </c>
      <c r="J48">
        <f>[4]Output!J48</f>
        <v>3172.8560446411202</v>
      </c>
      <c r="K48">
        <f>[4]Output!K48</f>
        <v>3429.66172570752</v>
      </c>
      <c r="L48">
        <f>[4]Output!L48</f>
        <v>3710.7959677572512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951.82970821377057</v>
      </c>
      <c r="H49">
        <f>[4]Output!H49</f>
        <v>2163.9815609624102</v>
      </c>
      <c r="I49">
        <f>[4]Output!I49</f>
        <v>4286.591010928465</v>
      </c>
      <c r="J49">
        <f>[4]Output!J49</f>
        <v>7170.1609999732509</v>
      </c>
      <c r="K49">
        <f>[4]Output!K49</f>
        <v>9484.3476257419043</v>
      </c>
      <c r="L49">
        <f>[4]Output!L49</f>
        <v>11234.775652119461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45.454000000000001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0</v>
      </c>
      <c r="L52">
        <f>[4]Output!L52</f>
        <v>0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0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513.14599999999996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943.03784998578885</v>
      </c>
      <c r="L54">
        <f>[4]Output!L54</f>
        <v>183.31244961379161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7676.2051016432824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11005.451431512191</v>
      </c>
      <c r="I57">
        <f>[4]Output!I57</f>
        <v>5269.8408299434441</v>
      </c>
      <c r="J57">
        <f>[4]Output!J57</f>
        <v>2627.9658123146778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5.6829999999999998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17799.560000000001</v>
      </c>
      <c r="G61">
        <f>[4]Output!G61</f>
        <v>11948.268043561409</v>
      </c>
      <c r="H61">
        <f>[4]Output!H61</f>
        <v>5253.8025573196364</v>
      </c>
      <c r="I61">
        <f>[4]Output!I61</f>
        <v>2392.9970114510002</v>
      </c>
      <c r="J61">
        <f>[4]Output!J61</f>
        <v>1126.3030653156379</v>
      </c>
      <c r="K61">
        <f>[4]Output!K61</f>
        <v>290.19892659483742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2099.6489999999999</v>
      </c>
      <c r="H62">
        <f>[4]Output!H62</f>
        <v>2778.43</v>
      </c>
      <c r="I62">
        <f>[4]Output!I62</f>
        <v>2283.5279999999989</v>
      </c>
      <c r="J62">
        <f>[4]Output!J62</f>
        <v>2283.5279999999989</v>
      </c>
      <c r="K62">
        <f>[4]Output!K62</f>
        <v>2283.5279999999998</v>
      </c>
      <c r="L62">
        <f>[4]Output!L62</f>
        <v>1767.042335411277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14460.199000000001</v>
      </c>
      <c r="F63">
        <f>[4]Output!F63</f>
        <v>13473.857</v>
      </c>
      <c r="G63">
        <f>[4]Output!G63</f>
        <v>6791.8757949999999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278.54639999999989</v>
      </c>
      <c r="G64">
        <f>[4]Output!G64</f>
        <v>493.78680000000003</v>
      </c>
      <c r="H64">
        <f>[4]Output!H64</f>
        <v>703.39999999999986</v>
      </c>
      <c r="I64">
        <f>[4]Output!I64</f>
        <v>36.628000000000057</v>
      </c>
      <c r="J64">
        <f>[4]Output!J64</f>
        <v>36.628000000000057</v>
      </c>
      <c r="K64">
        <f>[4]Output!K64</f>
        <v>36.628000000000007</v>
      </c>
      <c r="L64">
        <f>[4]Output!L64</f>
        <v>7.7285079999999997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386.87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8181.3239999999987</v>
      </c>
      <c r="E66">
        <f>[4]Output!E66</f>
        <v>8584.5319999999992</v>
      </c>
      <c r="F66">
        <f>[4]Output!F66</f>
        <v>7355.0549999999994</v>
      </c>
      <c r="G66">
        <f>[4]Output!G66</f>
        <v>5232.7201975236994</v>
      </c>
      <c r="H66">
        <f>[4]Output!H66</f>
        <v>2607.4187773057952</v>
      </c>
      <c r="I66">
        <f>[4]Output!I66</f>
        <v>1376.7785121951219</v>
      </c>
      <c r="J66">
        <f>[4]Output!J66</f>
        <v>855.27149999999983</v>
      </c>
      <c r="K66">
        <f>[4]Output!K66</f>
        <v>400.33985106382983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436.29112813501968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98.881199999999993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616.51587300000017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586.58791800000006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274.99623881560439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2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139.564728</v>
      </c>
      <c r="I82">
        <f>[4]Output!I82</f>
        <v>102.4464492765958</v>
      </c>
      <c r="J82">
        <f>[4]Output!J82</f>
        <v>66.874765500000024</v>
      </c>
      <c r="K82">
        <f>[4]Output!K82</f>
        <v>32.754987183673478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2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2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2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2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2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</row>
    <row r="89" spans="1:12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2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2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2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2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2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2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2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B1:B1048576">
    <cfRule type="containsText" dxfId="19" priority="1" operator="containsText" text="BIO">
      <formula>NOT(ISERROR(SEARCH("BIO",B1)))</formula>
    </cfRule>
  </conditionalFormatting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HH2_BIO_DS_NEW</v>
      </c>
      <c r="C2" s="11" t="str">
        <f>[5]Output!C2</f>
        <v>HH2_DT</v>
      </c>
      <c r="D2" s="11">
        <f>[5]Output!D2</f>
        <v>0</v>
      </c>
      <c r="E2" s="11">
        <f>[5]Output!E2</f>
        <v>0</v>
      </c>
      <c r="F2" s="11">
        <f>[5]Output!F2</f>
        <v>0</v>
      </c>
      <c r="G2" s="11">
        <f>[5]Output!G2</f>
        <v>0</v>
      </c>
      <c r="H2" s="11">
        <f>[5]Output!H2</f>
        <v>-6.0773994692452191E-8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6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6">
        <f t="shared" si="2"/>
        <v>0</v>
      </c>
      <c r="R2" s="6">
        <f t="shared" si="2"/>
        <v>0</v>
      </c>
      <c r="S2" s="6">
        <f t="shared" si="2"/>
        <v>0</v>
      </c>
      <c r="T2" s="6">
        <f t="shared" si="2"/>
        <v>0</v>
      </c>
      <c r="U2" s="6">
        <f t="shared" si="2"/>
        <v>0</v>
      </c>
      <c r="V2" s="6">
        <f t="shared" si="2"/>
        <v>0</v>
      </c>
      <c r="W2" s="6">
        <f t="shared" si="2"/>
        <v>0</v>
      </c>
      <c r="Y2" s="2" t="s">
        <v>1</v>
      </c>
      <c r="Z2" s="6">
        <f t="shared" ref="Z2:AG6" si="3">P2*120</f>
        <v>0</v>
      </c>
      <c r="AA2" s="6">
        <f t="shared" si="3"/>
        <v>0</v>
      </c>
      <c r="AB2" s="6">
        <f t="shared" si="3"/>
        <v>0</v>
      </c>
      <c r="AC2" s="6">
        <f t="shared" si="3"/>
        <v>0</v>
      </c>
      <c r="AD2" s="6">
        <f t="shared" si="3"/>
        <v>0</v>
      </c>
      <c r="AE2" s="6">
        <f t="shared" si="3"/>
        <v>0</v>
      </c>
      <c r="AF2" s="6">
        <f t="shared" si="3"/>
        <v>0</v>
      </c>
      <c r="AG2" s="6">
        <f t="shared" si="3"/>
        <v>0</v>
      </c>
    </row>
    <row r="3" spans="1:34">
      <c r="A3" s="11">
        <f>[5]Output!A3</f>
        <v>1</v>
      </c>
      <c r="B3" s="11" t="str">
        <f>[5]Output!B3</f>
        <v>HH2_WE_ALK_DS_NEW</v>
      </c>
      <c r="C3" s="11" t="str">
        <f>[5]Output!C3</f>
        <v>HH2_WE_DT</v>
      </c>
      <c r="D3" s="11">
        <f>[5]Output!D3</f>
        <v>0</v>
      </c>
      <c r="E3" s="11">
        <f>[5]Output!E3</f>
        <v>9.0000000000000011E-2</v>
      </c>
      <c r="F3" s="11">
        <f>[5]Output!F3</f>
        <v>9.0000000000000011E-2</v>
      </c>
      <c r="G3" s="11">
        <f>[5]Output!G3</f>
        <v>0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6">
        <f t="shared" ref="P3:W3" si="4">(SUMIF($B:$B,"HH2_NGA_CL_CCS_NEW",E:E)+SUMIF($B:$B,"HH2_NGA_CS_CCS_NEW",E:E)+SUMIF($B:$B,"HH2_COA_CL_CCS_NEW",E:E)+SUMIF($B:$B,"HH2_COA_CM_CCS_NEW",E:E))/120</f>
        <v>0</v>
      </c>
      <c r="Q3" s="6">
        <f t="shared" si="4"/>
        <v>0</v>
      </c>
      <c r="R3" s="6">
        <f t="shared" si="4"/>
        <v>0</v>
      </c>
      <c r="S3" s="6">
        <f t="shared" si="4"/>
        <v>0</v>
      </c>
      <c r="T3" s="6">
        <f t="shared" si="4"/>
        <v>0</v>
      </c>
      <c r="U3" s="6">
        <f t="shared" si="4"/>
        <v>0</v>
      </c>
      <c r="V3" s="6">
        <f t="shared" si="4"/>
        <v>0</v>
      </c>
      <c r="W3" s="6">
        <f t="shared" si="4"/>
        <v>0</v>
      </c>
      <c r="Y3" s="2" t="s">
        <v>2</v>
      </c>
      <c r="Z3" s="6">
        <f t="shared" si="3"/>
        <v>0</v>
      </c>
      <c r="AA3" s="6">
        <f t="shared" si="3"/>
        <v>0</v>
      </c>
      <c r="AB3" s="6">
        <f t="shared" si="3"/>
        <v>0</v>
      </c>
      <c r="AC3" s="6">
        <f t="shared" si="3"/>
        <v>0</v>
      </c>
      <c r="AD3" s="6">
        <f t="shared" si="3"/>
        <v>0</v>
      </c>
      <c r="AE3" s="6">
        <f t="shared" si="3"/>
        <v>0</v>
      </c>
      <c r="AF3" s="6">
        <f t="shared" si="3"/>
        <v>0</v>
      </c>
      <c r="AG3" s="6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132.4442181875078</v>
      </c>
      <c r="I4" s="11">
        <f>[5]Output!I4</f>
        <v>6.8837323755389317</v>
      </c>
      <c r="J4" s="11">
        <f>[5]Output!J4</f>
        <v>30.973374318377608</v>
      </c>
      <c r="K4" s="11">
        <f>[5]Output!K4</f>
        <v>110.71466092147941</v>
      </c>
      <c r="L4" s="11">
        <f>[5]Output!L4</f>
        <v>275.14845827797461</v>
      </c>
      <c r="M4" s="11"/>
      <c r="O4" s="2" t="s">
        <v>3</v>
      </c>
      <c r="P4" s="6">
        <f t="shared" ref="P4:W4" si="5">(SUMIF($B:$B,"HH2_BIO*",E:E))/120</f>
        <v>0</v>
      </c>
      <c r="Q4" s="6">
        <f t="shared" si="5"/>
        <v>0</v>
      </c>
      <c r="R4" s="6">
        <f t="shared" si="5"/>
        <v>0</v>
      </c>
      <c r="S4" s="6">
        <f t="shared" si="5"/>
        <v>-5.0644995577043494E-10</v>
      </c>
      <c r="T4" s="6">
        <f t="shared" si="5"/>
        <v>0</v>
      </c>
      <c r="U4" s="6">
        <f t="shared" si="5"/>
        <v>0</v>
      </c>
      <c r="V4" s="6">
        <f t="shared" si="5"/>
        <v>0</v>
      </c>
      <c r="W4" s="6">
        <f t="shared" si="5"/>
        <v>0</v>
      </c>
      <c r="Y4" s="2" t="s">
        <v>3</v>
      </c>
      <c r="Z4" s="6">
        <f t="shared" si="3"/>
        <v>0</v>
      </c>
      <c r="AA4" s="6">
        <f t="shared" si="3"/>
        <v>0</v>
      </c>
      <c r="AB4" s="6">
        <f t="shared" si="3"/>
        <v>0</v>
      </c>
      <c r="AC4" s="6">
        <f t="shared" si="3"/>
        <v>-6.0773994692452191E-8</v>
      </c>
      <c r="AD4" s="6">
        <f t="shared" si="3"/>
        <v>0</v>
      </c>
      <c r="AE4" s="6">
        <f t="shared" si="3"/>
        <v>0</v>
      </c>
      <c r="AF4" s="6">
        <f t="shared" si="3"/>
        <v>0</v>
      </c>
      <c r="AG4" s="6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20.59006076694827</v>
      </c>
      <c r="I5" s="11">
        <f>[5]Output!I5</f>
        <v>70.993660104355911</v>
      </c>
      <c r="J5" s="11">
        <f>[5]Output!J5</f>
        <v>8.4138573284647489</v>
      </c>
      <c r="K5" s="11">
        <f>[5]Output!K5</f>
        <v>549.54487961117866</v>
      </c>
      <c r="L5" s="11">
        <f>[5]Output!L5</f>
        <v>639.2508359401296</v>
      </c>
      <c r="M5" s="11"/>
      <c r="O5" s="2" t="s">
        <v>4</v>
      </c>
      <c r="P5" s="6">
        <f t="shared" ref="P5:W5" si="6">(SUMIF($B:$B,"HH2_WE_ALK*",E:E)+SUMIF($B:$B,"HH2_WE_PEM*",E:E)+SUMIF($B:$B,"HH2_WE_SOEC*",E:E)+SUMIF($B:$B,"HH2_WE_AEM*",E:E))/120</f>
        <v>7.5000000000000012E-4</v>
      </c>
      <c r="Q5" s="6">
        <f t="shared" si="6"/>
        <v>7.5000000000000012E-4</v>
      </c>
      <c r="R5" s="6">
        <f t="shared" si="6"/>
        <v>0</v>
      </c>
      <c r="S5" s="6">
        <f t="shared" si="6"/>
        <v>0</v>
      </c>
      <c r="T5" s="6">
        <f t="shared" si="6"/>
        <v>0</v>
      </c>
      <c r="U5" s="6">
        <f t="shared" si="6"/>
        <v>0</v>
      </c>
      <c r="V5" s="6">
        <f t="shared" si="6"/>
        <v>0</v>
      </c>
      <c r="W5" s="6">
        <f t="shared" si="6"/>
        <v>0</v>
      </c>
      <c r="Y5" s="2" t="s">
        <v>4</v>
      </c>
      <c r="Z5" s="6">
        <f t="shared" si="3"/>
        <v>9.0000000000000011E-2</v>
      </c>
      <c r="AA5" s="6">
        <f t="shared" si="3"/>
        <v>9.0000000000000011E-2</v>
      </c>
      <c r="AB5" s="6">
        <f t="shared" si="3"/>
        <v>0</v>
      </c>
      <c r="AC5" s="6">
        <f t="shared" si="3"/>
        <v>0</v>
      </c>
      <c r="AD5" s="6">
        <f t="shared" si="3"/>
        <v>0</v>
      </c>
      <c r="AE5" s="6">
        <f t="shared" si="3"/>
        <v>0</v>
      </c>
      <c r="AF5" s="6">
        <f t="shared" si="3"/>
        <v>0</v>
      </c>
      <c r="AG5" s="6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HH2_DT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35.579824196757563</v>
      </c>
      <c r="I6" s="11">
        <f>[5]Output!I6</f>
        <v>110.7861726228538</v>
      </c>
      <c r="J6" s="11">
        <f>[5]Output!J6</f>
        <v>320.26896107658001</v>
      </c>
      <c r="K6" s="11">
        <f>[5]Output!K6</f>
        <v>53.59732335825688</v>
      </c>
      <c r="L6" s="11">
        <f>[5]Output!L6</f>
        <v>29.50641540241314</v>
      </c>
      <c r="M6" s="11"/>
      <c r="O6" s="2" t="s">
        <v>50</v>
      </c>
      <c r="P6" s="6">
        <f>(SUMIF($B:$B,"IMP_HH2*",E:E)/120)</f>
        <v>0</v>
      </c>
      <c r="Q6" s="6">
        <f t="shared" ref="Q6:W6" si="7">(SUMIF($B:$B,"IMP_HH2*",F:F)/120)</f>
        <v>0</v>
      </c>
      <c r="R6" s="6">
        <f t="shared" si="7"/>
        <v>0.48821706072588672</v>
      </c>
      <c r="S6" s="6">
        <f t="shared" si="7"/>
        <v>6.0213258262948681</v>
      </c>
      <c r="T6" s="6">
        <f t="shared" si="7"/>
        <v>7.5094973005385173</v>
      </c>
      <c r="U6" s="6">
        <f t="shared" si="7"/>
        <v>12.454968338726774</v>
      </c>
      <c r="V6" s="6">
        <f t="shared" si="7"/>
        <v>24.999999999999993</v>
      </c>
      <c r="W6" s="6">
        <f t="shared" si="7"/>
        <v>30.000000000000004</v>
      </c>
      <c r="Y6" s="2" t="s">
        <v>50</v>
      </c>
      <c r="Z6" s="6">
        <f t="shared" si="3"/>
        <v>0</v>
      </c>
      <c r="AA6" s="6">
        <f t="shared" ref="AA6" si="8">Q6*120</f>
        <v>0</v>
      </c>
      <c r="AB6" s="6">
        <f t="shared" ref="AB6" si="9">R6*120</f>
        <v>58.586047287106403</v>
      </c>
      <c r="AC6" s="6">
        <f t="shared" ref="AC6" si="10">S6*120</f>
        <v>722.55909915538416</v>
      </c>
      <c r="AD6" s="6">
        <f t="shared" ref="AD6" si="11">T6*120</f>
        <v>901.13967606462211</v>
      </c>
      <c r="AE6" s="6">
        <f t="shared" ref="AE6" si="12">U6*120</f>
        <v>1494.5962006472128</v>
      </c>
      <c r="AF6" s="6">
        <f t="shared" ref="AF6" si="13">V6*120</f>
        <v>2999.9999999999991</v>
      </c>
      <c r="AG6" s="6">
        <f t="shared" ref="AG6" si="14">W6*120</f>
        <v>3600.0000000000005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</v>
      </c>
      <c r="H7" s="11">
        <f>[5]Output!H7</f>
        <v>0.90608667529820452</v>
      </c>
      <c r="I7" s="11">
        <f>[5]Output!I7</f>
        <v>39.459473005701668</v>
      </c>
      <c r="J7" s="11">
        <f>[5]Output!J7</f>
        <v>331.2298135736682</v>
      </c>
      <c r="K7" s="11">
        <f>[5]Output!K7</f>
        <v>1454.5146633994409</v>
      </c>
      <c r="L7" s="11">
        <f>[5]Output!L7</f>
        <v>1832.13848222658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HH2_WE_DT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58.586047287106403</v>
      </c>
      <c r="H8" s="11">
        <f>[5]Output!H8</f>
        <v>533.03890932887236</v>
      </c>
      <c r="I8" s="11">
        <f>[5]Output!I8</f>
        <v>673.01663795617185</v>
      </c>
      <c r="J8" s="11">
        <f>[5]Output!J8</f>
        <v>803.71019435012215</v>
      </c>
      <c r="K8" s="11">
        <f>[5]Output!K8</f>
        <v>831.62847270964289</v>
      </c>
      <c r="L8" s="11">
        <f>[5]Output!L8</f>
        <v>823.95580815290293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47" t="s">
        <v>5</v>
      </c>
      <c r="P23" s="47"/>
      <c r="Q23" s="47"/>
      <c r="R23" s="47"/>
      <c r="S23" s="47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47"/>
      <c r="P24" s="47"/>
      <c r="Q24" s="47"/>
      <c r="R24" s="47"/>
      <c r="S24" s="47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47"/>
      <c r="P25" s="47"/>
      <c r="Q25" s="47"/>
      <c r="R25" s="47"/>
      <c r="S25" s="47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47"/>
      <c r="P26" s="47"/>
      <c r="Q26" s="47"/>
      <c r="R26" s="47"/>
      <c r="S26" s="47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J250"/>
  <sheetViews>
    <sheetView topLeftCell="A94" zoomScale="55" zoomScaleNormal="55" workbookViewId="0">
      <selection activeCell="L147" sqref="L147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customWidth="1"/>
    <col min="16" max="24" width="5.81640625" bestFit="1" customWidth="1"/>
    <col min="27" max="27" width="15" bestFit="1" customWidth="1"/>
  </cols>
  <sheetData>
    <row r="1" spans="1:36">
      <c r="A1">
        <f>[6]Input!A1</f>
        <v>0</v>
      </c>
      <c r="B1" t="str">
        <f>[6]Input!B1</f>
        <v>tech</v>
      </c>
      <c r="C1" t="str">
        <f>[6]Input!C1</f>
        <v>input_comm</v>
      </c>
      <c r="D1" t="str">
        <f>[6]Input!D1</f>
        <v>2010</v>
      </c>
      <c r="E1" t="str">
        <f>[6]Input!E1</f>
        <v>2015</v>
      </c>
      <c r="F1" t="str">
        <f>[6]Input!F1</f>
        <v>2020</v>
      </c>
      <c r="G1" t="str">
        <f>[6]Input!G1</f>
        <v>2025</v>
      </c>
      <c r="H1" t="str">
        <f>[6]Input!H1</f>
        <v>2030</v>
      </c>
      <c r="I1" t="str">
        <f>[6]Input!I1</f>
        <v>2035</v>
      </c>
      <c r="J1" t="str">
        <f>[6]Input!J1</f>
        <v>2040</v>
      </c>
      <c r="K1" t="str">
        <f>[6]Input!K1</f>
        <v>2045</v>
      </c>
      <c r="L1" t="str">
        <f>[6]Input!L1</f>
        <v>2050</v>
      </c>
      <c r="O1">
        <v>2005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36">
      <c r="A2">
        <f>[6]Input!A2</f>
        <v>0</v>
      </c>
      <c r="B2" t="str">
        <f>[6]Input!B2</f>
        <v>IND_CH_OLF_EXS</v>
      </c>
      <c r="C2" t="str">
        <f>[6]Input!C2</f>
        <v>IND_NGA</v>
      </c>
      <c r="D2">
        <f>[6]Input!D2</f>
        <v>47.553654117717173</v>
      </c>
      <c r="E2">
        <f>[6]Input!E2</f>
        <v>29.608572922111861</v>
      </c>
      <c r="F2">
        <f>[6]Input!F2</f>
        <v>30.955214407558341</v>
      </c>
      <c r="G2">
        <f>[6]Input!G2</f>
        <v>28.128144276006271</v>
      </c>
      <c r="H2">
        <f>[6]Input!H2</f>
        <v>14.064072138003111</v>
      </c>
      <c r="I2">
        <f>[6]Input!I2</f>
        <v>0</v>
      </c>
      <c r="J2">
        <f>[6]Input!J2</f>
        <v>0</v>
      </c>
      <c r="K2">
        <f>[6]Input!K2</f>
        <v>0</v>
      </c>
      <c r="L2">
        <f>[6]Input!L2</f>
        <v>0</v>
      </c>
      <c r="N2" t="s">
        <v>160</v>
      </c>
      <c r="O2" s="3">
        <v>1746.04</v>
      </c>
      <c r="P2" s="3">
        <f>SUMIF($B:$B,"*IND_CH*",D:D)</f>
        <v>1509.0634295210984</v>
      </c>
      <c r="Q2" s="3">
        <f t="shared" ref="Q2:U2" si="1">SUMIF($B:$B,"*IND_CH*",E:E)</f>
        <v>1645.0227838980798</v>
      </c>
      <c r="R2" s="3">
        <f t="shared" si="1"/>
        <v>1687.8255041605771</v>
      </c>
      <c r="S2" s="3">
        <f t="shared" si="1"/>
        <v>1999.5021919590147</v>
      </c>
      <c r="T2" s="3">
        <f t="shared" si="1"/>
        <v>2374.9715235033104</v>
      </c>
      <c r="U2" s="3">
        <f t="shared" si="1"/>
        <v>2579.021263352437</v>
      </c>
      <c r="V2" s="3">
        <f t="shared" ref="V2:X2" si="2">SUMIF($B:$B,"*IND_CH*",J:J)-SUMIF($B:$B,"*IND_CH_FS*",J:J)</f>
        <v>2657.4827262297122</v>
      </c>
      <c r="W2" s="3">
        <f t="shared" si="2"/>
        <v>2639.5985844782372</v>
      </c>
      <c r="X2" s="3">
        <f t="shared" si="2"/>
        <v>2509.518336141331</v>
      </c>
      <c r="AA2" s="4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>
        <f>[6]Input!A3</f>
        <v>1</v>
      </c>
      <c r="B3" t="str">
        <f>[6]Input!B3</f>
        <v>IND_CH_OLF_EXS</v>
      </c>
      <c r="C3" t="str">
        <f>[6]Input!C3</f>
        <v>IND_LPG</v>
      </c>
      <c r="D3">
        <f>[6]Input!D3</f>
        <v>7.2050991087450296</v>
      </c>
      <c r="E3">
        <f>[6]Input!E3</f>
        <v>4.4861474124411904</v>
      </c>
      <c r="F3">
        <f>[6]Input!F3</f>
        <v>4.2993353343830991</v>
      </c>
      <c r="G3">
        <f>[6]Input!G3</f>
        <v>4.2618400418191316</v>
      </c>
      <c r="H3">
        <f>[6]Input!H3</f>
        <v>2.130920020909568</v>
      </c>
      <c r="I3">
        <f>[6]Input!I3</f>
        <v>0</v>
      </c>
      <c r="J3">
        <f>[6]Input!J3</f>
        <v>0</v>
      </c>
      <c r="K3">
        <f>[6]Input!K3</f>
        <v>0</v>
      </c>
      <c r="L3">
        <f>[6]Input!L3</f>
        <v>0</v>
      </c>
      <c r="N3" t="s">
        <v>162</v>
      </c>
      <c r="O3" s="3">
        <v>1789.0411182839998</v>
      </c>
      <c r="P3" s="3">
        <f t="shared" ref="P3:X3" si="3">SUMIF($B:$B,"*IND_IS*",D:D)</f>
        <v>1864.1509259194124</v>
      </c>
      <c r="Q3" s="3">
        <f t="shared" si="3"/>
        <v>1678.5744824531389</v>
      </c>
      <c r="R3" s="3">
        <f t="shared" si="3"/>
        <v>1535.5088417844902</v>
      </c>
      <c r="S3" s="3">
        <f t="shared" si="3"/>
        <v>1524.4478093600048</v>
      </c>
      <c r="T3" s="3">
        <f t="shared" si="3"/>
        <v>1396.8158390383624</v>
      </c>
      <c r="U3" s="3">
        <f t="shared" si="3"/>
        <v>1321.8850991043726</v>
      </c>
      <c r="V3" s="3">
        <f t="shared" si="3"/>
        <v>1286.4125187169179</v>
      </c>
      <c r="W3" s="3">
        <f t="shared" si="3"/>
        <v>1191.0499433617274</v>
      </c>
      <c r="X3" s="3">
        <f t="shared" si="3"/>
        <v>1157.6297633275833</v>
      </c>
      <c r="AA3" s="43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>
        <f>[6]Input!A4</f>
        <v>2</v>
      </c>
      <c r="B4" t="str">
        <f>[6]Input!B4</f>
        <v>IND_CH_OLF_EXS</v>
      </c>
      <c r="C4" t="str">
        <f>[6]Input!C4</f>
        <v>IND_HFO</v>
      </c>
      <c r="D4">
        <f>[6]Input!D4</f>
        <v>4.3230594652470113</v>
      </c>
      <c r="E4">
        <f>[6]Input!E4</f>
        <v>2.6916884474647138</v>
      </c>
      <c r="F4">
        <f>[6]Input!F4</f>
        <v>2.5796012006298592</v>
      </c>
      <c r="G4">
        <f>[6]Input!G4</f>
        <v>2.5571040250914781</v>
      </c>
      <c r="H4">
        <f>[6]Input!H4</f>
        <v>1.278552012545737</v>
      </c>
      <c r="I4">
        <f>[6]Input!I4</f>
        <v>0</v>
      </c>
      <c r="J4">
        <f>[6]Input!J4</f>
        <v>0</v>
      </c>
      <c r="K4">
        <f>[6]Input!K4</f>
        <v>0</v>
      </c>
      <c r="L4">
        <f>[6]Input!L4</f>
        <v>0</v>
      </c>
      <c r="N4" t="s">
        <v>164</v>
      </c>
      <c r="O4" s="3">
        <v>593.78202432</v>
      </c>
      <c r="P4" s="3">
        <f t="shared" ref="P4:X4" si="4">SUMIF($B:$B,"*IND_NF*",D:D)</f>
        <v>377.32246789741254</v>
      </c>
      <c r="Q4" s="3">
        <f t="shared" si="4"/>
        <v>332.31056434058343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227.87254631779766</v>
      </c>
      <c r="U4" s="3">
        <f t="shared" si="4"/>
        <v>220.71798062923364</v>
      </c>
      <c r="V4" s="3">
        <f t="shared" si="4"/>
        <v>206.10352405762544</v>
      </c>
      <c r="W4" s="3">
        <f t="shared" si="4"/>
        <v>203.28140556889613</v>
      </c>
      <c r="X4" s="3">
        <f t="shared" si="4"/>
        <v>305.45459161752149</v>
      </c>
      <c r="AA4" s="43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>
        <f>[6]Input!A5</f>
        <v>3</v>
      </c>
      <c r="B5" t="str">
        <f>[6]Input!B5</f>
        <v>IND_CH_OLF_EXS</v>
      </c>
      <c r="C5" t="str">
        <f>[6]Input!C5</f>
        <v>IND_BIO</v>
      </c>
      <c r="D5">
        <f>[6]Input!D5</f>
        <v>0</v>
      </c>
      <c r="E5">
        <f>[6]Input!E5</f>
        <v>2.6916884474647271</v>
      </c>
      <c r="F5">
        <f>[6]Input!F5</f>
        <v>0</v>
      </c>
      <c r="G5">
        <f>[6]Input!G5</f>
        <v>0</v>
      </c>
      <c r="H5">
        <f>[6]Input!H5</f>
        <v>0</v>
      </c>
      <c r="I5">
        <f>[6]Input!I5</f>
        <v>0</v>
      </c>
      <c r="J5">
        <f>[6]Input!J5</f>
        <v>0</v>
      </c>
      <c r="K5">
        <f>[6]Input!K5</f>
        <v>0</v>
      </c>
      <c r="L5">
        <f>[6]Input!L5</f>
        <v>0</v>
      </c>
      <c r="N5" t="s">
        <v>165</v>
      </c>
      <c r="O5" s="3">
        <v>1865.2488332040004</v>
      </c>
      <c r="P5" s="3">
        <f t="shared" ref="P5:X5" si="5">SUMIF($B:$B,"*IND_NM*",D:D)</f>
        <v>1604.0129265595028</v>
      </c>
      <c r="Q5" s="3">
        <f t="shared" si="5"/>
        <v>1639.3537343335322</v>
      </c>
      <c r="R5" s="3">
        <f t="shared" si="5"/>
        <v>1614.9333546553253</v>
      </c>
      <c r="S5" s="3">
        <f t="shared" si="5"/>
        <v>1683.8472279579846</v>
      </c>
      <c r="T5" s="3">
        <f t="shared" si="5"/>
        <v>1603.7494315828524</v>
      </c>
      <c r="U5" s="3">
        <f t="shared" si="5"/>
        <v>1606.9417635294608</v>
      </c>
      <c r="V5" s="3">
        <f t="shared" si="5"/>
        <v>1647.5373964232267</v>
      </c>
      <c r="W5" s="3">
        <f t="shared" si="5"/>
        <v>1398.1283239969928</v>
      </c>
      <c r="X5" s="3">
        <f t="shared" si="5"/>
        <v>1422.5095401732653</v>
      </c>
      <c r="AA5" s="43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>
        <f>[6]Input!A6</f>
        <v>4</v>
      </c>
      <c r="B6" t="str">
        <f>[6]Input!B6</f>
        <v>IND_CH_OLF_EXS</v>
      </c>
      <c r="C6" t="str">
        <f>[6]Input!C6</f>
        <v>IND_ETH</v>
      </c>
      <c r="D6">
        <f>[6]Input!D6</f>
        <v>17.28070970241404</v>
      </c>
      <c r="E6">
        <f>[6]Input!E6</f>
        <v>8.9722948248823773</v>
      </c>
      <c r="F6">
        <f>[6]Input!F6</f>
        <v>8.5986706687661965</v>
      </c>
      <c r="G6">
        <f>[6]Input!G6</f>
        <v>8.5236800836382614</v>
      </c>
      <c r="H6">
        <f>[6]Input!H6</f>
        <v>4.2618400418193536</v>
      </c>
      <c r="I6">
        <f>[6]Input!I6</f>
        <v>0</v>
      </c>
      <c r="J6">
        <f>[6]Input!J6</f>
        <v>0</v>
      </c>
      <c r="K6">
        <f>[6]Input!K6</f>
        <v>0</v>
      </c>
      <c r="L6">
        <f>[6]Input!L6</f>
        <v>0</v>
      </c>
      <c r="N6" t="s">
        <v>167</v>
      </c>
      <c r="O6" s="3">
        <v>1553.1917241960002</v>
      </c>
      <c r="P6" s="3">
        <f t="shared" ref="P6:X6" si="6">SUMIF($B:$B,"*IND_PP*",D:D)</f>
        <v>1035.8743374377239</v>
      </c>
      <c r="Q6" s="3">
        <f t="shared" si="6"/>
        <v>967.0909230220268</v>
      </c>
      <c r="R6" s="3">
        <f t="shared" si="6"/>
        <v>851.0419726471423</v>
      </c>
      <c r="S6" s="3">
        <f t="shared" si="6"/>
        <v>776.83934165278981</v>
      </c>
      <c r="T6" s="3">
        <f t="shared" si="6"/>
        <v>590.83121356092408</v>
      </c>
      <c r="U6" s="3">
        <f t="shared" si="6"/>
        <v>547.22668092864137</v>
      </c>
      <c r="V6" s="3">
        <f t="shared" si="6"/>
        <v>864.96623763445371</v>
      </c>
      <c r="W6" s="3">
        <f t="shared" si="6"/>
        <v>871.74306647384776</v>
      </c>
      <c r="X6" s="3">
        <f t="shared" si="6"/>
        <v>877.00459936551783</v>
      </c>
      <c r="AA6" s="43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>
        <f>[6]Input!A7</f>
        <v>5</v>
      </c>
      <c r="B7" t="str">
        <f>[6]Input!B7</f>
        <v>IND_CH_OLF_EXS</v>
      </c>
      <c r="C7" t="str">
        <f>[6]Input!C7</f>
        <v>IND_NAP</v>
      </c>
      <c r="D7">
        <f>[6]Input!D7</f>
        <v>38.907535187223097</v>
      </c>
      <c r="E7">
        <f>[6]Input!E7</f>
        <v>24.225196027182431</v>
      </c>
      <c r="F7">
        <f>[6]Input!F7</f>
        <v>23.21641080566874</v>
      </c>
      <c r="G7">
        <f>[6]Input!G7</f>
        <v>23.013936225823262</v>
      </c>
      <c r="H7">
        <f>[6]Input!H7</f>
        <v>11.506968112911689</v>
      </c>
      <c r="I7">
        <f>[6]Input!I7</f>
        <v>0</v>
      </c>
      <c r="J7">
        <f>[6]Input!J7</f>
        <v>0</v>
      </c>
      <c r="K7">
        <f>[6]Input!K7</f>
        <v>0</v>
      </c>
      <c r="L7">
        <f>[6]Input!L7</f>
        <v>0</v>
      </c>
      <c r="N7" t="s">
        <v>62</v>
      </c>
      <c r="O7" s="3">
        <v>5257.9832759639994</v>
      </c>
      <c r="P7" s="3">
        <f t="shared" ref="P7:X7" si="7">SUMIF($B:$B,"*IND_OTH*",D:D)</f>
        <v>4581.9362664983073</v>
      </c>
      <c r="Q7" s="3">
        <f t="shared" si="7"/>
        <v>4522.6938286242294</v>
      </c>
      <c r="R7" s="3">
        <f t="shared" si="7"/>
        <v>4406.2584969727513</v>
      </c>
      <c r="S7" s="3">
        <f t="shared" si="7"/>
        <v>4655.994419345242</v>
      </c>
      <c r="T7" s="3">
        <f t="shared" si="7"/>
        <v>4575.6484539628545</v>
      </c>
      <c r="U7" s="3">
        <f t="shared" si="7"/>
        <v>4484.3644071937961</v>
      </c>
      <c r="V7" s="3">
        <f t="shared" si="7"/>
        <v>4494.2992251335863</v>
      </c>
      <c r="W7" s="3">
        <f t="shared" si="7"/>
        <v>4516.5665689588923</v>
      </c>
      <c r="X7" s="3">
        <f t="shared" si="7"/>
        <v>4526.9221096391466</v>
      </c>
      <c r="AA7" s="43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>
        <f>[6]Input!A8</f>
        <v>6</v>
      </c>
      <c r="B8" t="str">
        <f>[6]Input!B8</f>
        <v>IND_CH_BTX_EXS</v>
      </c>
      <c r="C8" t="str">
        <f>[6]Input!C8</f>
        <v>IND_NGA</v>
      </c>
      <c r="D8">
        <f>[6]Input!D8</f>
        <v>9.898746550137993</v>
      </c>
      <c r="E8">
        <f>[6]Input!E8</f>
        <v>7.9189972401103859</v>
      </c>
      <c r="F8">
        <f>[6]Input!F8</f>
        <v>5.939247930082769</v>
      </c>
      <c r="G8">
        <f>[6]Input!G8</f>
        <v>3.959498620055149</v>
      </c>
      <c r="H8">
        <f>[6]Input!H8</f>
        <v>1.979749310027598</v>
      </c>
      <c r="I8">
        <f>[6]Input!I8</f>
        <v>0</v>
      </c>
      <c r="J8">
        <f>[6]Input!J8</f>
        <v>0</v>
      </c>
      <c r="K8">
        <f>[6]Input!K8</f>
        <v>0</v>
      </c>
      <c r="L8">
        <f>[6]Input!L8</f>
        <v>0</v>
      </c>
      <c r="Z8" s="45"/>
      <c r="AA8" s="43"/>
      <c r="AB8" s="43"/>
      <c r="AC8" s="43"/>
      <c r="AD8" s="43"/>
      <c r="AE8" s="43"/>
      <c r="AF8" s="43"/>
      <c r="AG8" s="43"/>
    </row>
    <row r="9" spans="1:36">
      <c r="A9">
        <f>[6]Input!A9</f>
        <v>7</v>
      </c>
      <c r="B9" t="str">
        <f>[6]Input!B9</f>
        <v>IND_CH_BTX_EXS</v>
      </c>
      <c r="C9" t="str">
        <f>[6]Input!C9</f>
        <v>IND_LPG</v>
      </c>
      <c r="D9">
        <f>[6]Input!D9</f>
        <v>2.2843261269549222</v>
      </c>
      <c r="E9">
        <f>[6]Input!E9</f>
        <v>1.827460901563996</v>
      </c>
      <c r="F9">
        <f>[6]Input!F9</f>
        <v>1.370595676172953</v>
      </c>
      <c r="G9">
        <f>[6]Input!G9</f>
        <v>0.91373045078195736</v>
      </c>
      <c r="H9">
        <f>[6]Input!H9</f>
        <v>0.45686522539098412</v>
      </c>
      <c r="I9">
        <f>[6]Input!I9</f>
        <v>0</v>
      </c>
      <c r="J9">
        <f>[6]Input!J9</f>
        <v>0</v>
      </c>
      <c r="K9">
        <f>[6]Input!K9</f>
        <v>0</v>
      </c>
      <c r="L9">
        <f>[6]Input!L9</f>
        <v>0</v>
      </c>
      <c r="O9" s="43"/>
      <c r="P9" s="3"/>
      <c r="Q9" s="3"/>
      <c r="R9" s="3"/>
    </row>
    <row r="10" spans="1:36">
      <c r="A10">
        <f>[6]Input!A10</f>
        <v>8</v>
      </c>
      <c r="B10" t="str">
        <f>[6]Input!B10</f>
        <v>IND_CH_BTX_EXS</v>
      </c>
      <c r="C10" t="str">
        <f>[6]Input!C10</f>
        <v>IND_HFO</v>
      </c>
      <c r="D10">
        <f>[6]Input!D10</f>
        <v>1.5228840846366121</v>
      </c>
      <c r="E10">
        <f>[6]Input!E10</f>
        <v>1.2183072677093369</v>
      </c>
      <c r="F10">
        <f>[6]Input!F10</f>
        <v>0.91373045078196902</v>
      </c>
      <c r="G10">
        <f>[6]Input!G10</f>
        <v>0.60915363385462462</v>
      </c>
      <c r="H10">
        <f>[6]Input!H10</f>
        <v>0.30457681692732258</v>
      </c>
      <c r="I10">
        <f>[6]Input!I10</f>
        <v>0</v>
      </c>
      <c r="J10">
        <f>[6]Input!J10</f>
        <v>0</v>
      </c>
      <c r="K10">
        <f>[6]Input!K10</f>
        <v>0</v>
      </c>
      <c r="L10">
        <f>[6]Input!L10</f>
        <v>0</v>
      </c>
      <c r="O10" s="43"/>
      <c r="P10" s="3"/>
      <c r="Q10" s="3"/>
      <c r="R10" s="3"/>
    </row>
    <row r="11" spans="1:36">
      <c r="A11">
        <f>[6]Input!A11</f>
        <v>9</v>
      </c>
      <c r="B11" t="str">
        <f>[6]Input!B11</f>
        <v>IND_CH_BTX_EXS</v>
      </c>
      <c r="C11" t="str">
        <f>[6]Input!C11</f>
        <v>IND_ETH</v>
      </c>
      <c r="D11">
        <f>[6]Input!D11</f>
        <v>8.3758624655014078</v>
      </c>
      <c r="E11">
        <f>[6]Input!E11</f>
        <v>6.7006899724011104</v>
      </c>
      <c r="F11">
        <f>[6]Input!F11</f>
        <v>5.0255174793008281</v>
      </c>
      <c r="G11">
        <f>[6]Input!G11</f>
        <v>3.3503449862005321</v>
      </c>
      <c r="H11">
        <f>[6]Input!H11</f>
        <v>1.675172493100276</v>
      </c>
      <c r="I11">
        <f>[6]Input!I11</f>
        <v>0</v>
      </c>
      <c r="J11">
        <f>[6]Input!J11</f>
        <v>0</v>
      </c>
      <c r="K11">
        <f>[6]Input!K11</f>
        <v>0</v>
      </c>
      <c r="L11">
        <f>[6]Input!L11</f>
        <v>0</v>
      </c>
      <c r="O11" s="43"/>
      <c r="P11" s="3"/>
      <c r="Q11" s="3"/>
      <c r="R11" s="3"/>
    </row>
    <row r="12" spans="1:36">
      <c r="A12">
        <f>[6]Input!A12</f>
        <v>10</v>
      </c>
      <c r="B12" t="str">
        <f>[6]Input!B12</f>
        <v>IND_CH_BTX_EXS</v>
      </c>
      <c r="C12" t="str">
        <f>[6]Input!C12</f>
        <v>IND_NAP</v>
      </c>
      <c r="D12">
        <f>[6]Input!D12</f>
        <v>10.660188592456301</v>
      </c>
      <c r="E12">
        <f>[6]Input!E12</f>
        <v>8.5281508739648864</v>
      </c>
      <c r="F12">
        <f>[6]Input!F12</f>
        <v>6.3961131554737802</v>
      </c>
      <c r="G12">
        <f>[6]Input!G12</f>
        <v>4.2640754369824796</v>
      </c>
      <c r="H12">
        <f>[6]Input!H12</f>
        <v>2.1320377184912589</v>
      </c>
      <c r="I12">
        <f>[6]Input!I12</f>
        <v>0</v>
      </c>
      <c r="J12">
        <f>[6]Input!J12</f>
        <v>0</v>
      </c>
      <c r="K12">
        <f>[6]Input!K12</f>
        <v>0</v>
      </c>
      <c r="L12">
        <f>[6]Input!L12</f>
        <v>0</v>
      </c>
      <c r="O12" s="43"/>
      <c r="P12" s="44"/>
    </row>
    <row r="13" spans="1:36">
      <c r="A13">
        <f>[6]Input!A13</f>
        <v>11</v>
      </c>
      <c r="B13" t="str">
        <f>[6]Input!B13</f>
        <v>IND_CH_AMM_EXS</v>
      </c>
      <c r="C13" t="str">
        <f>[6]Input!C13</f>
        <v>IND_NGA</v>
      </c>
      <c r="D13">
        <f>[6]Input!D13</f>
        <v>110.9311274509803</v>
      </c>
      <c r="E13">
        <f>[6]Input!E13</f>
        <v>88.74490196078429</v>
      </c>
      <c r="F13">
        <f>[6]Input!F13</f>
        <v>66.558676470588239</v>
      </c>
      <c r="G13">
        <f>[6]Input!G13</f>
        <v>44.372450980392152</v>
      </c>
      <c r="H13">
        <f>[6]Input!H13</f>
        <v>22.18622549019608</v>
      </c>
      <c r="I13">
        <f>[6]Input!I13</f>
        <v>0</v>
      </c>
      <c r="J13">
        <f>[6]Input!J13</f>
        <v>0</v>
      </c>
      <c r="K13">
        <f>[6]Input!K13</f>
        <v>0</v>
      </c>
      <c r="L13">
        <f>[6]Input!L13</f>
        <v>0</v>
      </c>
      <c r="O13" s="43"/>
      <c r="P13" s="44"/>
    </row>
    <row r="14" spans="1:36">
      <c r="A14">
        <f>[6]Input!A14</f>
        <v>12</v>
      </c>
      <c r="B14" t="str">
        <f>[6]Input!B14</f>
        <v>IND_CH_AMM_EXS</v>
      </c>
      <c r="C14" t="str">
        <f>[6]Input!C14</f>
        <v>IND_NAP</v>
      </c>
      <c r="D14">
        <f>[6]Input!D14</f>
        <v>4.8701470588235276</v>
      </c>
      <c r="E14">
        <f>[6]Input!E14</f>
        <v>3.8961176470588241</v>
      </c>
      <c r="F14">
        <f>[6]Input!F14</f>
        <v>2.922088235294118</v>
      </c>
      <c r="G14">
        <f>[6]Input!G14</f>
        <v>1.9480588235294121</v>
      </c>
      <c r="H14">
        <f>[6]Input!H14</f>
        <v>0.97402941176470581</v>
      </c>
      <c r="I14">
        <f>[6]Input!I14</f>
        <v>0</v>
      </c>
      <c r="J14">
        <f>[6]Input!J14</f>
        <v>0</v>
      </c>
      <c r="K14">
        <f>[6]Input!K14</f>
        <v>0</v>
      </c>
      <c r="L14">
        <f>[6]Input!L14</f>
        <v>0</v>
      </c>
      <c r="O14" s="43"/>
      <c r="P14" s="44"/>
    </row>
    <row r="15" spans="1:36">
      <c r="A15">
        <f>[6]Input!A15</f>
        <v>13</v>
      </c>
      <c r="B15" t="str">
        <f>[6]Input!B15</f>
        <v>IND_CH_AMM_EXS</v>
      </c>
      <c r="C15" t="str">
        <f>[6]Input!C15</f>
        <v>IND_COA</v>
      </c>
      <c r="D15">
        <f>[6]Input!D15</f>
        <v>9.1991666666666649</v>
      </c>
      <c r="E15">
        <f>[6]Input!E15</f>
        <v>7.3593333333333337</v>
      </c>
      <c r="F15">
        <f>[6]Input!F15</f>
        <v>5.5194999999999999</v>
      </c>
      <c r="G15">
        <f>[6]Input!G15</f>
        <v>3.6796666666666669</v>
      </c>
      <c r="H15">
        <f>[6]Input!H15</f>
        <v>1.8398333333333321</v>
      </c>
      <c r="I15">
        <f>[6]Input!I15</f>
        <v>0</v>
      </c>
      <c r="J15">
        <f>[6]Input!J15</f>
        <v>0</v>
      </c>
      <c r="K15">
        <f>[6]Input!K15</f>
        <v>0</v>
      </c>
      <c r="L15">
        <f>[6]Input!L15</f>
        <v>0</v>
      </c>
    </row>
    <row r="16" spans="1:36">
      <c r="A16">
        <f>[6]Input!A16</f>
        <v>14</v>
      </c>
      <c r="B16" t="str">
        <f>[6]Input!B16</f>
        <v>IND_CH_MTH_EXS</v>
      </c>
      <c r="C16" t="str">
        <f>[6]Input!C16</f>
        <v>IND_NGA</v>
      </c>
      <c r="D16">
        <f>[6]Input!D16</f>
        <v>8.8223776223776209</v>
      </c>
      <c r="E16">
        <f>[6]Input!E16</f>
        <v>7.0579020979020948</v>
      </c>
      <c r="F16">
        <f>[6]Input!F16</f>
        <v>5.2934265734265606</v>
      </c>
      <c r="G16">
        <f>[6]Input!G16</f>
        <v>3.5289510489510492</v>
      </c>
      <c r="H16">
        <f>[6]Input!H16</f>
        <v>0.92867132867132862</v>
      </c>
      <c r="I16">
        <f>[6]Input!I16</f>
        <v>0</v>
      </c>
      <c r="J16">
        <f>[6]Input!J16</f>
        <v>0</v>
      </c>
      <c r="K16">
        <f>[6]Input!K16</f>
        <v>0</v>
      </c>
      <c r="L16">
        <f>[6]Input!L16</f>
        <v>0</v>
      </c>
    </row>
    <row r="17" spans="1:12">
      <c r="A17">
        <f>[6]Input!A17</f>
        <v>15</v>
      </c>
      <c r="B17" t="str">
        <f>[6]Input!B17</f>
        <v>IND_CH_MTH_EXS</v>
      </c>
      <c r="C17" t="str">
        <f>[6]Input!C17</f>
        <v>IND_COA</v>
      </c>
      <c r="D17">
        <f>[6]Input!D17</f>
        <v>0.66167832167832152</v>
      </c>
      <c r="E17">
        <f>[6]Input!E17</f>
        <v>0.5293426573426574</v>
      </c>
      <c r="F17">
        <f>[6]Input!F17</f>
        <v>0.39700699300699288</v>
      </c>
      <c r="G17">
        <f>[6]Input!G17</f>
        <v>0.26467132867132859</v>
      </c>
      <c r="H17">
        <f>[6]Input!H17</f>
        <v>6.9650349650349649E-2</v>
      </c>
      <c r="I17">
        <f>[6]Input!I17</f>
        <v>0</v>
      </c>
      <c r="J17">
        <f>[6]Input!J17</f>
        <v>0</v>
      </c>
      <c r="K17">
        <f>[6]Input!K17</f>
        <v>0</v>
      </c>
      <c r="L17">
        <f>[6]Input!L17</f>
        <v>0</v>
      </c>
    </row>
    <row r="18" spans="1:12">
      <c r="A18">
        <f>[6]Input!A18</f>
        <v>16</v>
      </c>
      <c r="B18" t="str">
        <f>[6]Input!B18</f>
        <v>IND_CH_EC_EXS</v>
      </c>
      <c r="C18" t="str">
        <f>[6]Input!C18</f>
        <v>IND_CH_ELC</v>
      </c>
      <c r="D18">
        <f>[6]Input!D18</f>
        <v>261.24444662304222</v>
      </c>
      <c r="E18">
        <f>[6]Input!E18</f>
        <v>232.29526556626681</v>
      </c>
      <c r="F18">
        <f>[6]Input!F18</f>
        <v>231.92037474427971</v>
      </c>
      <c r="G18">
        <f>[6]Input!G18</f>
        <v>262.11790526780811</v>
      </c>
      <c r="H18">
        <f>[6]Input!H18</f>
        <v>0</v>
      </c>
      <c r="I18">
        <f>[6]Input!I18</f>
        <v>0</v>
      </c>
      <c r="J18">
        <f>[6]Input!J18</f>
        <v>0</v>
      </c>
      <c r="K18">
        <f>[6]Input!K18</f>
        <v>0</v>
      </c>
      <c r="L18">
        <f>[6]Input!L18</f>
        <v>0</v>
      </c>
    </row>
    <row r="19" spans="1:12">
      <c r="A19">
        <f>[6]Input!A19</f>
        <v>17</v>
      </c>
      <c r="B19" t="str">
        <f>[6]Input!B19</f>
        <v>IND_CH_OTH_HFO_EXS</v>
      </c>
      <c r="C19" t="str">
        <f>[6]Input!C19</f>
        <v>IND_HFO</v>
      </c>
      <c r="D19">
        <f>[6]Input!D19</f>
        <v>13.786585365853661</v>
      </c>
      <c r="E19">
        <f>[6]Input!E19</f>
        <v>11.48882113821138</v>
      </c>
      <c r="F19">
        <f>[6]Input!F19</f>
        <v>9.1910569105691078</v>
      </c>
      <c r="G19">
        <f>[6]Input!G19</f>
        <v>6.8932926829268304</v>
      </c>
      <c r="H19">
        <f>[6]Input!H19</f>
        <v>4.5955284552845539</v>
      </c>
      <c r="I19">
        <f>[6]Input!I19</f>
        <v>2.2977642276422769</v>
      </c>
      <c r="J19">
        <f>[6]Input!J19</f>
        <v>0</v>
      </c>
      <c r="K19">
        <f>[6]Input!K19</f>
        <v>0</v>
      </c>
      <c r="L19">
        <f>[6]Input!L19</f>
        <v>0</v>
      </c>
    </row>
    <row r="20" spans="1:12">
      <c r="A20">
        <f>[6]Input!A20</f>
        <v>18</v>
      </c>
      <c r="B20" t="str">
        <f>[6]Input!B20</f>
        <v>IND_CH_OTH_DST_EXS</v>
      </c>
      <c r="C20" t="str">
        <f>[6]Input!C20</f>
        <v>IND_BIO</v>
      </c>
      <c r="D20">
        <f>[6]Input!D20</f>
        <v>4.2108433734939759</v>
      </c>
      <c r="E20">
        <f>[6]Input!E20</f>
        <v>3.5090361445783129</v>
      </c>
      <c r="F20">
        <f>[6]Input!F20</f>
        <v>2.8072289156626509</v>
      </c>
      <c r="G20">
        <f>[6]Input!G20</f>
        <v>2.1054216867469879</v>
      </c>
      <c r="H20">
        <f>[6]Input!H20</f>
        <v>1.403614457831325</v>
      </c>
      <c r="I20">
        <f>[6]Input!I20</f>
        <v>1.3334337349397589</v>
      </c>
      <c r="J20">
        <f>[6]Input!J20</f>
        <v>0</v>
      </c>
      <c r="K20">
        <f>[6]Input!K20</f>
        <v>0</v>
      </c>
      <c r="L20">
        <f>[6]Input!L20</f>
        <v>0</v>
      </c>
    </row>
    <row r="21" spans="1:12">
      <c r="A21">
        <f>[6]Input!A21</f>
        <v>19</v>
      </c>
      <c r="B21" t="str">
        <f>[6]Input!B21</f>
        <v>IND_CH_OTH_NGA_EXS</v>
      </c>
      <c r="C21" t="str">
        <f>[6]Input!C21</f>
        <v>IND_NGA</v>
      </c>
      <c r="D21">
        <f>[6]Input!D21</f>
        <v>75.109718834610405</v>
      </c>
      <c r="E21">
        <f>[6]Input!E21</f>
        <v>51.534313725490208</v>
      </c>
      <c r="F21">
        <f>[6]Input!F21</f>
        <v>41.227450980392163</v>
      </c>
      <c r="G21">
        <f>[6]Input!G21</f>
        <v>30.920588235294119</v>
      </c>
      <c r="H21">
        <f>[6]Input!H21</f>
        <v>20.613725490196082</v>
      </c>
      <c r="I21">
        <f>[6]Input!I21</f>
        <v>10.306862745098041</v>
      </c>
      <c r="J21">
        <f>[6]Input!J21</f>
        <v>0</v>
      </c>
      <c r="K21">
        <f>[6]Input!K21</f>
        <v>0</v>
      </c>
      <c r="L21">
        <f>[6]Input!L21</f>
        <v>0</v>
      </c>
    </row>
    <row r="22" spans="1:12">
      <c r="A22">
        <f>[6]Input!A22</f>
        <v>20</v>
      </c>
      <c r="B22" t="str">
        <f>[6]Input!B22</f>
        <v>IND_CH_OTH_COA_EXS</v>
      </c>
      <c r="C22" t="str">
        <f>[6]Input!C22</f>
        <v>IND_COA</v>
      </c>
      <c r="D22">
        <f>[6]Input!D22</f>
        <v>5.9939024390243896</v>
      </c>
      <c r="E22">
        <f>[6]Input!E22</f>
        <v>4.9949186991869921</v>
      </c>
      <c r="F22">
        <f>[6]Input!F22</f>
        <v>3.995934959349595</v>
      </c>
      <c r="G22">
        <f>[6]Input!G22</f>
        <v>2.9969512195121961</v>
      </c>
      <c r="H22">
        <f>[6]Input!H22</f>
        <v>1.997967479674797</v>
      </c>
      <c r="I22">
        <f>[6]Input!I22</f>
        <v>0.99898373983739863</v>
      </c>
      <c r="J22">
        <f>[6]Input!J22</f>
        <v>0</v>
      </c>
      <c r="K22">
        <f>[6]Input!K22</f>
        <v>0</v>
      </c>
      <c r="L22">
        <f>[6]Input!L22</f>
        <v>0</v>
      </c>
    </row>
    <row r="23" spans="1:12">
      <c r="A23">
        <f>[6]Input!A23</f>
        <v>21</v>
      </c>
      <c r="B23" t="str">
        <f>[6]Input!B23</f>
        <v>IND_CH_OTH_COK_EXS</v>
      </c>
      <c r="C23" t="str">
        <f>[6]Input!C23</f>
        <v>IND_COK</v>
      </c>
      <c r="D23">
        <f>[6]Input!D23</f>
        <v>0.37195121951219517</v>
      </c>
      <c r="E23">
        <f>[6]Input!E23</f>
        <v>0.30995934959349591</v>
      </c>
      <c r="F23">
        <f>[6]Input!F23</f>
        <v>0.24796747967479679</v>
      </c>
      <c r="G23">
        <f>[6]Input!G23</f>
        <v>0.18597560975609759</v>
      </c>
      <c r="H23">
        <f>[6]Input!H23</f>
        <v>0.1239837398373984</v>
      </c>
      <c r="I23">
        <f>[6]Input!I23</f>
        <v>6.1991869918699198E-2</v>
      </c>
      <c r="J23">
        <f>[6]Input!J23</f>
        <v>0</v>
      </c>
      <c r="K23">
        <f>[6]Input!K23</f>
        <v>0</v>
      </c>
      <c r="L23">
        <f>[6]Input!L23</f>
        <v>0</v>
      </c>
    </row>
    <row r="24" spans="1:12">
      <c r="A24">
        <f>[6]Input!A24</f>
        <v>22</v>
      </c>
      <c r="B24" t="str">
        <f>[6]Input!B24</f>
        <v>IND_CH_OTH_ETH_EXS</v>
      </c>
      <c r="C24" t="str">
        <f>[6]Input!C24</f>
        <v>IND_ETH</v>
      </c>
      <c r="D24">
        <f>[6]Input!D24</f>
        <v>40.483734939759032</v>
      </c>
      <c r="E24">
        <f>[6]Input!E24</f>
        <v>17.756024096385541</v>
      </c>
      <c r="F24">
        <f>[6]Input!F24</f>
        <v>14.204819277108429</v>
      </c>
      <c r="G24">
        <f>[6]Input!G24</f>
        <v>10.653614457831329</v>
      </c>
      <c r="H24">
        <f>[6]Input!H24</f>
        <v>7.1024096385542164</v>
      </c>
      <c r="I24">
        <f>[6]Input!I24</f>
        <v>3.5512048192771082</v>
      </c>
      <c r="J24">
        <f>[6]Input!J24</f>
        <v>0</v>
      </c>
      <c r="K24">
        <f>[6]Input!K24</f>
        <v>0</v>
      </c>
      <c r="L24">
        <f>[6]Input!L24</f>
        <v>0</v>
      </c>
    </row>
    <row r="25" spans="1:12">
      <c r="A25">
        <f>[6]Input!A25</f>
        <v>23</v>
      </c>
      <c r="B25" t="str">
        <f>[6]Input!B25</f>
        <v>IND_CH_OTH_NAP_EXS</v>
      </c>
      <c r="C25" t="str">
        <f>[6]Input!C25</f>
        <v>IND_NAP</v>
      </c>
      <c r="D25">
        <f>[6]Input!D25</f>
        <v>0.82530120481927716</v>
      </c>
      <c r="E25">
        <f>[6]Input!E25</f>
        <v>0.68775100401606437</v>
      </c>
      <c r="F25">
        <f>[6]Input!F25</f>
        <v>0.55020080321285147</v>
      </c>
      <c r="G25">
        <f>[6]Input!G25</f>
        <v>0.41265060240963858</v>
      </c>
      <c r="H25">
        <f>[6]Input!H25</f>
        <v>0.27510040160642568</v>
      </c>
      <c r="I25">
        <f>[6]Input!I25</f>
        <v>0.13755020080321301</v>
      </c>
      <c r="J25">
        <f>[6]Input!J25</f>
        <v>0</v>
      </c>
      <c r="K25">
        <f>[6]Input!K25</f>
        <v>0</v>
      </c>
      <c r="L25">
        <f>[6]Input!L25</f>
        <v>0</v>
      </c>
    </row>
    <row r="26" spans="1:12">
      <c r="A26">
        <f>[6]Input!A26</f>
        <v>24</v>
      </c>
      <c r="B26" t="str">
        <f>[6]Input!B26</f>
        <v>IND_CH_OTH_ELC_EXS</v>
      </c>
      <c r="C26" t="str">
        <f>[6]Input!C26</f>
        <v>IND_CH_ELC</v>
      </c>
      <c r="D26">
        <f>[6]Input!D26</f>
        <v>25.390625</v>
      </c>
      <c r="E26">
        <f>[6]Input!E26</f>
        <v>21.158854166666671</v>
      </c>
      <c r="F26">
        <f>[6]Input!F26</f>
        <v>16.927083333333339</v>
      </c>
      <c r="G26">
        <f>[6]Input!G26</f>
        <v>12.6953125</v>
      </c>
      <c r="H26">
        <f>[6]Input!H26</f>
        <v>8.4635416666666679</v>
      </c>
      <c r="I26">
        <f>[6]Input!I26</f>
        <v>4.2317708333333339</v>
      </c>
      <c r="J26">
        <f>[6]Input!J26</f>
        <v>0</v>
      </c>
      <c r="K26">
        <f>[6]Input!K26</f>
        <v>0</v>
      </c>
      <c r="L26">
        <f>[6]Input!L26</f>
        <v>0</v>
      </c>
    </row>
    <row r="27" spans="1:12">
      <c r="A27">
        <f>[6]Input!A27</f>
        <v>25</v>
      </c>
      <c r="B27" t="str">
        <f>[6]Input!B27</f>
        <v>IND_CH_OTH_LPG_EXS</v>
      </c>
      <c r="C27" t="str">
        <f>[6]Input!C27</f>
        <v>IND_LPG</v>
      </c>
      <c r="D27">
        <f>[6]Input!D27</f>
        <v>7.6235294117647072</v>
      </c>
      <c r="E27">
        <f>[6]Input!E27</f>
        <v>6.3529411764705879</v>
      </c>
      <c r="F27">
        <f>[6]Input!F27</f>
        <v>5.0823529411764712</v>
      </c>
      <c r="G27">
        <f>[6]Input!G27</f>
        <v>3.8117647058823541</v>
      </c>
      <c r="H27">
        <f>[6]Input!H27</f>
        <v>2.5411764705882338</v>
      </c>
      <c r="I27">
        <f>[6]Input!I27</f>
        <v>1.270588235294118</v>
      </c>
      <c r="J27">
        <f>[6]Input!J27</f>
        <v>0</v>
      </c>
      <c r="K27">
        <f>[6]Input!K27</f>
        <v>0</v>
      </c>
      <c r="L27">
        <f>[6]Input!L27</f>
        <v>0</v>
      </c>
    </row>
    <row r="28" spans="1:12">
      <c r="A28">
        <f>[6]Input!A28</f>
        <v>26</v>
      </c>
      <c r="B28" t="str">
        <f>[6]Input!B28</f>
        <v>IND_CH_MD_ELC_EXS</v>
      </c>
      <c r="C28" t="str">
        <f>[6]Input!C28</f>
        <v>IND_CH_ELC</v>
      </c>
      <c r="D28">
        <f>[6]Input!D28</f>
        <v>168.5681395348837</v>
      </c>
      <c r="E28">
        <f>[6]Input!E28</f>
        <v>134.85451162790699</v>
      </c>
      <c r="F28">
        <f>[6]Input!F28</f>
        <v>101.1408837209302</v>
      </c>
      <c r="G28">
        <f>[6]Input!G28</f>
        <v>67.427255813953494</v>
      </c>
      <c r="H28">
        <f>[6]Input!H28</f>
        <v>33.71362790697674</v>
      </c>
      <c r="I28">
        <f>[6]Input!I28</f>
        <v>0</v>
      </c>
      <c r="J28">
        <f>[6]Input!J28</f>
        <v>0</v>
      </c>
      <c r="K28">
        <f>[6]Input!K28</f>
        <v>0</v>
      </c>
      <c r="L28">
        <f>[6]Input!L28</f>
        <v>0</v>
      </c>
    </row>
    <row r="29" spans="1:12">
      <c r="A29">
        <f>[6]Input!A29</f>
        <v>27</v>
      </c>
      <c r="B29" t="str">
        <f>[6]Input!B29</f>
        <v>IND_CH_MD_OIL_EXS</v>
      </c>
      <c r="C29" t="str">
        <f>[6]Input!C29</f>
        <v>IND_LPG</v>
      </c>
      <c r="D29">
        <f>[6]Input!D29</f>
        <v>8.2289999999999992</v>
      </c>
      <c r="E29">
        <f>[6]Input!E29</f>
        <v>0</v>
      </c>
      <c r="F29">
        <f>[6]Input!F29</f>
        <v>0</v>
      </c>
      <c r="G29">
        <f>[6]Input!G29</f>
        <v>0</v>
      </c>
      <c r="H29">
        <f>[6]Input!H29</f>
        <v>0</v>
      </c>
      <c r="I29">
        <f>[6]Input!I29</f>
        <v>0</v>
      </c>
      <c r="J29">
        <f>[6]Input!J29</f>
        <v>0</v>
      </c>
      <c r="K29">
        <f>[6]Input!K29</f>
        <v>0</v>
      </c>
      <c r="L29">
        <f>[6]Input!L29</f>
        <v>0</v>
      </c>
    </row>
    <row r="30" spans="1:12">
      <c r="A30">
        <f>[6]Input!A30</f>
        <v>28</v>
      </c>
      <c r="B30" t="str">
        <f>[6]Input!B30</f>
        <v>IND_CH_MD_OIL_EXS</v>
      </c>
      <c r="C30" t="str">
        <f>[6]Input!C30</f>
        <v>IND_OIL</v>
      </c>
      <c r="D30">
        <f>[6]Input!D30</f>
        <v>0</v>
      </c>
      <c r="E30">
        <f>[6]Input!E30</f>
        <v>0</v>
      </c>
      <c r="F30">
        <f>[6]Input!F30</f>
        <v>4.9373999999999993</v>
      </c>
      <c r="G30">
        <f>[6]Input!G30</f>
        <v>0</v>
      </c>
      <c r="H30">
        <f>[6]Input!H30</f>
        <v>0</v>
      </c>
      <c r="I30">
        <f>[6]Input!I30</f>
        <v>0</v>
      </c>
      <c r="J30">
        <f>[6]Input!J30</f>
        <v>0</v>
      </c>
      <c r="K30">
        <f>[6]Input!K30</f>
        <v>0</v>
      </c>
      <c r="L30">
        <f>[6]Input!L30</f>
        <v>0</v>
      </c>
    </row>
    <row r="31" spans="1:12">
      <c r="A31">
        <f>[6]Input!A31</f>
        <v>29</v>
      </c>
      <c r="B31" t="str">
        <f>[6]Input!B31</f>
        <v>IND_CH_MD_OIL_EXS</v>
      </c>
      <c r="C31" t="str">
        <f>[6]Input!C31</f>
        <v>IND_NAP</v>
      </c>
      <c r="D31">
        <f>[6]Input!D31</f>
        <v>0</v>
      </c>
      <c r="E31">
        <f>[6]Input!E31</f>
        <v>6.5831999999999988</v>
      </c>
      <c r="F31">
        <f>[6]Input!F31</f>
        <v>0</v>
      </c>
      <c r="G31">
        <f>[6]Input!G31</f>
        <v>3.291599999999999</v>
      </c>
      <c r="H31">
        <f>[6]Input!H31</f>
        <v>1.645799999999999</v>
      </c>
      <c r="I31">
        <f>[6]Input!I31</f>
        <v>0</v>
      </c>
      <c r="J31">
        <f>[6]Input!J31</f>
        <v>0</v>
      </c>
      <c r="K31">
        <f>[6]Input!K31</f>
        <v>0</v>
      </c>
      <c r="L31">
        <f>[6]Input!L31</f>
        <v>0</v>
      </c>
    </row>
    <row r="32" spans="1:12">
      <c r="A32">
        <f>[6]Input!A32</f>
        <v>30</v>
      </c>
      <c r="B32" t="str">
        <f>[6]Input!B32</f>
        <v>IND_CH_HVC_ETHSC_NEW</v>
      </c>
      <c r="C32" t="str">
        <f>[6]Input!C32</f>
        <v>IND_ETH</v>
      </c>
      <c r="D32">
        <f>[6]Input!D32</f>
        <v>11.96509169523824</v>
      </c>
      <c r="E32">
        <f>[6]Input!E32</f>
        <v>58.299137486703692</v>
      </c>
      <c r="F32">
        <f>[6]Input!F32</f>
        <v>87.816217714270749</v>
      </c>
      <c r="G32">
        <f>[6]Input!G32</f>
        <v>170.33751087632649</v>
      </c>
      <c r="H32">
        <f>[6]Input!H32</f>
        <v>228.23636911522041</v>
      </c>
      <c r="I32">
        <f>[6]Input!I32</f>
        <v>237.7245864694172</v>
      </c>
      <c r="J32">
        <f>[6]Input!J32</f>
        <v>240.82798727203181</v>
      </c>
      <c r="K32">
        <f>[6]Input!K32</f>
        <v>191.97518803726791</v>
      </c>
      <c r="L32">
        <f>[6]Input!L32</f>
        <v>48.088133001166362</v>
      </c>
    </row>
    <row r="33" spans="1:12">
      <c r="A33">
        <f>[6]Input!A33</f>
        <v>31</v>
      </c>
      <c r="B33" t="str">
        <f>[6]Input!B33</f>
        <v>IND_CH_HVC_NCC_NEW</v>
      </c>
      <c r="C33" t="str">
        <f>[6]Input!C33</f>
        <v>IND_NAP</v>
      </c>
      <c r="D33">
        <f>[6]Input!D33</f>
        <v>0</v>
      </c>
      <c r="E33">
        <f>[6]Input!E33</f>
        <v>0</v>
      </c>
      <c r="F33">
        <f>[6]Input!F33</f>
        <v>3.571983076609039</v>
      </c>
      <c r="G33">
        <f>[6]Input!G33</f>
        <v>3.571983076609039</v>
      </c>
      <c r="H33">
        <f>[6]Input!H33</f>
        <v>0</v>
      </c>
      <c r="I33">
        <f>[6]Input!I33</f>
        <v>3.5719830766090399</v>
      </c>
      <c r="J33">
        <f>[6]Input!J33</f>
        <v>3.5719830766090381</v>
      </c>
      <c r="K33">
        <f>[6]Input!K33</f>
        <v>0</v>
      </c>
      <c r="L33">
        <f>[6]Input!L33</f>
        <v>0</v>
      </c>
    </row>
    <row r="34" spans="1:12">
      <c r="A34">
        <f>[6]Input!A34</f>
        <v>32</v>
      </c>
      <c r="B34" t="str">
        <f>[6]Input!B34</f>
        <v>IND_CH_HVC_BDH_NEW</v>
      </c>
      <c r="C34" t="str">
        <f>[6]Input!C34</f>
        <v>IND_BIO_ETH</v>
      </c>
      <c r="D34">
        <f>[6]Input!D34</f>
        <v>0</v>
      </c>
      <c r="E34">
        <f>[6]Input!E34</f>
        <v>0</v>
      </c>
      <c r="F34">
        <f>[6]Input!F34</f>
        <v>0</v>
      </c>
      <c r="G34">
        <f>[6]Input!G34</f>
        <v>0</v>
      </c>
      <c r="H34">
        <f>[6]Input!H34</f>
        <v>0</v>
      </c>
      <c r="I34">
        <f>[6]Input!I34</f>
        <v>0</v>
      </c>
      <c r="J34">
        <f>[6]Input!J34</f>
        <v>0</v>
      </c>
      <c r="K34">
        <f>[6]Input!K34</f>
        <v>7.4043671544029568</v>
      </c>
      <c r="L34">
        <f>[6]Input!L34</f>
        <v>26.71404424926466</v>
      </c>
    </row>
    <row r="35" spans="1:12">
      <c r="A35">
        <f>[6]Input!A35</f>
        <v>33</v>
      </c>
      <c r="B35" t="str">
        <f>[6]Input!B35</f>
        <v>IND_CH_OLF_PDH_NEW</v>
      </c>
      <c r="C35" t="str">
        <f>[6]Input!C35</f>
        <v>IND_LPG</v>
      </c>
      <c r="D35">
        <f>[6]Input!D35</f>
        <v>0</v>
      </c>
      <c r="E35">
        <f>[6]Input!E35</f>
        <v>0</v>
      </c>
      <c r="F35">
        <f>[6]Input!F35</f>
        <v>0</v>
      </c>
      <c r="G35">
        <f>[6]Input!G35</f>
        <v>72.41899106769317</v>
      </c>
      <c r="H35">
        <f>[6]Input!H35</f>
        <v>291.89242634336449</v>
      </c>
      <c r="I35">
        <f>[6]Input!I35</f>
        <v>413.0168978503242</v>
      </c>
      <c r="J35">
        <f>[6]Input!J35</f>
        <v>440.94420197006008</v>
      </c>
      <c r="K35">
        <f>[6]Input!K35</f>
        <v>444.94459855962481</v>
      </c>
      <c r="L35">
        <f>[6]Input!L35</f>
        <v>347.02467124716162</v>
      </c>
    </row>
    <row r="36" spans="1:12">
      <c r="A36">
        <f>[6]Input!A36</f>
        <v>34</v>
      </c>
      <c r="B36" t="str">
        <f>[6]Input!B36</f>
        <v>IND_CH_OLF_MTO_NEW</v>
      </c>
      <c r="C36" t="str">
        <f>[6]Input!C36</f>
        <v>IND_NGA</v>
      </c>
      <c r="D36">
        <f>[6]Input!D36</f>
        <v>91.041369549514272</v>
      </c>
      <c r="E36">
        <f>[6]Input!E36</f>
        <v>157.27284475259461</v>
      </c>
      <c r="F36">
        <f>[6]Input!F36</f>
        <v>157.728708070718</v>
      </c>
      <c r="G36">
        <f>[6]Input!G36</f>
        <v>133.93428250093041</v>
      </c>
      <c r="H36">
        <f>[6]Input!H36</f>
        <v>25.445772699960951</v>
      </c>
      <c r="I36">
        <f>[6]Input!I36</f>
        <v>13.261802073037231</v>
      </c>
      <c r="J36">
        <f>[6]Input!J36</f>
        <v>0</v>
      </c>
      <c r="K36">
        <f>[6]Input!K36</f>
        <v>0</v>
      </c>
      <c r="L36">
        <f>[6]Input!L36</f>
        <v>61.063022825873333</v>
      </c>
    </row>
    <row r="37" spans="1:12">
      <c r="A37">
        <f>[6]Input!A37</f>
        <v>35</v>
      </c>
      <c r="B37" t="str">
        <f>[6]Input!B37</f>
        <v>IND_CH_AMM_NGASR_NEW</v>
      </c>
      <c r="C37" t="str">
        <f>[6]Input!C37</f>
        <v>IND_NGA</v>
      </c>
      <c r="D37">
        <f>[6]Input!D37</f>
        <v>0</v>
      </c>
      <c r="E37">
        <f>[6]Input!E37</f>
        <v>88.249103963134132</v>
      </c>
      <c r="F37">
        <f>[6]Input!F37</f>
        <v>82.925387525660909</v>
      </c>
      <c r="G37">
        <f>[6]Input!G37</f>
        <v>77.597572769144165</v>
      </c>
      <c r="H37">
        <f>[6]Input!H37</f>
        <v>72.27795465071442</v>
      </c>
      <c r="I37">
        <f>[6]Input!I37</f>
        <v>72.27795465071442</v>
      </c>
      <c r="J37">
        <f>[6]Input!J37</f>
        <v>0</v>
      </c>
      <c r="K37">
        <f>[6]Input!K37</f>
        <v>0</v>
      </c>
      <c r="L37">
        <f>[6]Input!L37</f>
        <v>0</v>
      </c>
    </row>
    <row r="38" spans="1:12">
      <c r="A38">
        <f>[6]Input!A38</f>
        <v>36</v>
      </c>
      <c r="B38" t="str">
        <f>[6]Input!B38</f>
        <v>IND_CH_AMM_NAPPOX_NEW</v>
      </c>
      <c r="C38" t="str">
        <f>[6]Input!C38</f>
        <v>IND_NAP</v>
      </c>
      <c r="D38">
        <f>[6]Input!D38</f>
        <v>23.744027999999659</v>
      </c>
      <c r="E38">
        <f>[6]Input!E38</f>
        <v>19.868530192908722</v>
      </c>
      <c r="F38">
        <f>[6]Input!F38</f>
        <v>82.782909166848583</v>
      </c>
      <c r="G38">
        <f>[6]Input!G38</f>
        <v>79.887999652213722</v>
      </c>
      <c r="H38">
        <f>[6]Input!H38</f>
        <v>0</v>
      </c>
      <c r="I38">
        <f>[6]Input!I38</f>
        <v>0</v>
      </c>
      <c r="J38">
        <f>[6]Input!J38</f>
        <v>0</v>
      </c>
      <c r="K38">
        <f>[6]Input!K38</f>
        <v>0</v>
      </c>
      <c r="L38">
        <f>[6]Input!L38</f>
        <v>0</v>
      </c>
    </row>
    <row r="39" spans="1:12">
      <c r="A39">
        <f>[6]Input!A39</f>
        <v>37</v>
      </c>
      <c r="B39" t="str">
        <f>[6]Input!B39</f>
        <v>IND_CH_AMM_COAGSF_NEW</v>
      </c>
      <c r="C39" t="str">
        <f>[6]Input!C39</f>
        <v>IND_COA</v>
      </c>
      <c r="D39">
        <f>[6]Input!D39</f>
        <v>0</v>
      </c>
      <c r="E39">
        <f>[6]Input!E39</f>
        <v>0</v>
      </c>
      <c r="F39">
        <f>[6]Input!F39</f>
        <v>12.76655590597932</v>
      </c>
      <c r="G39">
        <f>[6]Input!G39</f>
        <v>96.210740508963866</v>
      </c>
      <c r="H39">
        <f>[6]Input!H39</f>
        <v>0</v>
      </c>
      <c r="I39">
        <f>[6]Input!I39</f>
        <v>0</v>
      </c>
      <c r="J39">
        <f>[6]Input!J39</f>
        <v>0</v>
      </c>
      <c r="K39">
        <f>[6]Input!K39</f>
        <v>0</v>
      </c>
      <c r="L39">
        <f>[6]Input!L39</f>
        <v>0</v>
      </c>
    </row>
    <row r="40" spans="1:12">
      <c r="A40">
        <f>[6]Input!A40</f>
        <v>38</v>
      </c>
      <c r="B40" t="str">
        <f>[6]Input!B40</f>
        <v>IND_CH_AMM_ELCSYS_NEW</v>
      </c>
      <c r="C40" t="str">
        <f>[6]Input!C40</f>
        <v>IND_HH2_WE</v>
      </c>
      <c r="D40">
        <f>[6]Input!D40</f>
        <v>0</v>
      </c>
      <c r="E40">
        <f>[6]Input!E40</f>
        <v>0</v>
      </c>
      <c r="F40">
        <f>[6]Input!F40</f>
        <v>0</v>
      </c>
      <c r="G40">
        <f>[6]Input!G40</f>
        <v>38.225370365384251</v>
      </c>
      <c r="H40">
        <f>[6]Input!H40</f>
        <v>459.50084117336149</v>
      </c>
      <c r="I40">
        <f>[6]Input!I40</f>
        <v>590.49871677439933</v>
      </c>
      <c r="J40">
        <f>[6]Input!J40</f>
        <v>720.14690370497829</v>
      </c>
      <c r="K40">
        <f>[6]Input!K40</f>
        <v>730.11825816291093</v>
      </c>
      <c r="L40">
        <f>[6]Input!L40</f>
        <v>738.41500465559079</v>
      </c>
    </row>
    <row r="41" spans="1:12">
      <c r="A41">
        <f>[6]Input!A41</f>
        <v>39</v>
      </c>
      <c r="B41" t="str">
        <f>[6]Input!B41</f>
        <v>IND_CH_MTH_LPGPOX_NEW</v>
      </c>
      <c r="C41" t="str">
        <f>[6]Input!C41</f>
        <v>IND_LPG</v>
      </c>
      <c r="D41">
        <f>[6]Input!D41</f>
        <v>1.1067783943241269</v>
      </c>
      <c r="E41">
        <f>[6]Input!E41</f>
        <v>11.36199662431288</v>
      </c>
      <c r="F41">
        <f>[6]Input!F41</f>
        <v>19.335587250633321</v>
      </c>
      <c r="G41">
        <f>[6]Input!G41</f>
        <v>19.33558725063331</v>
      </c>
      <c r="H41">
        <f>[6]Input!H41</f>
        <v>0</v>
      </c>
      <c r="I41">
        <f>[6]Input!I41</f>
        <v>0</v>
      </c>
      <c r="J41">
        <f>[6]Input!J41</f>
        <v>0</v>
      </c>
      <c r="K41">
        <f>[6]Input!K41</f>
        <v>0</v>
      </c>
      <c r="L41">
        <f>[6]Input!L41</f>
        <v>0</v>
      </c>
    </row>
    <row r="42" spans="1:12">
      <c r="A42">
        <f>[6]Input!A42</f>
        <v>40</v>
      </c>
      <c r="B42" t="str">
        <f>[6]Input!B42</f>
        <v>IND_CH_MTH_ELCSYS_NEW</v>
      </c>
      <c r="C42" t="str">
        <f>[6]Input!C42</f>
        <v>IND_HH2_WE</v>
      </c>
      <c r="D42">
        <f>[6]Input!D42</f>
        <v>0</v>
      </c>
      <c r="E42">
        <f>[6]Input!E42</f>
        <v>9.0009000900090022E-2</v>
      </c>
      <c r="F42">
        <f>[6]Input!F42</f>
        <v>9.0009000900091257E-2</v>
      </c>
      <c r="G42">
        <f>[6]Input!G42</f>
        <v>20.366536112373069</v>
      </c>
      <c r="H42">
        <f>[6]Input!H42</f>
        <v>73.591377377365916</v>
      </c>
      <c r="I42">
        <f>[6]Input!I42</f>
        <v>82.446482237291391</v>
      </c>
      <c r="J42">
        <f>[6]Input!J42</f>
        <v>83.504922363368621</v>
      </c>
      <c r="K42">
        <f>[6]Input!K42</f>
        <v>101.5933857111195</v>
      </c>
      <c r="L42">
        <f>[6]Input!L42</f>
        <v>85.623207318515128</v>
      </c>
    </row>
    <row r="43" spans="1:12">
      <c r="A43">
        <f>[6]Input!A43</f>
        <v>41</v>
      </c>
      <c r="B43" t="str">
        <f>[6]Input!B43</f>
        <v>IND_CH_EC_NEW</v>
      </c>
      <c r="C43" t="str">
        <f>[6]Input!C43</f>
        <v>IND_CH_ELC</v>
      </c>
      <c r="D43">
        <f>[6]Input!D43</f>
        <v>0</v>
      </c>
      <c r="E43">
        <f>[6]Input!E43</f>
        <v>22.51727067337421</v>
      </c>
      <c r="F43">
        <f>[6]Input!F43</f>
        <v>22.51727067337421</v>
      </c>
      <c r="G43">
        <f>[6]Input!G43</f>
        <v>22.51727067337421</v>
      </c>
      <c r="H43">
        <f>[6]Input!H43</f>
        <v>236.9139983087363</v>
      </c>
      <c r="I43">
        <f>[6]Input!I43</f>
        <v>232.83713585783019</v>
      </c>
      <c r="J43">
        <f>[6]Input!J43</f>
        <v>235.48160639827969</v>
      </c>
      <c r="K43">
        <f>[6]Input!K43</f>
        <v>236.73023676231469</v>
      </c>
      <c r="L43">
        <f>[6]Input!L43</f>
        <v>244.21450203614299</v>
      </c>
    </row>
    <row r="44" spans="1:12">
      <c r="A44">
        <f>[6]Input!A44</f>
        <v>42</v>
      </c>
      <c r="B44" t="str">
        <f>[6]Input!B44</f>
        <v>IND_CH_OTH_NGA_NEW</v>
      </c>
      <c r="C44" t="str">
        <f>[6]Input!C44</f>
        <v>IND_NGA</v>
      </c>
      <c r="D44">
        <f>[6]Input!D44</f>
        <v>100.2977979851638</v>
      </c>
      <c r="E44">
        <f>[6]Input!E44</f>
        <v>5.8673742901324912</v>
      </c>
      <c r="F44">
        <f>[6]Input!F44</f>
        <v>100.2977979851638</v>
      </c>
      <c r="G44">
        <f>[6]Input!G44</f>
        <v>32.069751642135472</v>
      </c>
      <c r="H44">
        <f>[6]Input!H44</f>
        <v>0</v>
      </c>
      <c r="I44">
        <f>[6]Input!I44</f>
        <v>0</v>
      </c>
      <c r="J44">
        <f>[6]Input!J44</f>
        <v>0</v>
      </c>
      <c r="K44">
        <f>[6]Input!K44</f>
        <v>0</v>
      </c>
      <c r="L44">
        <f>[6]Input!L44</f>
        <v>0</v>
      </c>
    </row>
    <row r="45" spans="1:12">
      <c r="A45">
        <f>[6]Input!A45</f>
        <v>43</v>
      </c>
      <c r="B45" t="str">
        <f>[6]Input!B45</f>
        <v>IND_CH_OTH_ELC_NEW</v>
      </c>
      <c r="C45" t="str">
        <f>[6]Input!C45</f>
        <v>IND_CH_ELC</v>
      </c>
      <c r="D45">
        <f>[6]Input!D45</f>
        <v>0</v>
      </c>
      <c r="E45">
        <f>[6]Input!E45</f>
        <v>0</v>
      </c>
      <c r="F45">
        <f>[6]Input!F45</f>
        <v>0</v>
      </c>
      <c r="G45">
        <f>[6]Input!G45</f>
        <v>0</v>
      </c>
      <c r="H45">
        <f>[6]Input!H45</f>
        <v>0</v>
      </c>
      <c r="I45">
        <f>[6]Input!I45</f>
        <v>0</v>
      </c>
      <c r="J45">
        <f>[6]Input!J45</f>
        <v>167.6280596366459</v>
      </c>
      <c r="K45">
        <f>[6]Input!K45</f>
        <v>317.59707242405187</v>
      </c>
      <c r="L45">
        <f>[6]Input!L45</f>
        <v>321.20610749098819</v>
      </c>
    </row>
    <row r="46" spans="1:12">
      <c r="A46">
        <f>[6]Input!A46</f>
        <v>44</v>
      </c>
      <c r="B46" t="str">
        <f>[6]Input!B46</f>
        <v>IND_CH_OTH_ETH_NEW</v>
      </c>
      <c r="C46" t="str">
        <f>[6]Input!C46</f>
        <v>IND_ETH</v>
      </c>
      <c r="D46">
        <f>[6]Input!D46</f>
        <v>38.813601197087259</v>
      </c>
      <c r="E46">
        <f>[6]Input!E46</f>
        <v>38.813601197087259</v>
      </c>
      <c r="F46">
        <f>[6]Input!F46</f>
        <v>14.896522438013751</v>
      </c>
      <c r="G46">
        <f>[6]Input!G46</f>
        <v>0</v>
      </c>
      <c r="H46">
        <f>[6]Input!H46</f>
        <v>0</v>
      </c>
      <c r="I46">
        <f>[6]Input!I46</f>
        <v>0</v>
      </c>
      <c r="J46">
        <f>[6]Input!J46</f>
        <v>0</v>
      </c>
      <c r="K46">
        <f>[6]Input!K46</f>
        <v>0</v>
      </c>
      <c r="L46">
        <f>[6]Input!L46</f>
        <v>0</v>
      </c>
    </row>
    <row r="47" spans="1:12">
      <c r="A47">
        <f>[6]Input!A47</f>
        <v>45</v>
      </c>
      <c r="B47" t="str">
        <f>[6]Input!B47</f>
        <v>IND_CH_OTH_BIO_NEW</v>
      </c>
      <c r="C47" t="str">
        <f>[6]Input!C47</f>
        <v>IND_BIO</v>
      </c>
      <c r="D47">
        <f>[6]Input!D47</f>
        <v>0</v>
      </c>
      <c r="E47">
        <f>[6]Input!E47</f>
        <v>166.07866749917841</v>
      </c>
      <c r="F47">
        <f>[6]Input!F47</f>
        <v>109.72934529926749</v>
      </c>
      <c r="G47">
        <f>[6]Input!G47</f>
        <v>243.4676386840753</v>
      </c>
      <c r="H47">
        <f>[6]Input!H47</f>
        <v>306.75874752498493</v>
      </c>
      <c r="I47">
        <f>[6]Input!I47</f>
        <v>335.77235643441111</v>
      </c>
      <c r="J47">
        <f>[6]Input!J47</f>
        <v>169.69368893523259</v>
      </c>
      <c r="K47">
        <f>[6]Input!K47</f>
        <v>0</v>
      </c>
      <c r="L47">
        <f>[6]Input!L47</f>
        <v>0</v>
      </c>
    </row>
    <row r="48" spans="1:12">
      <c r="A48">
        <f>[6]Input!A48</f>
        <v>46</v>
      </c>
      <c r="B48" t="str">
        <f>[6]Input!B48</f>
        <v>IND_CH_MD_ELC_NEW</v>
      </c>
      <c r="C48" t="str">
        <f>[6]Input!C48</f>
        <v>IND_CH_ELC</v>
      </c>
      <c r="D48">
        <f>[6]Input!D48</f>
        <v>347.76042223144771</v>
      </c>
      <c r="E48">
        <f>[6]Input!E48</f>
        <v>378.62185948926191</v>
      </c>
      <c r="F48">
        <f>[6]Input!F48</f>
        <v>391.14932060631412</v>
      </c>
      <c r="G48">
        <f>[6]Input!G48</f>
        <v>452.67331736857312</v>
      </c>
      <c r="H48">
        <f>[6]Input!H48</f>
        <v>532.08839679864241</v>
      </c>
      <c r="I48">
        <f>[6]Input!I48</f>
        <v>573.42319752225944</v>
      </c>
      <c r="J48">
        <f>[6]Input!J48</f>
        <v>595.68337287250608</v>
      </c>
      <c r="K48">
        <f>[6]Input!K48</f>
        <v>609.23547766654474</v>
      </c>
      <c r="L48">
        <f>[6]Input!L48</f>
        <v>637.16964331662791</v>
      </c>
    </row>
    <row r="49" spans="1:12">
      <c r="A49">
        <f>[6]Input!A49</f>
        <v>47</v>
      </c>
      <c r="B49" t="str">
        <f>[6]Input!B49</f>
        <v>IND_IS_BOF_EXS</v>
      </c>
      <c r="C49" t="str">
        <f>[6]Input!C49</f>
        <v>IND_NGA</v>
      </c>
      <c r="D49">
        <f>[6]Input!D49</f>
        <v>247.65092592592589</v>
      </c>
      <c r="E49">
        <f>[6]Input!E49</f>
        <v>206.37577160493831</v>
      </c>
      <c r="F49">
        <f>[6]Input!F49</f>
        <v>165.1006172839507</v>
      </c>
      <c r="G49">
        <f>[6]Input!G49</f>
        <v>124.99763736974261</v>
      </c>
      <c r="H49">
        <f>[6]Input!H49</f>
        <v>64.534273404480544</v>
      </c>
      <c r="I49">
        <f>[6]Input!I49</f>
        <v>41.275154320987667</v>
      </c>
      <c r="J49">
        <f>[6]Input!J49</f>
        <v>0</v>
      </c>
      <c r="K49">
        <f>[6]Input!K49</f>
        <v>0</v>
      </c>
      <c r="L49">
        <f>[6]Input!L49</f>
        <v>0</v>
      </c>
    </row>
    <row r="50" spans="1:12">
      <c r="A50">
        <f>[6]Input!A50</f>
        <v>48</v>
      </c>
      <c r="B50" t="str">
        <f>[6]Input!B50</f>
        <v>IND_IS_BOF_EXS</v>
      </c>
      <c r="C50" t="str">
        <f>[6]Input!C50</f>
        <v>IND_HFO</v>
      </c>
      <c r="D50">
        <f>[6]Input!D50</f>
        <v>20.507655367231639</v>
      </c>
      <c r="E50">
        <f>[6]Input!E50</f>
        <v>17.08971280602637</v>
      </c>
      <c r="F50">
        <f>[6]Input!F50</f>
        <v>13.67177024482109</v>
      </c>
      <c r="G50">
        <f>[6]Input!G50</f>
        <v>10.253827683615819</v>
      </c>
      <c r="H50">
        <f>[6]Input!H50</f>
        <v>5.2938866133886906</v>
      </c>
      <c r="I50">
        <f>[6]Input!I50</f>
        <v>3.417942561205273</v>
      </c>
      <c r="J50">
        <f>[6]Input!J50</f>
        <v>0</v>
      </c>
      <c r="K50">
        <f>[6]Input!K50</f>
        <v>0</v>
      </c>
      <c r="L50">
        <f>[6]Input!L50</f>
        <v>0</v>
      </c>
    </row>
    <row r="51" spans="1:12">
      <c r="A51">
        <f>[6]Input!A51</f>
        <v>49</v>
      </c>
      <c r="B51" t="str">
        <f>[6]Input!B51</f>
        <v>IND_IS_BOF_EXS</v>
      </c>
      <c r="C51" t="str">
        <f>[6]Input!C51</f>
        <v>IND_COA</v>
      </c>
      <c r="D51">
        <f>[6]Input!D51</f>
        <v>58.404843063402353</v>
      </c>
      <c r="E51">
        <f>[6]Input!E51</f>
        <v>48.670702552835323</v>
      </c>
      <c r="F51">
        <f>[6]Input!F51</f>
        <v>38.93656204226825</v>
      </c>
      <c r="G51">
        <f>[6]Input!G51</f>
        <v>29.202421531701201</v>
      </c>
      <c r="H51">
        <f>[6]Input!H51</f>
        <v>15.07674140772102</v>
      </c>
      <c r="I51">
        <f>[6]Input!I51</f>
        <v>9.7341405105670695</v>
      </c>
      <c r="J51">
        <f>[6]Input!J51</f>
        <v>0</v>
      </c>
      <c r="K51">
        <f>[6]Input!K51</f>
        <v>0</v>
      </c>
      <c r="L51">
        <f>[6]Input!L51</f>
        <v>0</v>
      </c>
    </row>
    <row r="52" spans="1:12">
      <c r="A52">
        <f>[6]Input!A52</f>
        <v>50</v>
      </c>
      <c r="B52" t="str">
        <f>[6]Input!B52</f>
        <v>IND_IS_BOF_EXS</v>
      </c>
      <c r="C52" t="str">
        <f>[6]Input!C52</f>
        <v>IND_COK</v>
      </c>
      <c r="D52">
        <f>[6]Input!D52</f>
        <v>239.7356905210296</v>
      </c>
      <c r="E52">
        <f>[6]Input!E52</f>
        <v>199.7797421008581</v>
      </c>
      <c r="F52">
        <f>[6]Input!F52</f>
        <v>159.82379368068641</v>
      </c>
      <c r="G52">
        <f>[6]Input!G52</f>
        <v>119.8678452605147</v>
      </c>
      <c r="H52">
        <f>[6]Input!H52</f>
        <v>61.885844094526327</v>
      </c>
      <c r="I52">
        <f>[6]Input!I52</f>
        <v>39.955948420171602</v>
      </c>
      <c r="J52">
        <f>[6]Input!J52</f>
        <v>0</v>
      </c>
      <c r="K52">
        <f>[6]Input!K52</f>
        <v>0</v>
      </c>
      <c r="L52">
        <f>[6]Input!L52</f>
        <v>0</v>
      </c>
    </row>
    <row r="53" spans="1:12">
      <c r="A53">
        <f>[6]Input!A53</f>
        <v>51</v>
      </c>
      <c r="B53" t="str">
        <f>[6]Input!B53</f>
        <v>IND_IS_BOF_EXS</v>
      </c>
      <c r="C53" t="str">
        <f>[6]Input!C53</f>
        <v>IND_COG</v>
      </c>
      <c r="D53">
        <f>[6]Input!D53</f>
        <v>112.372176637474</v>
      </c>
      <c r="E53">
        <f>[6]Input!E53</f>
        <v>58.964506172839499</v>
      </c>
      <c r="F53">
        <f>[6]Input!F53</f>
        <v>47.171604938271663</v>
      </c>
      <c r="G53">
        <f>[6]Input!G53</f>
        <v>99.327329673571882</v>
      </c>
      <c r="H53">
        <f>[6]Input!H53</f>
        <v>51.281105663865063</v>
      </c>
      <c r="I53">
        <f>[6]Input!I53</f>
        <v>33.499834693450516</v>
      </c>
      <c r="J53">
        <f>[6]Input!J53</f>
        <v>0</v>
      </c>
      <c r="K53">
        <f>[6]Input!K53</f>
        <v>0</v>
      </c>
      <c r="L53">
        <f>[6]Input!L53</f>
        <v>0</v>
      </c>
    </row>
    <row r="54" spans="1:12">
      <c r="A54">
        <f>[6]Input!A54</f>
        <v>52</v>
      </c>
      <c r="B54" t="str">
        <f>[6]Input!B54</f>
        <v>IND_IS_BOF_EXS</v>
      </c>
      <c r="C54" t="str">
        <f>[6]Input!C54</f>
        <v>IND_BFG</v>
      </c>
      <c r="D54">
        <f>[6]Input!D54</f>
        <v>172.9359008160703</v>
      </c>
      <c r="E54">
        <f>[6]Input!E54</f>
        <v>144.1132506800586</v>
      </c>
      <c r="F54">
        <f>[6]Input!F54</f>
        <v>115.2906005440469</v>
      </c>
      <c r="G54">
        <f>[6]Input!G54</f>
        <v>86.467950408035151</v>
      </c>
      <c r="H54">
        <f>[6]Input!H54</f>
        <v>44.642014599453177</v>
      </c>
      <c r="I54">
        <f>[6]Input!I54</f>
        <v>28.82265013601171</v>
      </c>
      <c r="J54">
        <f>[6]Input!J54</f>
        <v>0</v>
      </c>
      <c r="K54">
        <f>[6]Input!K54</f>
        <v>0</v>
      </c>
      <c r="L54">
        <f>[6]Input!L54</f>
        <v>0</v>
      </c>
    </row>
    <row r="55" spans="1:12">
      <c r="A55">
        <f>[6]Input!A55</f>
        <v>53</v>
      </c>
      <c r="B55" t="str">
        <f>[6]Input!B55</f>
        <v>IND_IS_BOF_EXS</v>
      </c>
      <c r="C55" t="str">
        <f>[6]Input!C55</f>
        <v>IND_PTC</v>
      </c>
      <c r="D55">
        <f>[6]Input!D55</f>
        <v>98.221056256436896</v>
      </c>
      <c r="E55">
        <f>[6]Input!E55</f>
        <v>116.52985457208609</v>
      </c>
      <c r="F55">
        <f>[6]Input!F55</f>
        <v>93.223883657668949</v>
      </c>
      <c r="G55">
        <f>[6]Input!G55</f>
        <v>4.7971123666038853</v>
      </c>
      <c r="H55">
        <f>[6]Input!H55</f>
        <v>2.4766720998309681</v>
      </c>
      <c r="I55">
        <f>[6]Input!I55</f>
        <v>1.5990374555346309</v>
      </c>
      <c r="J55">
        <f>[6]Input!J55</f>
        <v>0</v>
      </c>
      <c r="K55">
        <f>[6]Input!K55</f>
        <v>0</v>
      </c>
      <c r="L55">
        <f>[6]Input!L55</f>
        <v>0</v>
      </c>
    </row>
    <row r="56" spans="1:12">
      <c r="A56">
        <f>[6]Input!A56</f>
        <v>54</v>
      </c>
      <c r="B56" t="str">
        <f>[6]Input!B56</f>
        <v>IND_IS_DRI_EXS</v>
      </c>
      <c r="C56" t="str">
        <f>[6]Input!C56</f>
        <v>IND_NGA</v>
      </c>
      <c r="D56">
        <f>[6]Input!D56</f>
        <v>4.2682361773472444</v>
      </c>
      <c r="E56">
        <f>[6]Input!E56</f>
        <v>3.2256333830104391</v>
      </c>
      <c r="F56">
        <f>[6]Input!F56</f>
        <v>2.6179582712369989</v>
      </c>
      <c r="G56">
        <f>[6]Input!G56</f>
        <v>1.6163938897168271</v>
      </c>
      <c r="H56">
        <f>[6]Input!H56</f>
        <v>0.80640834575262732</v>
      </c>
      <c r="I56">
        <f>[6]Input!I56</f>
        <v>0</v>
      </c>
      <c r="J56">
        <f>[6]Input!J56</f>
        <v>0</v>
      </c>
      <c r="K56">
        <f>[6]Input!K56</f>
        <v>0</v>
      </c>
      <c r="L56">
        <f>[6]Input!L56</f>
        <v>0</v>
      </c>
    </row>
    <row r="57" spans="1:12">
      <c r="A57">
        <f>[6]Input!A57</f>
        <v>55</v>
      </c>
      <c r="B57" t="str">
        <f>[6]Input!B57</f>
        <v>IND_IS_DRI_EXS</v>
      </c>
      <c r="C57" t="str">
        <f>[6]Input!C57</f>
        <v>IND_BIO</v>
      </c>
      <c r="D57">
        <f>[6]Input!D57</f>
        <v>9.5027608047689963E-2</v>
      </c>
      <c r="E57">
        <f>[6]Input!E57</f>
        <v>0.26497764530551471</v>
      </c>
      <c r="F57">
        <f>[6]Input!F57</f>
        <v>0</v>
      </c>
      <c r="G57">
        <f>[6]Input!G57</f>
        <v>0.1263594129788165</v>
      </c>
      <c r="H57">
        <f>[6]Input!H57</f>
        <v>6.6244411326380134E-2</v>
      </c>
      <c r="I57">
        <f>[6]Input!I57</f>
        <v>0</v>
      </c>
      <c r="J57">
        <f>[6]Input!J57</f>
        <v>0</v>
      </c>
      <c r="K57">
        <f>[6]Input!K57</f>
        <v>0</v>
      </c>
      <c r="L57">
        <f>[6]Input!L57</f>
        <v>0</v>
      </c>
    </row>
    <row r="58" spans="1:12">
      <c r="A58">
        <f>[6]Input!A58</f>
        <v>56</v>
      </c>
      <c r="B58" t="str">
        <f>[6]Input!B58</f>
        <v>IND_IS_DRI_EXS</v>
      </c>
      <c r="C58" t="str">
        <f>[6]Input!C58</f>
        <v>IND_COA</v>
      </c>
      <c r="D58">
        <f>[6]Input!D58</f>
        <v>0.11527570789865869</v>
      </c>
      <c r="E58">
        <f>[6]Input!E58</f>
        <v>9.2220566318927194E-2</v>
      </c>
      <c r="F58">
        <f>[6]Input!F58</f>
        <v>6.9165424739196291E-2</v>
      </c>
      <c r="G58">
        <f>[6]Input!G58</f>
        <v>4.6110283159463111E-2</v>
      </c>
      <c r="H58">
        <f>[6]Input!H58</f>
        <v>2.3055141579732302E-2</v>
      </c>
      <c r="I58">
        <f>[6]Input!I58</f>
        <v>0</v>
      </c>
      <c r="J58">
        <f>[6]Input!J58</f>
        <v>0</v>
      </c>
      <c r="K58">
        <f>[6]Input!K58</f>
        <v>0</v>
      </c>
      <c r="L58">
        <f>[6]Input!L58</f>
        <v>0</v>
      </c>
    </row>
    <row r="59" spans="1:12">
      <c r="A59">
        <f>[6]Input!A59</f>
        <v>57</v>
      </c>
      <c r="B59" t="str">
        <f>[6]Input!B59</f>
        <v>IND_IS_SCR_EXS</v>
      </c>
      <c r="C59" t="str">
        <f>[6]Input!C59</f>
        <v>IND_NGA</v>
      </c>
      <c r="D59">
        <f>[6]Input!D59</f>
        <v>110.3472585860092</v>
      </c>
      <c r="E59">
        <f>[6]Input!E59</f>
        <v>72.333145388642777</v>
      </c>
      <c r="F59">
        <f>[6]Input!F59</f>
        <v>106.9374788562223</v>
      </c>
      <c r="G59">
        <f>[6]Input!G59</f>
        <v>43.926266948759967</v>
      </c>
      <c r="H59">
        <f>[6]Input!H59</f>
        <v>28.933258155457111</v>
      </c>
      <c r="I59">
        <f>[6]Input!I59</f>
        <v>14.466629077728561</v>
      </c>
      <c r="J59">
        <f>[6]Input!J59</f>
        <v>0</v>
      </c>
      <c r="K59">
        <f>[6]Input!K59</f>
        <v>0</v>
      </c>
      <c r="L59">
        <f>[6]Input!L59</f>
        <v>0</v>
      </c>
    </row>
    <row r="60" spans="1:12">
      <c r="A60">
        <f>[6]Input!A60</f>
        <v>58</v>
      </c>
      <c r="B60" t="str">
        <f>[6]Input!B60</f>
        <v>IND_IS_SCR_EXS</v>
      </c>
      <c r="C60" t="str">
        <f>[6]Input!C60</f>
        <v>IND_BIO</v>
      </c>
      <c r="D60">
        <f>[6]Input!D60</f>
        <v>25.327194575488971</v>
      </c>
      <c r="E60">
        <f>[6]Input!E60</f>
        <v>61.338703181635118</v>
      </c>
      <c r="F60">
        <f>[6]Input!F60</f>
        <v>0</v>
      </c>
      <c r="G60">
        <f>[6]Input!G60</f>
        <v>35.411706565864719</v>
      </c>
      <c r="H60">
        <f>[6]Input!H60</f>
        <v>24.535481272654049</v>
      </c>
      <c r="I60">
        <f>[6]Input!I60</f>
        <v>12.26774063632703</v>
      </c>
      <c r="J60">
        <f>[6]Input!J60</f>
        <v>0</v>
      </c>
      <c r="K60">
        <f>[6]Input!K60</f>
        <v>0</v>
      </c>
      <c r="L60">
        <f>[6]Input!L60</f>
        <v>0</v>
      </c>
    </row>
    <row r="61" spans="1:12">
      <c r="A61">
        <f>[6]Input!A61</f>
        <v>59</v>
      </c>
      <c r="B61" t="str">
        <f>[6]Input!B61</f>
        <v>IND_IS_SCR_EXS</v>
      </c>
      <c r="C61" t="str">
        <f>[6]Input!C61</f>
        <v>IND_COA</v>
      </c>
      <c r="D61">
        <f>[6]Input!D61</f>
        <v>13.634087797019729</v>
      </c>
      <c r="E61">
        <f>[6]Input!E61</f>
        <v>11.36173983084978</v>
      </c>
      <c r="F61">
        <f>[6]Input!F61</f>
        <v>9.089391864679822</v>
      </c>
      <c r="G61">
        <f>[6]Input!G61</f>
        <v>6.8170438985098674</v>
      </c>
      <c r="H61">
        <f>[6]Input!H61</f>
        <v>4.544695932339911</v>
      </c>
      <c r="I61">
        <f>[6]Input!I61</f>
        <v>2.2723479661699568</v>
      </c>
      <c r="J61">
        <f>[6]Input!J61</f>
        <v>0</v>
      </c>
      <c r="K61">
        <f>[6]Input!K61</f>
        <v>0</v>
      </c>
      <c r="L61">
        <f>[6]Input!L61</f>
        <v>0</v>
      </c>
    </row>
    <row r="62" spans="1:12">
      <c r="A62">
        <f>[6]Input!A62</f>
        <v>60</v>
      </c>
      <c r="B62" t="str">
        <f>[6]Input!B62</f>
        <v>IND_FEA_EXS</v>
      </c>
      <c r="C62" t="str">
        <f>[6]Input!C62</f>
        <v>IND_COA</v>
      </c>
      <c r="D62">
        <f>[6]Input!D62</f>
        <v>85.764335027426412</v>
      </c>
      <c r="E62">
        <f>[6]Input!E62</f>
        <v>50.450379312660928</v>
      </c>
      <c r="F62">
        <f>[6]Input!F62</f>
        <v>5.218750699652972</v>
      </c>
      <c r="G62">
        <f>[6]Input!G62</f>
        <v>3.4791671331019818</v>
      </c>
      <c r="H62">
        <f>[6]Input!H62</f>
        <v>1.7395835665510011</v>
      </c>
      <c r="I62">
        <f>[6]Input!I62</f>
        <v>0</v>
      </c>
      <c r="J62">
        <f>[6]Input!J62</f>
        <v>0</v>
      </c>
      <c r="K62">
        <f>[6]Input!K62</f>
        <v>0</v>
      </c>
      <c r="L62">
        <f>[6]Input!L62</f>
        <v>0</v>
      </c>
    </row>
    <row r="63" spans="1:12">
      <c r="A63">
        <f>[6]Input!A63</f>
        <v>61</v>
      </c>
      <c r="B63" t="str">
        <f>[6]Input!B63</f>
        <v>IND_FEA_EXS</v>
      </c>
      <c r="C63" t="str">
        <f>[6]Input!C63</f>
        <v>IND_COK</v>
      </c>
      <c r="D63">
        <f>[6]Input!D63</f>
        <v>16.967916713310199</v>
      </c>
      <c r="E63">
        <f>[6]Input!E63</f>
        <v>7.1443859845516631</v>
      </c>
      <c r="F63">
        <f>[6]Input!F63</f>
        <v>5.3582894884137469</v>
      </c>
      <c r="G63">
        <f>[6]Input!G63</f>
        <v>25.25841257190962</v>
      </c>
      <c r="H63">
        <f>[6]Input!H63</f>
        <v>1.7860964961379271</v>
      </c>
      <c r="I63">
        <f>[6]Input!I63</f>
        <v>0</v>
      </c>
      <c r="J63">
        <f>[6]Input!J63</f>
        <v>0</v>
      </c>
      <c r="K63">
        <f>[6]Input!K63</f>
        <v>0</v>
      </c>
      <c r="L63">
        <f>[6]Input!L63</f>
        <v>0</v>
      </c>
    </row>
    <row r="64" spans="1:12">
      <c r="A64">
        <f>[6]Input!A64</f>
        <v>62</v>
      </c>
      <c r="B64" t="str">
        <f>[6]Input!B64</f>
        <v>IND_IS_EC_EXS</v>
      </c>
      <c r="C64" t="str">
        <f>[6]Input!C64</f>
        <v>IND_IS_ELC</v>
      </c>
      <c r="D64">
        <f>[6]Input!D64</f>
        <v>106.48724071204551</v>
      </c>
      <c r="E64">
        <f>[6]Input!E64</f>
        <v>0</v>
      </c>
      <c r="F64">
        <f>[6]Input!F64</f>
        <v>0</v>
      </c>
      <c r="G64">
        <f>[6]Input!G64</f>
        <v>15.220986</v>
      </c>
      <c r="H64">
        <f>[6]Input!H64</f>
        <v>0</v>
      </c>
      <c r="I64">
        <f>[6]Input!I64</f>
        <v>0</v>
      </c>
      <c r="J64">
        <f>[6]Input!J64</f>
        <v>0</v>
      </c>
      <c r="K64">
        <f>[6]Input!K64</f>
        <v>0</v>
      </c>
      <c r="L64">
        <f>[6]Input!L64</f>
        <v>0</v>
      </c>
    </row>
    <row r="65" spans="1:12">
      <c r="A65">
        <f>[6]Input!A65</f>
        <v>63</v>
      </c>
      <c r="B65" t="str">
        <f>[6]Input!B65</f>
        <v>IND_IS_EC_NEW</v>
      </c>
      <c r="C65" t="str">
        <f>[6]Input!C65</f>
        <v>IND_IS_ELC</v>
      </c>
      <c r="D65">
        <f>[6]Input!D65</f>
        <v>180.8850767357205</v>
      </c>
      <c r="E65">
        <f>[6]Input!E65</f>
        <v>238.51901906236341</v>
      </c>
      <c r="F65">
        <f>[6]Input!F65</f>
        <v>293.19185024780751</v>
      </c>
      <c r="G65">
        <f>[6]Input!G65</f>
        <v>363.9800701217178</v>
      </c>
      <c r="H65">
        <f>[6]Input!H65</f>
        <v>416.214060340336</v>
      </c>
      <c r="I65">
        <f>[6]Input!I65</f>
        <v>433.46473627863531</v>
      </c>
      <c r="J65">
        <f>[6]Input!J65</f>
        <v>471.01858794154123</v>
      </c>
      <c r="K65">
        <f>[6]Input!K65</f>
        <v>525.67217943012781</v>
      </c>
      <c r="L65">
        <f>[6]Input!L65</f>
        <v>718.08253041230921</v>
      </c>
    </row>
    <row r="66" spans="1:12">
      <c r="A66">
        <f>[6]Input!A66</f>
        <v>64</v>
      </c>
      <c r="B66" t="str">
        <f>[6]Input!B66</f>
        <v>IND_IS_MD_ELC_EXS</v>
      </c>
      <c r="C66" t="str">
        <f>[6]Input!C66</f>
        <v>IND_IS_ELC</v>
      </c>
      <c r="D66">
        <f>[6]Input!D66</f>
        <v>141.31616279069769</v>
      </c>
      <c r="E66">
        <f>[6]Input!E66</f>
        <v>113.0529302325581</v>
      </c>
      <c r="F66">
        <f>[6]Input!F66</f>
        <v>84.789697674418605</v>
      </c>
      <c r="G66">
        <f>[6]Input!G66</f>
        <v>56.526465116279063</v>
      </c>
      <c r="H66">
        <f>[6]Input!H66</f>
        <v>28.263232558139538</v>
      </c>
      <c r="I66">
        <f>[6]Input!I66</f>
        <v>0</v>
      </c>
      <c r="J66">
        <f>[6]Input!J66</f>
        <v>0</v>
      </c>
      <c r="K66">
        <f>[6]Input!K66</f>
        <v>0</v>
      </c>
      <c r="L66">
        <f>[6]Input!L66</f>
        <v>0</v>
      </c>
    </row>
    <row r="67" spans="1:12">
      <c r="A67">
        <f>[6]Input!A67</f>
        <v>65</v>
      </c>
      <c r="B67" t="str">
        <f>[6]Input!B67</f>
        <v>IND_IS_MD_OIL_EXS</v>
      </c>
      <c r="C67" t="str">
        <f>[6]Input!C67</f>
        <v>IND_LPG</v>
      </c>
      <c r="D67">
        <f>[6]Input!D67</f>
        <v>5.1402000433218742</v>
      </c>
      <c r="E67">
        <f>[6]Input!E67</f>
        <v>0</v>
      </c>
      <c r="F67">
        <f>[6]Input!F67</f>
        <v>0</v>
      </c>
      <c r="G67">
        <f>[6]Input!G67</f>
        <v>0</v>
      </c>
      <c r="H67">
        <f>[6]Input!H67</f>
        <v>0</v>
      </c>
      <c r="I67">
        <f>[6]Input!I67</f>
        <v>0</v>
      </c>
      <c r="J67">
        <f>[6]Input!J67</f>
        <v>0</v>
      </c>
      <c r="K67">
        <f>[6]Input!K67</f>
        <v>0</v>
      </c>
      <c r="L67">
        <f>[6]Input!L67</f>
        <v>0</v>
      </c>
    </row>
    <row r="68" spans="1:12">
      <c r="A68">
        <f>[6]Input!A68</f>
        <v>66</v>
      </c>
      <c r="B68" t="str">
        <f>[6]Input!B68</f>
        <v>IND_IS_MD_OIL_EXS</v>
      </c>
      <c r="C68" t="str">
        <f>[6]Input!C68</f>
        <v>IND_OIL</v>
      </c>
      <c r="D68">
        <f>[6]Input!D68</f>
        <v>0</v>
      </c>
      <c r="E68">
        <f>[6]Input!E68</f>
        <v>0</v>
      </c>
      <c r="F68">
        <f>[6]Input!F68</f>
        <v>6.1829999999999989</v>
      </c>
      <c r="G68">
        <f>[6]Input!G68</f>
        <v>1.072598574459281</v>
      </c>
      <c r="H68">
        <f>[6]Input!H68</f>
        <v>0</v>
      </c>
      <c r="I68">
        <f>[6]Input!I68</f>
        <v>0</v>
      </c>
      <c r="J68">
        <f>[6]Input!J68</f>
        <v>0</v>
      </c>
      <c r="K68">
        <f>[6]Input!K68</f>
        <v>0</v>
      </c>
      <c r="L68">
        <f>[6]Input!L68</f>
        <v>0</v>
      </c>
    </row>
    <row r="69" spans="1:12">
      <c r="A69">
        <f>[6]Input!A69</f>
        <v>67</v>
      </c>
      <c r="B69" t="str">
        <f>[6]Input!B69</f>
        <v>IND_IS_MD_OIL_EXS</v>
      </c>
      <c r="C69" t="str">
        <f>[6]Input!C69</f>
        <v>IND_NAP</v>
      </c>
      <c r="D69">
        <f>[6]Input!D69</f>
        <v>5.1647999566781264</v>
      </c>
      <c r="E69">
        <f>[6]Input!E69</f>
        <v>8.2439999999999998</v>
      </c>
      <c r="F69">
        <f>[6]Input!F69</f>
        <v>0</v>
      </c>
      <c r="G69">
        <f>[6]Input!G69</f>
        <v>3.0494014255407191</v>
      </c>
      <c r="H69">
        <f>[6]Input!H69</f>
        <v>2.0609999999999991</v>
      </c>
      <c r="I69">
        <f>[6]Input!I69</f>
        <v>0</v>
      </c>
      <c r="J69">
        <f>[6]Input!J69</f>
        <v>0</v>
      </c>
      <c r="K69">
        <f>[6]Input!K69</f>
        <v>0</v>
      </c>
      <c r="L69">
        <f>[6]Input!L69</f>
        <v>0</v>
      </c>
    </row>
    <row r="70" spans="1:12">
      <c r="A70">
        <f>[6]Input!A70</f>
        <v>68</v>
      </c>
      <c r="B70" t="str">
        <f>[6]Input!B70</f>
        <v>IND_IS_BOF_BFBOF_NEW</v>
      </c>
      <c r="C70" t="str">
        <f>[6]Input!C70</f>
        <v>IND_COA</v>
      </c>
      <c r="D70">
        <f>[6]Input!D70</f>
        <v>29.359359459276838</v>
      </c>
      <c r="E70">
        <f>[6]Input!E70</f>
        <v>34.58351967399674</v>
      </c>
      <c r="F70">
        <f>[6]Input!F70</f>
        <v>18.460738406872292</v>
      </c>
      <c r="G70">
        <f>[6]Input!G70</f>
        <v>56.850531602223562</v>
      </c>
      <c r="H70">
        <f>[6]Input!H70</f>
        <v>108.93653860896529</v>
      </c>
      <c r="I70">
        <f>[6]Input!I70</f>
        <v>115.6019061242602</v>
      </c>
      <c r="J70">
        <f>[6]Input!J70</f>
        <v>162.54414446489179</v>
      </c>
      <c r="K70">
        <f>[6]Input!K70</f>
        <v>91.605430978720207</v>
      </c>
      <c r="L70">
        <f>[6]Input!L70</f>
        <v>0</v>
      </c>
    </row>
    <row r="71" spans="1:12">
      <c r="A71">
        <f>[6]Input!A71</f>
        <v>69</v>
      </c>
      <c r="B71" t="str">
        <f>[6]Input!B71</f>
        <v>IND_IS_BOF_BFBOF_NEW</v>
      </c>
      <c r="C71" t="str">
        <f>[6]Input!C71</f>
        <v>IND_COK</v>
      </c>
      <c r="D71">
        <f>[6]Input!D71</f>
        <v>47.301190239946017</v>
      </c>
      <c r="E71">
        <f>[6]Input!E71</f>
        <v>55.717892808105859</v>
      </c>
      <c r="F71">
        <f>[6]Input!F71</f>
        <v>29.742300766627579</v>
      </c>
      <c r="G71">
        <f>[6]Input!G71</f>
        <v>91.59252313691573</v>
      </c>
      <c r="H71">
        <f>[6]Input!H71</f>
        <v>175.5088677588885</v>
      </c>
      <c r="I71">
        <f>[6]Input!I71</f>
        <v>186.2475154224191</v>
      </c>
      <c r="J71">
        <f>[6]Input!J71</f>
        <v>261.87667719343682</v>
      </c>
      <c r="K71">
        <f>[6]Input!K71</f>
        <v>147.58652768793809</v>
      </c>
      <c r="L71">
        <f>[6]Input!L71</f>
        <v>0</v>
      </c>
    </row>
    <row r="72" spans="1:12">
      <c r="A72">
        <f>[6]Input!A72</f>
        <v>70</v>
      </c>
      <c r="B72" t="str">
        <f>[6]Input!B72</f>
        <v>IND_IS_BOF_BFBOF_NEW</v>
      </c>
      <c r="C72" t="str">
        <f>[6]Input!C72</f>
        <v>IND_BFG</v>
      </c>
      <c r="D72">
        <f>[6]Input!D72</f>
        <v>0.81553776275768797</v>
      </c>
      <c r="E72">
        <f>[6]Input!E72</f>
        <v>0.96065332427768724</v>
      </c>
      <c r="F72">
        <f>[6]Input!F72</f>
        <v>0.51279828907978497</v>
      </c>
      <c r="G72">
        <f>[6]Input!G72</f>
        <v>1.579181433395098</v>
      </c>
      <c r="H72">
        <f>[6]Input!H72</f>
        <v>3.0260149613601461</v>
      </c>
      <c r="I72">
        <f>[6]Input!I72</f>
        <v>3.2111640590072321</v>
      </c>
      <c r="J72">
        <f>[6]Input!J72</f>
        <v>4.5151151240247707</v>
      </c>
      <c r="K72">
        <f>[6]Input!K72</f>
        <v>2.5445953049644499</v>
      </c>
      <c r="L72">
        <f>[6]Input!L72</f>
        <v>0</v>
      </c>
    </row>
    <row r="73" spans="1:12">
      <c r="A73">
        <f>[6]Input!A73</f>
        <v>71</v>
      </c>
      <c r="B73" t="str">
        <f>[6]Input!B73</f>
        <v>IND_IS_DRI_DRIEAF_NEW</v>
      </c>
      <c r="C73" t="str">
        <f>[6]Input!C73</f>
        <v>IND_NGA</v>
      </c>
      <c r="D73">
        <f>[6]Input!D73</f>
        <v>0.1527768315433802</v>
      </c>
      <c r="E73">
        <f>[6]Input!E73</f>
        <v>6.4824413123519298</v>
      </c>
      <c r="F73">
        <f>[6]Input!F73</f>
        <v>11.952354411102579</v>
      </c>
      <c r="G73">
        <f>[6]Input!G73</f>
        <v>17.807760383600289</v>
      </c>
      <c r="H73">
        <f>[6]Input!H73</f>
        <v>24.083345257312779</v>
      </c>
      <c r="I73">
        <f>[6]Input!I73</f>
        <v>25.365298192509201</v>
      </c>
      <c r="J73">
        <f>[6]Input!J73</f>
        <v>23.436383271290421</v>
      </c>
      <c r="K73">
        <f>[6]Input!K73</f>
        <v>24.853035463784579</v>
      </c>
      <c r="L73">
        <f>[6]Input!L73</f>
        <v>26.39931792129288</v>
      </c>
    </row>
    <row r="74" spans="1:12">
      <c r="A74">
        <f>[6]Input!A74</f>
        <v>72</v>
      </c>
      <c r="B74" t="str">
        <f>[6]Input!B74</f>
        <v>IND_IS_DRI_DRIEAF_NEW</v>
      </c>
      <c r="C74" t="str">
        <f>[6]Input!C74</f>
        <v>IND_COK</v>
      </c>
      <c r="D74">
        <f>[6]Input!D74</f>
        <v>0.45673309012586671</v>
      </c>
      <c r="E74">
        <f>[6]Input!E74</f>
        <v>17.8267136089678</v>
      </c>
      <c r="F74">
        <f>[6]Input!F74</f>
        <v>32.868974630532072</v>
      </c>
      <c r="G74">
        <f>[6]Input!G74</f>
        <v>51.280433411323578</v>
      </c>
      <c r="H74">
        <f>[6]Input!H74</f>
        <v>66.229199457610079</v>
      </c>
      <c r="I74">
        <f>[6]Input!I74</f>
        <v>69.754570029400213</v>
      </c>
      <c r="J74">
        <f>[6]Input!J74</f>
        <v>73.657204566912682</v>
      </c>
      <c r="K74">
        <f>[6]Input!K74</f>
        <v>78.109540029037234</v>
      </c>
      <c r="L74">
        <f>[6]Input!L74</f>
        <v>82.969284895491896</v>
      </c>
    </row>
    <row r="75" spans="1:12">
      <c r="A75">
        <f>[6]Input!A75</f>
        <v>73</v>
      </c>
      <c r="B75" t="str">
        <f>[6]Input!B75</f>
        <v>IND_IS_SCR_NEW</v>
      </c>
      <c r="C75" t="str">
        <f>[6]Input!C75</f>
        <v>IND_NGA</v>
      </c>
      <c r="D75">
        <f>[6]Input!D75</f>
        <v>10.764516467114239</v>
      </c>
      <c r="E75">
        <f>[6]Input!E75</f>
        <v>59.342559006563057</v>
      </c>
      <c r="F75">
        <f>[6]Input!F75</f>
        <v>95.414173789405396</v>
      </c>
      <c r="G75">
        <f>[6]Input!G75</f>
        <v>148.7696209983435</v>
      </c>
      <c r="H75">
        <f>[6]Input!H75</f>
        <v>155.12026108213311</v>
      </c>
      <c r="I75">
        <f>[6]Input!I75</f>
        <v>195.3532020160246</v>
      </c>
      <c r="J75">
        <f>[6]Input!J75</f>
        <v>226.87480235195761</v>
      </c>
      <c r="K75">
        <f>[6]Input!K75</f>
        <v>237.46442250377291</v>
      </c>
      <c r="L75">
        <f>[6]Input!L75</f>
        <v>239.02176779818711</v>
      </c>
    </row>
    <row r="76" spans="1:12">
      <c r="A76">
        <f>[6]Input!A76</f>
        <v>74</v>
      </c>
      <c r="B76" t="str">
        <f>[6]Input!B76</f>
        <v>IND_IS_SCR_NEW</v>
      </c>
      <c r="C76" t="str">
        <f>[6]Input!C76</f>
        <v>IND_BFG</v>
      </c>
      <c r="D76">
        <f>[6]Input!D76</f>
        <v>1.477482652349013</v>
      </c>
      <c r="E76">
        <f>[6]Input!E76</f>
        <v>8.1450571185478786</v>
      </c>
      <c r="F76">
        <f>[6]Input!F76</f>
        <v>13.09606306913407</v>
      </c>
      <c r="G76">
        <f>[6]Input!G76</f>
        <v>20.419359744870668</v>
      </c>
      <c r="H76">
        <f>[6]Input!H76</f>
        <v>21.291016226959449</v>
      </c>
      <c r="I76">
        <f>[6]Input!I76</f>
        <v>26.813184590435839</v>
      </c>
      <c r="J76">
        <f>[6]Input!J76</f>
        <v>31.139678754190701</v>
      </c>
      <c r="K76">
        <f>[6]Input!K76</f>
        <v>32.593156029929609</v>
      </c>
      <c r="L76">
        <f>[6]Input!L76</f>
        <v>32.806909305633518</v>
      </c>
    </row>
    <row r="77" spans="1:12">
      <c r="A77">
        <f>[6]Input!A77</f>
        <v>75</v>
      </c>
      <c r="B77" t="str">
        <f>[6]Input!B77</f>
        <v>IND_IS_BOF_TGR_CCS_NEW</v>
      </c>
      <c r="C77" t="str">
        <f>[6]Input!C77</f>
        <v>IND_NGA</v>
      </c>
      <c r="D77">
        <f>[6]Input!D77</f>
        <v>0</v>
      </c>
      <c r="E77">
        <f>[6]Input!E77</f>
        <v>0</v>
      </c>
      <c r="F77">
        <f>[6]Input!F77</f>
        <v>0</v>
      </c>
      <c r="G77">
        <f>[6]Input!G77</f>
        <v>0</v>
      </c>
      <c r="H77">
        <f>[6]Input!H77</f>
        <v>0</v>
      </c>
      <c r="I77">
        <f>[6]Input!I77</f>
        <v>0</v>
      </c>
      <c r="J77">
        <f>[6]Input!J77</f>
        <v>0</v>
      </c>
      <c r="K77">
        <f>[6]Input!K77</f>
        <v>0</v>
      </c>
      <c r="L77">
        <f>[6]Input!L77</f>
        <v>3.735924657534246</v>
      </c>
    </row>
    <row r="78" spans="1:12">
      <c r="A78">
        <f>[6]Input!A78</f>
        <v>76</v>
      </c>
      <c r="B78" t="str">
        <f>[6]Input!B78</f>
        <v>IND_IS_BOF_TGR_CCS_NEW</v>
      </c>
      <c r="C78" t="str">
        <f>[6]Input!C78</f>
        <v>IND_COA</v>
      </c>
      <c r="D78">
        <f>[6]Input!D78</f>
        <v>0</v>
      </c>
      <c r="E78">
        <f>[6]Input!E78</f>
        <v>0</v>
      </c>
      <c r="F78">
        <f>[6]Input!F78</f>
        <v>0</v>
      </c>
      <c r="G78">
        <f>[6]Input!G78</f>
        <v>0</v>
      </c>
      <c r="H78">
        <f>[6]Input!H78</f>
        <v>0</v>
      </c>
      <c r="I78">
        <f>[6]Input!I78</f>
        <v>0</v>
      </c>
      <c r="J78">
        <f>[6]Input!J78</f>
        <v>0</v>
      </c>
      <c r="K78">
        <f>[6]Input!K78</f>
        <v>0</v>
      </c>
      <c r="L78">
        <f>[6]Input!L78</f>
        <v>13.28328767123288</v>
      </c>
    </row>
    <row r="79" spans="1:12">
      <c r="A79">
        <f>[6]Input!A79</f>
        <v>77</v>
      </c>
      <c r="B79" t="str">
        <f>[6]Input!B79</f>
        <v>IND_IS_BOF_TGR_CCS_NEW</v>
      </c>
      <c r="C79" t="str">
        <f>[6]Input!C79</f>
        <v>IND_COK</v>
      </c>
      <c r="D79">
        <f>[6]Input!D79</f>
        <v>0</v>
      </c>
      <c r="E79">
        <f>[6]Input!E79</f>
        <v>0</v>
      </c>
      <c r="F79">
        <f>[6]Input!F79</f>
        <v>0</v>
      </c>
      <c r="G79">
        <f>[6]Input!G79</f>
        <v>0</v>
      </c>
      <c r="H79">
        <f>[6]Input!H79</f>
        <v>0</v>
      </c>
      <c r="I79">
        <f>[6]Input!I79</f>
        <v>0</v>
      </c>
      <c r="J79">
        <f>[6]Input!J79</f>
        <v>0</v>
      </c>
      <c r="K79">
        <f>[6]Input!K79</f>
        <v>0</v>
      </c>
      <c r="L79">
        <f>[6]Input!L79</f>
        <v>21.585342465763048</v>
      </c>
    </row>
    <row r="80" spans="1:12">
      <c r="A80">
        <f>[6]Input!A80</f>
        <v>78</v>
      </c>
      <c r="B80" t="str">
        <f>[6]Input!B80</f>
        <v>IND_IS_BOF_TGR_CCS_NEW</v>
      </c>
      <c r="C80" t="str">
        <f>[6]Input!C80</f>
        <v>IND_BFG</v>
      </c>
      <c r="D80">
        <f>[6]Input!D80</f>
        <v>0</v>
      </c>
      <c r="E80">
        <f>[6]Input!E80</f>
        <v>0</v>
      </c>
      <c r="F80">
        <f>[6]Input!F80</f>
        <v>0</v>
      </c>
      <c r="G80">
        <f>[6]Input!G80</f>
        <v>0</v>
      </c>
      <c r="H80">
        <f>[6]Input!H80</f>
        <v>0</v>
      </c>
      <c r="I80">
        <f>[6]Input!I80</f>
        <v>0</v>
      </c>
      <c r="J80">
        <f>[6]Input!J80</f>
        <v>0</v>
      </c>
      <c r="K80">
        <f>[6]Input!K80</f>
        <v>0</v>
      </c>
      <c r="L80">
        <f>[6]Input!L80</f>
        <v>0.41510273972614531</v>
      </c>
    </row>
    <row r="81" spans="1:12">
      <c r="A81">
        <f>[6]Input!A81</f>
        <v>79</v>
      </c>
      <c r="B81" t="str">
        <f>[6]Input!B81</f>
        <v>IND_IS_BOF_HISBOF_CCS_NEW</v>
      </c>
      <c r="C81" t="str">
        <f>[6]Input!C81</f>
        <v>IND_NGA</v>
      </c>
      <c r="D81">
        <f>[6]Input!D81</f>
        <v>0</v>
      </c>
      <c r="E81">
        <f>[6]Input!E81</f>
        <v>0</v>
      </c>
      <c r="F81">
        <f>[6]Input!F81</f>
        <v>0</v>
      </c>
      <c r="G81">
        <f>[6]Input!G81</f>
        <v>0</v>
      </c>
      <c r="H81">
        <f>[6]Input!H81</f>
        <v>1.192145862420521E-3</v>
      </c>
      <c r="I81">
        <f>[6]Input!I81</f>
        <v>9.5371669004206718E-3</v>
      </c>
      <c r="J81">
        <f>[6]Input!J81</f>
        <v>5.6030855539885308E-2</v>
      </c>
      <c r="K81">
        <f>[6]Input!K81</f>
        <v>0.34810659186535758</v>
      </c>
      <c r="L81">
        <f>[6]Input!L81</f>
        <v>0</v>
      </c>
    </row>
    <row r="82" spans="1:12">
      <c r="A82">
        <f>[6]Input!A82</f>
        <v>80</v>
      </c>
      <c r="B82" t="str">
        <f>[6]Input!B82</f>
        <v>IND_IS_BOF_HISBOF_CCS_NEW</v>
      </c>
      <c r="C82" t="str">
        <f>[6]Input!C82</f>
        <v>IND_COA</v>
      </c>
      <c r="D82">
        <f>[6]Input!D82</f>
        <v>0</v>
      </c>
      <c r="E82">
        <f>[6]Input!E82</f>
        <v>0</v>
      </c>
      <c r="F82">
        <f>[6]Input!F82</f>
        <v>0</v>
      </c>
      <c r="G82">
        <f>[6]Input!G82</f>
        <v>0</v>
      </c>
      <c r="H82">
        <f>[6]Input!H82</f>
        <v>0.1096774193550583</v>
      </c>
      <c r="I82">
        <f>[6]Input!I82</f>
        <v>0.8774193548387097</v>
      </c>
      <c r="J82">
        <f>[6]Input!J82</f>
        <v>5.1548387096774579</v>
      </c>
      <c r="K82">
        <f>[6]Input!K82</f>
        <v>32.025806451612908</v>
      </c>
      <c r="L82">
        <f>[6]Input!L82</f>
        <v>0</v>
      </c>
    </row>
    <row r="83" spans="1:12">
      <c r="A83">
        <f>[6]Input!A83</f>
        <v>81</v>
      </c>
      <c r="B83" t="str">
        <f>[6]Input!B83</f>
        <v>IND_IS_BOF_ULCOLYSIS_NEW</v>
      </c>
      <c r="C83" t="str">
        <f>[6]Input!C83</f>
        <v>IND_NGA</v>
      </c>
      <c r="D83">
        <f>[6]Input!D83</f>
        <v>0</v>
      </c>
      <c r="E83">
        <f>[6]Input!E83</f>
        <v>0</v>
      </c>
      <c r="F83">
        <f>[6]Input!F83</f>
        <v>0</v>
      </c>
      <c r="G83">
        <f>[6]Input!G83</f>
        <v>0</v>
      </c>
      <c r="H83">
        <f>[6]Input!H83</f>
        <v>0</v>
      </c>
      <c r="I83">
        <f>[6]Input!I83</f>
        <v>8.5669291338582643E-2</v>
      </c>
      <c r="J83">
        <f>[6]Input!J83</f>
        <v>0.50330708661417312</v>
      </c>
      <c r="K83">
        <f>[6]Input!K83</f>
        <v>3.1269291338582681</v>
      </c>
      <c r="L83">
        <f>[6]Input!L83</f>
        <v>18.397480314960632</v>
      </c>
    </row>
    <row r="84" spans="1:12">
      <c r="A84">
        <f>[6]Input!A84</f>
        <v>82</v>
      </c>
      <c r="B84" t="str">
        <f>[6]Input!B84</f>
        <v>IND_IS_MD_ELC_NEW</v>
      </c>
      <c r="C84" t="str">
        <f>[6]Input!C84</f>
        <v>IND_IS_ELC</v>
      </c>
      <c r="D84">
        <f>[6]Input!D84</f>
        <v>231.21452013845371</v>
      </c>
      <c r="E84">
        <f>[6]Input!E84</f>
        <v>195.55973582000161</v>
      </c>
      <c r="F84">
        <f>[6]Input!F84</f>
        <v>197.3640636909185</v>
      </c>
      <c r="G84">
        <f>[6]Input!G84</f>
        <v>133.44087211856029</v>
      </c>
      <c r="H84">
        <f>[6]Input!H84</f>
        <v>91.871752079064379</v>
      </c>
      <c r="I84">
        <f>[6]Input!I84</f>
        <v>77.789470800449138</v>
      </c>
      <c r="J84">
        <f>[6]Input!J84</f>
        <v>25.635748396840519</v>
      </c>
      <c r="K84">
        <f>[6]Input!K84</f>
        <v>15.12021375611606</v>
      </c>
      <c r="L84">
        <f>[6]Input!L84</f>
        <v>0.93281514545176503</v>
      </c>
    </row>
    <row r="85" spans="1:12">
      <c r="A85">
        <f>[6]Input!A85</f>
        <v>83</v>
      </c>
      <c r="B85" t="str">
        <f>[6]Input!B85</f>
        <v>IND_FEA_NEW</v>
      </c>
      <c r="C85" t="str">
        <f>[6]Input!C85</f>
        <v>IND_COK</v>
      </c>
      <c r="D85">
        <f>[6]Input!D85</f>
        <v>13.749529032408381</v>
      </c>
      <c r="E85">
        <f>[6]Input!E85</f>
        <v>26.135109064052031</v>
      </c>
      <c r="F85">
        <f>[6]Input!F85</f>
        <v>28.371071948214809</v>
      </c>
      <c r="G85">
        <f>[6]Input!G85</f>
        <v>35.606937660995222</v>
      </c>
      <c r="H85">
        <f>[6]Input!H85</f>
        <v>39.561839286487363</v>
      </c>
      <c r="I85">
        <f>[6]Input!I85</f>
        <v>44.026046505209401</v>
      </c>
      <c r="J85">
        <f>[6]Input!J85</f>
        <v>43.767145691415408</v>
      </c>
      <c r="K85">
        <f>[6]Input!K85</f>
        <v>43.693256724352068</v>
      </c>
      <c r="L85">
        <f>[6]Input!L85</f>
        <v>43.598890457433022</v>
      </c>
    </row>
    <row r="86" spans="1:12">
      <c r="A86">
        <f>[6]Input!A86</f>
        <v>84</v>
      </c>
      <c r="B86" t="str">
        <f>[6]Input!B86</f>
        <v>IND_NF_ALU_EXS</v>
      </c>
      <c r="C86" t="str">
        <f>[6]Input!C86</f>
        <v>IND_NGA</v>
      </c>
      <c r="D86">
        <f>[6]Input!D86</f>
        <v>35.827787021630662</v>
      </c>
      <c r="E86">
        <f>[6]Input!E86</f>
        <v>28.662229617304501</v>
      </c>
      <c r="F86">
        <f>[6]Input!F86</f>
        <v>21.496672212978371</v>
      </c>
      <c r="G86">
        <f>[6]Input!G86</f>
        <v>17.54988320439929</v>
      </c>
      <c r="H86">
        <f>[6]Input!H86</f>
        <v>7.1655574043261234</v>
      </c>
      <c r="I86">
        <f>[6]Input!I86</f>
        <v>7.0762253204688088</v>
      </c>
      <c r="J86">
        <f>[6]Input!J86</f>
        <v>0</v>
      </c>
      <c r="K86">
        <f>[6]Input!K86</f>
        <v>0</v>
      </c>
      <c r="L86">
        <f>[6]Input!L86</f>
        <v>0</v>
      </c>
    </row>
    <row r="87" spans="1:12">
      <c r="A87">
        <f>[6]Input!A87</f>
        <v>85</v>
      </c>
      <c r="B87" t="str">
        <f>[6]Input!B87</f>
        <v>IND_NF_ALU_EXS</v>
      </c>
      <c r="C87" t="str">
        <f>[6]Input!C87</f>
        <v>IND_HFO</v>
      </c>
      <c r="D87">
        <f>[6]Input!D87</f>
        <v>7.4126455906821986</v>
      </c>
      <c r="E87">
        <f>[6]Input!E87</f>
        <v>5.9301164725457571</v>
      </c>
      <c r="F87">
        <f>[6]Input!F87</f>
        <v>4.4475873544093183</v>
      </c>
      <c r="G87">
        <f>[6]Input!G87</f>
        <v>3.6310103181515792</v>
      </c>
      <c r="H87">
        <f>[6]Input!H87</f>
        <v>1.4825291181364399</v>
      </c>
      <c r="I87">
        <f>[6]Input!I87</f>
        <v>1.46404661802803</v>
      </c>
      <c r="J87">
        <f>[6]Input!J87</f>
        <v>0</v>
      </c>
      <c r="K87">
        <f>[6]Input!K87</f>
        <v>0</v>
      </c>
      <c r="L87">
        <f>[6]Input!L87</f>
        <v>0</v>
      </c>
    </row>
    <row r="88" spans="1:12">
      <c r="A88">
        <f>[6]Input!A88</f>
        <v>86</v>
      </c>
      <c r="B88" t="str">
        <f>[6]Input!B88</f>
        <v>IND_NF_ALU_EXS</v>
      </c>
      <c r="C88" t="str">
        <f>[6]Input!C88</f>
        <v>IND_COA</v>
      </c>
      <c r="D88">
        <f>[6]Input!D88</f>
        <v>5.1476705490848698</v>
      </c>
      <c r="E88">
        <f>[6]Input!E88</f>
        <v>4.1181364392678868</v>
      </c>
      <c r="F88">
        <f>[6]Input!F88</f>
        <v>3.0886023294509162</v>
      </c>
      <c r="G88">
        <f>[6]Input!G88</f>
        <v>2.521534943160848</v>
      </c>
      <c r="H88">
        <f>[6]Input!H88</f>
        <v>1.0295341098169719</v>
      </c>
      <c r="I88">
        <f>[6]Input!I88</f>
        <v>1.0166990402972429</v>
      </c>
      <c r="J88">
        <f>[6]Input!J88</f>
        <v>0</v>
      </c>
      <c r="K88">
        <f>[6]Input!K88</f>
        <v>0</v>
      </c>
      <c r="L88">
        <f>[6]Input!L88</f>
        <v>0</v>
      </c>
    </row>
    <row r="89" spans="1:12">
      <c r="A89">
        <f>[6]Input!A89</f>
        <v>87</v>
      </c>
      <c r="B89" t="str">
        <f>[6]Input!B89</f>
        <v>IND_NF_ALU_EXS</v>
      </c>
      <c r="C89" t="str">
        <f>[6]Input!C89</f>
        <v>IND_COK</v>
      </c>
      <c r="D89">
        <f>[6]Input!D89</f>
        <v>4.3240432612312789</v>
      </c>
      <c r="E89">
        <f>[6]Input!E89</f>
        <v>3.4592346089850259</v>
      </c>
      <c r="F89">
        <f>[6]Input!F89</f>
        <v>2.5944259567387702</v>
      </c>
      <c r="G89">
        <f>[6]Input!G89</f>
        <v>2.1180893522550881</v>
      </c>
      <c r="H89">
        <f>[6]Input!H89</f>
        <v>0.86480865224625658</v>
      </c>
      <c r="I89">
        <f>[6]Input!I89</f>
        <v>0.85402719384968417</v>
      </c>
      <c r="J89">
        <f>[6]Input!J89</f>
        <v>0</v>
      </c>
      <c r="K89">
        <f>[6]Input!K89</f>
        <v>0</v>
      </c>
      <c r="L89">
        <f>[6]Input!L89</f>
        <v>0</v>
      </c>
    </row>
    <row r="90" spans="1:12">
      <c r="A90">
        <f>[6]Input!A90</f>
        <v>88</v>
      </c>
      <c r="B90" t="str">
        <f>[6]Input!B90</f>
        <v>IND_NF_COP_EXS</v>
      </c>
      <c r="C90" t="str">
        <f>[6]Input!C90</f>
        <v>IND_NGA</v>
      </c>
      <c r="D90">
        <f>[6]Input!D90</f>
        <v>8.5322046374677907</v>
      </c>
      <c r="E90">
        <f>[6]Input!E90</f>
        <v>6.8257637099742308</v>
      </c>
      <c r="F90">
        <f>[6]Input!F90</f>
        <v>5.1193227824806753</v>
      </c>
      <c r="G90">
        <f>[6]Input!G90</f>
        <v>3.412881854987118</v>
      </c>
      <c r="H90">
        <f>[6]Input!H90</f>
        <v>1.7064409274935579</v>
      </c>
      <c r="I90">
        <f>[6]Input!I90</f>
        <v>0</v>
      </c>
      <c r="J90">
        <f>[6]Input!J90</f>
        <v>0</v>
      </c>
      <c r="K90">
        <f>[6]Input!K90</f>
        <v>0</v>
      </c>
      <c r="L90">
        <f>[6]Input!L90</f>
        <v>0</v>
      </c>
    </row>
    <row r="91" spans="1:12">
      <c r="A91">
        <f>[6]Input!A91</f>
        <v>89</v>
      </c>
      <c r="B91" t="str">
        <f>[6]Input!B91</f>
        <v>IND_NF_COP_EXS</v>
      </c>
      <c r="C91" t="str">
        <f>[6]Input!C91</f>
        <v>IND_HFO</v>
      </c>
      <c r="D91">
        <f>[6]Input!D91</f>
        <v>1.11428045638572</v>
      </c>
      <c r="E91">
        <f>[6]Input!E91</f>
        <v>0.89142436510857581</v>
      </c>
      <c r="F91">
        <f>[6]Input!F91</f>
        <v>0.66856827383143169</v>
      </c>
      <c r="G91">
        <f>[6]Input!G91</f>
        <v>0.44571218255428791</v>
      </c>
      <c r="H91">
        <f>[6]Input!H91</f>
        <v>0.2228560912771439</v>
      </c>
      <c r="I91">
        <f>[6]Input!I91</f>
        <v>0</v>
      </c>
      <c r="J91">
        <f>[6]Input!J91</f>
        <v>0</v>
      </c>
      <c r="K91">
        <f>[6]Input!K91</f>
        <v>0</v>
      </c>
      <c r="L91">
        <f>[6]Input!L91</f>
        <v>0</v>
      </c>
    </row>
    <row r="92" spans="1:12">
      <c r="A92">
        <f>[6]Input!A92</f>
        <v>90</v>
      </c>
      <c r="B92" t="str">
        <f>[6]Input!B92</f>
        <v>IND_NF_COP_EXS</v>
      </c>
      <c r="C92" t="str">
        <f>[6]Input!C92</f>
        <v>IND_COA</v>
      </c>
      <c r="D92">
        <f>[6]Input!D92</f>
        <v>0.764078027235922</v>
      </c>
      <c r="E92">
        <f>[6]Input!E92</f>
        <v>0.61126242178873758</v>
      </c>
      <c r="F92">
        <f>[6]Input!F92</f>
        <v>0.45844681634155321</v>
      </c>
      <c r="G92">
        <f>[6]Input!G92</f>
        <v>0.30563121089436879</v>
      </c>
      <c r="H92">
        <f>[6]Input!H92</f>
        <v>0.15281560544718431</v>
      </c>
      <c r="I92">
        <f>[6]Input!I92</f>
        <v>0</v>
      </c>
      <c r="J92">
        <f>[6]Input!J92</f>
        <v>0</v>
      </c>
      <c r="K92">
        <f>[6]Input!K92</f>
        <v>0</v>
      </c>
      <c r="L92">
        <f>[6]Input!L92</f>
        <v>0</v>
      </c>
    </row>
    <row r="93" spans="1:12">
      <c r="A93">
        <f>[6]Input!A93</f>
        <v>91</v>
      </c>
      <c r="B93" t="str">
        <f>[6]Input!B93</f>
        <v>IND_NF_COP_EXS</v>
      </c>
      <c r="C93" t="str">
        <f>[6]Input!C93</f>
        <v>IND_COK</v>
      </c>
      <c r="D93">
        <f>[6]Input!D93</f>
        <v>1.3052999631947</v>
      </c>
      <c r="E93">
        <f>[6]Input!E93</f>
        <v>1.0442399705557599</v>
      </c>
      <c r="F93">
        <f>[6]Input!F93</f>
        <v>0.78317997791681804</v>
      </c>
      <c r="G93">
        <f>[6]Input!G93</f>
        <v>0.52211998527787962</v>
      </c>
      <c r="H93">
        <f>[6]Input!H93</f>
        <v>0.26105999263893992</v>
      </c>
      <c r="I93">
        <f>[6]Input!I93</f>
        <v>0</v>
      </c>
      <c r="J93">
        <f>[6]Input!J93</f>
        <v>0</v>
      </c>
      <c r="K93">
        <f>[6]Input!K93</f>
        <v>0</v>
      </c>
      <c r="L93">
        <f>[6]Input!L93</f>
        <v>0</v>
      </c>
    </row>
    <row r="94" spans="1:12">
      <c r="A94">
        <f>[6]Input!A94</f>
        <v>92</v>
      </c>
      <c r="B94" t="str">
        <f>[6]Input!B94</f>
        <v>IND_NF_ZNC_EXS</v>
      </c>
      <c r="C94" t="str">
        <f>[6]Input!C94</f>
        <v>IND_NGA</v>
      </c>
      <c r="D94">
        <f>[6]Input!D94</f>
        <v>2.55776377656573</v>
      </c>
      <c r="E94">
        <f>[6]Input!E94</f>
        <v>1.844659593437044</v>
      </c>
      <c r="F94">
        <f>[6]Input!F94</f>
        <v>1.70517585104382</v>
      </c>
      <c r="G94">
        <f>[6]Input!G94</f>
        <v>1.2788818882828661</v>
      </c>
      <c r="H94">
        <f>[6]Input!H94</f>
        <v>0.85258792552190987</v>
      </c>
      <c r="I94">
        <f>[6]Input!I94</f>
        <v>0.4262939627609556</v>
      </c>
      <c r="J94">
        <f>[6]Input!J94</f>
        <v>0</v>
      </c>
      <c r="K94">
        <f>[6]Input!K94</f>
        <v>0</v>
      </c>
      <c r="L94">
        <f>[6]Input!L94</f>
        <v>0</v>
      </c>
    </row>
    <row r="95" spans="1:12">
      <c r="A95">
        <f>[6]Input!A95</f>
        <v>93</v>
      </c>
      <c r="B95" t="str">
        <f>[6]Input!B95</f>
        <v>IND_NF_ZNC_EXS</v>
      </c>
      <c r="C95" t="str">
        <f>[6]Input!C95</f>
        <v>IND_HFO</v>
      </c>
      <c r="D95">
        <f>[6]Input!D95</f>
        <v>1.4597338724844831</v>
      </c>
      <c r="E95">
        <f>[6]Input!E95</f>
        <v>1.052760273022151</v>
      </c>
      <c r="F95">
        <f>[6]Input!F95</f>
        <v>0.97315591498965581</v>
      </c>
      <c r="G95">
        <f>[6]Input!G95</f>
        <v>0.72986693624224208</v>
      </c>
      <c r="H95">
        <f>[6]Input!H95</f>
        <v>0.48657795749482791</v>
      </c>
      <c r="I95">
        <f>[6]Input!I95</f>
        <v>0.24328897874741379</v>
      </c>
      <c r="J95">
        <f>[6]Input!J95</f>
        <v>0</v>
      </c>
      <c r="K95">
        <f>[6]Input!K95</f>
        <v>0</v>
      </c>
      <c r="L95">
        <f>[6]Input!L95</f>
        <v>0</v>
      </c>
    </row>
    <row r="96" spans="1:12">
      <c r="A96">
        <f>[6]Input!A96</f>
        <v>94</v>
      </c>
      <c r="B96" t="str">
        <f>[6]Input!B96</f>
        <v>IND_NF_AMN_EXS</v>
      </c>
      <c r="C96" t="str">
        <f>[6]Input!C96</f>
        <v>IND_NGA</v>
      </c>
      <c r="D96">
        <f>[6]Input!D96</f>
        <v>57.517654751525697</v>
      </c>
      <c r="E96">
        <f>[6]Input!E96</f>
        <v>47.931378959604757</v>
      </c>
      <c r="F96">
        <f>[6]Input!F96</f>
        <v>38.34510316768381</v>
      </c>
      <c r="G96">
        <f>[6]Input!G96</f>
        <v>28.758827375762859</v>
      </c>
      <c r="H96">
        <f>[6]Input!H96</f>
        <v>19.172551583841901</v>
      </c>
      <c r="I96">
        <f>[6]Input!I96</f>
        <v>9.2570618529383815</v>
      </c>
      <c r="J96">
        <f>[6]Input!J96</f>
        <v>0</v>
      </c>
      <c r="K96">
        <f>[6]Input!K96</f>
        <v>0</v>
      </c>
      <c r="L96">
        <f>[6]Input!L96</f>
        <v>0</v>
      </c>
    </row>
    <row r="97" spans="1:12">
      <c r="A97">
        <f>[6]Input!A97</f>
        <v>95</v>
      </c>
      <c r="B97" t="str">
        <f>[6]Input!B97</f>
        <v>IND_NF_AMN_EXS</v>
      </c>
      <c r="C97" t="str">
        <f>[6]Input!C97</f>
        <v>IND_HFO</v>
      </c>
      <c r="D97">
        <f>[6]Input!D97</f>
        <v>3.544692676547514</v>
      </c>
      <c r="E97">
        <f>[6]Input!E97</f>
        <v>2.953910563789595</v>
      </c>
      <c r="F97">
        <f>[6]Input!F97</f>
        <v>2.363128451031677</v>
      </c>
      <c r="G97">
        <f>[6]Input!G97</f>
        <v>1.7723463382737521</v>
      </c>
      <c r="H97">
        <f>[6]Input!H97</f>
        <v>1.1815642255158381</v>
      </c>
      <c r="I97">
        <f>[6]Input!I97</f>
        <v>0.59078211275791948</v>
      </c>
      <c r="J97">
        <f>[6]Input!J97</f>
        <v>0</v>
      </c>
      <c r="K97">
        <f>[6]Input!K97</f>
        <v>0</v>
      </c>
      <c r="L97">
        <f>[6]Input!L97</f>
        <v>0</v>
      </c>
    </row>
    <row r="98" spans="1:12">
      <c r="A98">
        <f>[6]Input!A98</f>
        <v>96</v>
      </c>
      <c r="B98" t="str">
        <f>[6]Input!B98</f>
        <v>IND_NF_EC_EXS</v>
      </c>
      <c r="C98" t="str">
        <f>[6]Input!C98</f>
        <v>IND_NF_ELC</v>
      </c>
      <c r="D98">
        <f>[6]Input!D98</f>
        <v>188.06621121457431</v>
      </c>
      <c r="E98">
        <f>[6]Input!E98</f>
        <v>161.06731527418339</v>
      </c>
      <c r="F98">
        <f>[6]Input!F98</f>
        <v>131.51949685470419</v>
      </c>
      <c r="G98">
        <f>[6]Input!G98</f>
        <v>81.098750000000024</v>
      </c>
      <c r="H98">
        <f>[6]Input!H98</f>
        <v>0</v>
      </c>
      <c r="I98">
        <f>[6]Input!I98</f>
        <v>0</v>
      </c>
      <c r="J98">
        <f>[6]Input!J98</f>
        <v>0</v>
      </c>
      <c r="K98">
        <f>[6]Input!K98</f>
        <v>0</v>
      </c>
      <c r="L98">
        <f>[6]Input!L98</f>
        <v>0</v>
      </c>
    </row>
    <row r="99" spans="1:12">
      <c r="A99">
        <f>[6]Input!A99</f>
        <v>97</v>
      </c>
      <c r="B99" t="str">
        <f>[6]Input!B99</f>
        <v>IND_NF_MD_ELC_EXS</v>
      </c>
      <c r="C99" t="str">
        <f>[6]Input!C99</f>
        <v>IND_NF_ELC</v>
      </c>
      <c r="D99">
        <f>[6]Input!D99</f>
        <v>24.43651162790697</v>
      </c>
      <c r="E99">
        <f>[6]Input!E99</f>
        <v>19.549209302325579</v>
      </c>
      <c r="F99">
        <f>[6]Input!F99</f>
        <v>14.661906976744181</v>
      </c>
      <c r="G99">
        <f>[6]Input!G99</f>
        <v>9.7746046511627895</v>
      </c>
      <c r="H99">
        <f>[6]Input!H99</f>
        <v>4.8873023255813974</v>
      </c>
      <c r="I99">
        <f>[6]Input!I99</f>
        <v>0</v>
      </c>
      <c r="J99">
        <f>[6]Input!J99</f>
        <v>0</v>
      </c>
      <c r="K99">
        <f>[6]Input!K99</f>
        <v>0</v>
      </c>
      <c r="L99">
        <f>[6]Input!L99</f>
        <v>0</v>
      </c>
    </row>
    <row r="100" spans="1:12">
      <c r="A100">
        <f>[6]Input!A100</f>
        <v>98</v>
      </c>
      <c r="B100" t="str">
        <f>[6]Input!B100</f>
        <v>IND_NF_MD_OIL_EXS</v>
      </c>
      <c r="C100" t="str">
        <f>[6]Input!C100</f>
        <v>IND_LPG</v>
      </c>
      <c r="D100">
        <f>[6]Input!D100</f>
        <v>3.0019999999999998</v>
      </c>
      <c r="E100">
        <f>[6]Input!E100</f>
        <v>2.4016000000000002</v>
      </c>
      <c r="F100">
        <f>[6]Input!F100</f>
        <v>0</v>
      </c>
      <c r="G100">
        <f>[6]Input!G100</f>
        <v>0</v>
      </c>
      <c r="H100">
        <f>[6]Input!H100</f>
        <v>0</v>
      </c>
      <c r="I100">
        <f>[6]Input!I100</f>
        <v>0</v>
      </c>
      <c r="J100">
        <f>[6]Input!J100</f>
        <v>0</v>
      </c>
      <c r="K100">
        <f>[6]Input!K100</f>
        <v>0</v>
      </c>
      <c r="L100">
        <f>[6]Input!L100</f>
        <v>0</v>
      </c>
    </row>
    <row r="101" spans="1:12">
      <c r="A101">
        <f>[6]Input!A101</f>
        <v>99</v>
      </c>
      <c r="B101" t="str">
        <f>[6]Input!B101</f>
        <v>IND_NF_MD_OIL_EXS</v>
      </c>
      <c r="C101" t="str">
        <f>[6]Input!C101</f>
        <v>IND_OIL</v>
      </c>
      <c r="D101">
        <f>[6]Input!D101</f>
        <v>0</v>
      </c>
      <c r="E101">
        <f>[6]Input!E101</f>
        <v>0</v>
      </c>
      <c r="F101">
        <f>[6]Input!F101</f>
        <v>1.801199999999999</v>
      </c>
      <c r="G101">
        <f>[6]Input!G101</f>
        <v>1.2008000000000001</v>
      </c>
      <c r="H101">
        <f>[6]Input!H101</f>
        <v>0</v>
      </c>
      <c r="I101">
        <f>[6]Input!I101</f>
        <v>0</v>
      </c>
      <c r="J101">
        <f>[6]Input!J101</f>
        <v>0</v>
      </c>
      <c r="K101">
        <f>[6]Input!K101</f>
        <v>0</v>
      </c>
      <c r="L101">
        <f>[6]Input!L101</f>
        <v>0</v>
      </c>
    </row>
    <row r="102" spans="1:12">
      <c r="A102">
        <f>[6]Input!A102</f>
        <v>100</v>
      </c>
      <c r="B102" t="str">
        <f>[6]Input!B102</f>
        <v>IND_NF_MD_OIL_EXS</v>
      </c>
      <c r="C102" t="str">
        <f>[6]Input!C102</f>
        <v>IND_NAP</v>
      </c>
      <c r="D102">
        <f>[6]Input!D102</f>
        <v>0</v>
      </c>
      <c r="E102">
        <f>[6]Input!E102</f>
        <v>0</v>
      </c>
      <c r="F102">
        <f>[6]Input!F102</f>
        <v>0</v>
      </c>
      <c r="G102">
        <f>[6]Input!G102</f>
        <v>0</v>
      </c>
      <c r="H102">
        <f>[6]Input!H102</f>
        <v>0.60039999999999982</v>
      </c>
      <c r="I102">
        <f>[6]Input!I102</f>
        <v>0</v>
      </c>
      <c r="J102">
        <f>[6]Input!J102</f>
        <v>0</v>
      </c>
      <c r="K102">
        <f>[6]Input!K102</f>
        <v>0</v>
      </c>
      <c r="L102">
        <f>[6]Input!L102</f>
        <v>0</v>
      </c>
    </row>
    <row r="103" spans="1:12">
      <c r="A103">
        <f>[6]Input!A103</f>
        <v>101</v>
      </c>
      <c r="B103" t="str">
        <f>[6]Input!B103</f>
        <v>IND_NF_AMN_BAY_NEW</v>
      </c>
      <c r="C103" t="str">
        <f>[6]Input!C103</f>
        <v>IND_NGA</v>
      </c>
      <c r="D103">
        <f>[6]Input!D103</f>
        <v>0.62940652941176622</v>
      </c>
      <c r="E103">
        <f>[6]Input!E103</f>
        <v>4.1080341800368814</v>
      </c>
      <c r="F103">
        <f>[6]Input!F103</f>
        <v>6.3494770844588571</v>
      </c>
      <c r="G103">
        <f>[6]Input!G103</f>
        <v>11.072062101493049</v>
      </c>
      <c r="H103">
        <f>[6]Input!H103</f>
        <v>16.845521657671672</v>
      </c>
      <c r="I103">
        <f>[6]Input!I103</f>
        <v>19.122321748364399</v>
      </c>
      <c r="J103">
        <f>[6]Input!J103</f>
        <v>24.164640606912609</v>
      </c>
      <c r="K103">
        <f>[6]Input!K103</f>
        <v>23.777830213481831</v>
      </c>
      <c r="L103">
        <f>[6]Input!L103</f>
        <v>17.003994342534579</v>
      </c>
    </row>
    <row r="104" spans="1:12">
      <c r="A104">
        <f>[6]Input!A104</f>
        <v>102</v>
      </c>
      <c r="B104" t="str">
        <f>[6]Input!B104</f>
        <v>IND_NF_AMN_BAY_NEW</v>
      </c>
      <c r="C104" t="str">
        <f>[6]Input!C104</f>
        <v>IND_HFO</v>
      </c>
      <c r="D104">
        <f>[6]Input!D104</f>
        <v>0.18649082352941221</v>
      </c>
      <c r="E104">
        <f>[6]Input!E104</f>
        <v>1.21719531260352</v>
      </c>
      <c r="F104">
        <f>[6]Input!F104</f>
        <v>1.8813265435433639</v>
      </c>
      <c r="G104">
        <f>[6]Input!G104</f>
        <v>3.2806109930349781</v>
      </c>
      <c r="H104">
        <f>[6]Input!H104</f>
        <v>4.9912656763471599</v>
      </c>
      <c r="I104">
        <f>[6]Input!I104</f>
        <v>5.6658731106264897</v>
      </c>
      <c r="J104">
        <f>[6]Input!J104</f>
        <v>7.159893513159294</v>
      </c>
      <c r="K104">
        <f>[6]Input!K104</f>
        <v>7.045283026216838</v>
      </c>
      <c r="L104">
        <f>[6]Input!L104</f>
        <v>5.0382205459361717</v>
      </c>
    </row>
    <row r="105" spans="1:12">
      <c r="A105">
        <f>[6]Input!A105</f>
        <v>103</v>
      </c>
      <c r="B105" t="str">
        <f>[6]Input!B105</f>
        <v>IND_NF_AMN_BAY_NEW</v>
      </c>
      <c r="C105" t="str">
        <f>[6]Input!C105</f>
        <v>IND_COA</v>
      </c>
      <c r="D105">
        <f>[6]Input!D105</f>
        <v>1.3520584705882379</v>
      </c>
      <c r="E105">
        <f>[6]Input!E105</f>
        <v>8.8246660163755202</v>
      </c>
      <c r="F105">
        <f>[6]Input!F105</f>
        <v>13.63961744068939</v>
      </c>
      <c r="G105">
        <f>[6]Input!G105</f>
        <v>23.78442969950358</v>
      </c>
      <c r="H105">
        <f>[6]Input!H105</f>
        <v>36.18667615351692</v>
      </c>
      <c r="I105">
        <f>[6]Input!I105</f>
        <v>41.077580052042038</v>
      </c>
      <c r="J105">
        <f>[6]Input!J105</f>
        <v>51.909227970404856</v>
      </c>
      <c r="K105">
        <f>[6]Input!K105</f>
        <v>51.078301940072087</v>
      </c>
      <c r="L105">
        <f>[6]Input!L105</f>
        <v>36.527098958037243</v>
      </c>
    </row>
    <row r="106" spans="1:12">
      <c r="A106">
        <f>[6]Input!A106</f>
        <v>104</v>
      </c>
      <c r="B106" t="str">
        <f>[6]Input!B106</f>
        <v>IND_NF_ALU_HLH_NEW</v>
      </c>
      <c r="C106" t="str">
        <f>[6]Input!C106</f>
        <v>IND_NGA</v>
      </c>
      <c r="D106">
        <f>[6]Input!D106</f>
        <v>0</v>
      </c>
      <c r="E106">
        <f>[6]Input!E106</f>
        <v>0</v>
      </c>
      <c r="F106">
        <f>[6]Input!F106</f>
        <v>0</v>
      </c>
      <c r="G106">
        <f>[6]Input!G106</f>
        <v>0</v>
      </c>
      <c r="H106">
        <f>[6]Input!H106</f>
        <v>0</v>
      </c>
      <c r="I106">
        <f>[6]Input!I106</f>
        <v>0</v>
      </c>
      <c r="J106">
        <f>[6]Input!J106</f>
        <v>1.1584449251890709</v>
      </c>
      <c r="K106">
        <f>[6]Input!K106</f>
        <v>1.1584449251890709</v>
      </c>
      <c r="L106">
        <f>[6]Input!L106</f>
        <v>0</v>
      </c>
    </row>
    <row r="107" spans="1:12">
      <c r="A107">
        <f>[6]Input!A107</f>
        <v>105</v>
      </c>
      <c r="B107" t="str">
        <f>[6]Input!B107</f>
        <v>IND_NF_ALU_SEC_NEW</v>
      </c>
      <c r="C107" t="str">
        <f>[6]Input!C107</f>
        <v>IND_NGA</v>
      </c>
      <c r="D107">
        <f>[6]Input!D107</f>
        <v>9.6087340344827492</v>
      </c>
      <c r="E107">
        <f>[6]Input!E107</f>
        <v>11.23139123480008</v>
      </c>
      <c r="F107">
        <f>[6]Input!F107</f>
        <v>12.00476062234036</v>
      </c>
      <c r="G107">
        <f>[6]Input!G107</f>
        <v>13.284330172149311</v>
      </c>
      <c r="H107">
        <f>[6]Input!H107</f>
        <v>12.117258137666539</v>
      </c>
      <c r="I107">
        <f>[6]Input!I107</f>
        <v>11.933400442293721</v>
      </c>
      <c r="J107">
        <f>[6]Input!J107</f>
        <v>11.824472217340141</v>
      </c>
      <c r="K107">
        <f>[6]Input!K107</f>
        <v>11.772360000000001</v>
      </c>
      <c r="L107">
        <f>[6]Input!L107</f>
        <v>2.6112982475277522</v>
      </c>
    </row>
    <row r="108" spans="1:12">
      <c r="A108">
        <f>[6]Input!A108</f>
        <v>106</v>
      </c>
      <c r="B108" t="str">
        <f>[6]Input!B108</f>
        <v>IND_NF_ALU_SEC_NEW</v>
      </c>
      <c r="C108" t="str">
        <f>[6]Input!C108</f>
        <v>IND_HFO</v>
      </c>
      <c r="D108">
        <f>[6]Input!D108</f>
        <v>0.33518839655172378</v>
      </c>
      <c r="E108">
        <f>[6]Input!E108</f>
        <v>0.39179271749302619</v>
      </c>
      <c r="F108">
        <f>[6]Input!F108</f>
        <v>0.41877071938396587</v>
      </c>
      <c r="G108">
        <f>[6]Input!G108</f>
        <v>0.46340686647032447</v>
      </c>
      <c r="H108">
        <f>[6]Input!H108</f>
        <v>0.4226950513139493</v>
      </c>
      <c r="I108">
        <f>[6]Input!I108</f>
        <v>0.4162814107776881</v>
      </c>
      <c r="J108">
        <f>[6]Input!J108</f>
        <v>0.41248158897698178</v>
      </c>
      <c r="K108">
        <f>[6]Input!K108</f>
        <v>0.41066372093023251</v>
      </c>
      <c r="L108">
        <f>[6]Input!L108</f>
        <v>9.1091799332363485E-2</v>
      </c>
    </row>
    <row r="109" spans="1:12">
      <c r="A109">
        <f>[6]Input!A109</f>
        <v>107</v>
      </c>
      <c r="B109" t="str">
        <f>[6]Input!B109</f>
        <v>IND_NF_ALU_HLHIA_NEW</v>
      </c>
      <c r="C109" t="str">
        <f>[6]Input!C109</f>
        <v>IND_NGA</v>
      </c>
      <c r="D109">
        <f>[6]Input!D109</f>
        <v>0</v>
      </c>
      <c r="E109">
        <f>[6]Input!E109</f>
        <v>0</v>
      </c>
      <c r="F109">
        <f>[6]Input!F109</f>
        <v>0</v>
      </c>
      <c r="G109">
        <f>[6]Input!G109</f>
        <v>0</v>
      </c>
      <c r="H109">
        <f>[6]Input!H109</f>
        <v>1.477863274094384</v>
      </c>
      <c r="I109">
        <f>[6]Input!I109</f>
        <v>1.477863274094384</v>
      </c>
      <c r="J109">
        <f>[6]Input!J109</f>
        <v>1.477863274094386</v>
      </c>
      <c r="K109">
        <f>[6]Input!K109</f>
        <v>1.4736236459998451</v>
      </c>
      <c r="L109">
        <f>[6]Input!L109</f>
        <v>0</v>
      </c>
    </row>
    <row r="110" spans="1:12">
      <c r="A110">
        <f>[6]Input!A110</f>
        <v>108</v>
      </c>
      <c r="B110" t="str">
        <f>[6]Input!B110</f>
        <v>IND_NF_COP_NEW</v>
      </c>
      <c r="C110" t="str">
        <f>[6]Input!C110</f>
        <v>IND_NGA</v>
      </c>
      <c r="D110">
        <f>[6]Input!D110</f>
        <v>3.7639728548124558</v>
      </c>
      <c r="E110">
        <f>[6]Input!E110</f>
        <v>3.1901439454833671</v>
      </c>
      <c r="F110">
        <f>[6]Input!F110</f>
        <v>4.8186471581809203</v>
      </c>
      <c r="G110">
        <f>[6]Input!G110</f>
        <v>4.2486527830801926</v>
      </c>
      <c r="H110">
        <f>[6]Input!H110</f>
        <v>4.6760391748744574</v>
      </c>
      <c r="I110">
        <f>[6]Input!I110</f>
        <v>5.1591899598211306</v>
      </c>
      <c r="J110">
        <f>[6]Input!J110</f>
        <v>4.86238223427973</v>
      </c>
      <c r="K110">
        <f>[6]Input!K110</f>
        <v>4.8167279037159867</v>
      </c>
      <c r="L110">
        <f>[6]Input!L110</f>
        <v>4.7837570675957366</v>
      </c>
    </row>
    <row r="111" spans="1:12">
      <c r="A111">
        <f>[6]Input!A111</f>
        <v>109</v>
      </c>
      <c r="B111" t="str">
        <f>[6]Input!B111</f>
        <v>IND_NF_COP_NEW</v>
      </c>
      <c r="C111" t="str">
        <f>[6]Input!C111</f>
        <v>IND_HFO</v>
      </c>
      <c r="D111">
        <f>[6]Input!D111</f>
        <v>0.40328280587276322</v>
      </c>
      <c r="E111">
        <f>[6]Input!E111</f>
        <v>0.47852159182250509</v>
      </c>
      <c r="F111">
        <f>[6]Input!F111</f>
        <v>0.51628362409081285</v>
      </c>
      <c r="G111">
        <f>[6]Input!G111</f>
        <v>0.63729791746202868</v>
      </c>
      <c r="H111">
        <f>[6]Input!H111</f>
        <v>0.70140587623116857</v>
      </c>
      <c r="I111">
        <f>[6]Input!I111</f>
        <v>0.7738784939731691</v>
      </c>
      <c r="J111">
        <f>[6]Input!J111</f>
        <v>0.72935733514195911</v>
      </c>
      <c r="K111">
        <f>[6]Input!K111</f>
        <v>0.72250918555739752</v>
      </c>
      <c r="L111">
        <f>[6]Input!L111</f>
        <v>0.71756356013936007</v>
      </c>
    </row>
    <row r="112" spans="1:12">
      <c r="A112">
        <f>[6]Input!A112</f>
        <v>110</v>
      </c>
      <c r="B112" t="str">
        <f>[6]Input!B112</f>
        <v>IND_NF_COP_NEW</v>
      </c>
      <c r="C112" t="str">
        <f>[6]Input!C112</f>
        <v>IND_BIO</v>
      </c>
      <c r="D112">
        <f>[6]Input!D112</f>
        <v>0</v>
      </c>
      <c r="E112">
        <f>[6]Input!E112</f>
        <v>1.2760575781933461</v>
      </c>
      <c r="F112">
        <f>[6]Input!F112</f>
        <v>0</v>
      </c>
      <c r="G112">
        <f>[6]Input!G112</f>
        <v>1.699461113232076</v>
      </c>
      <c r="H112">
        <f>[6]Input!H112</f>
        <v>1.8704156699497809</v>
      </c>
      <c r="I112">
        <f>[6]Input!I112</f>
        <v>2.0636759839284489</v>
      </c>
      <c r="J112">
        <f>[6]Input!J112</f>
        <v>1.944952893711889</v>
      </c>
      <c r="K112">
        <f>[6]Input!K112</f>
        <v>0</v>
      </c>
      <c r="L112">
        <f>[6]Input!L112</f>
        <v>0</v>
      </c>
    </row>
    <row r="113" spans="1:12">
      <c r="A113">
        <f>[6]Input!A113</f>
        <v>111</v>
      </c>
      <c r="B113" t="str">
        <f>[6]Input!B113</f>
        <v>IND_NF_COP_NEW</v>
      </c>
      <c r="C113" t="str">
        <f>[6]Input!C113</f>
        <v>IND_COA</v>
      </c>
      <c r="D113">
        <f>[6]Input!D113</f>
        <v>0.26885520391517548</v>
      </c>
      <c r="E113">
        <f>[6]Input!E113</f>
        <v>0.31901439454833669</v>
      </c>
      <c r="F113">
        <f>[6]Input!F113</f>
        <v>0.34418908272720761</v>
      </c>
      <c r="G113">
        <f>[6]Input!G113</f>
        <v>0.42486527830801929</v>
      </c>
      <c r="H113">
        <f>[6]Input!H113</f>
        <v>0.46760391748744567</v>
      </c>
      <c r="I113">
        <f>[6]Input!I113</f>
        <v>0.5159189959821131</v>
      </c>
      <c r="J113">
        <f>[6]Input!J113</f>
        <v>0.48623822342797268</v>
      </c>
      <c r="K113">
        <f>[6]Input!K113</f>
        <v>0.48167279037159832</v>
      </c>
      <c r="L113">
        <f>[6]Input!L113</f>
        <v>0.47837570675957358</v>
      </c>
    </row>
    <row r="114" spans="1:12">
      <c r="A114">
        <f>[6]Input!A114</f>
        <v>112</v>
      </c>
      <c r="B114" t="str">
        <f>[6]Input!B114</f>
        <v>IND_NF_EC_NEW</v>
      </c>
      <c r="C114" t="str">
        <f>[6]Input!C114</f>
        <v>IND_NF_ELC</v>
      </c>
      <c r="D114">
        <f>[6]Input!D114</f>
        <v>0</v>
      </c>
      <c r="E114">
        <f>[6]Input!E114</f>
        <v>0</v>
      </c>
      <c r="F114">
        <f>[6]Input!F114</f>
        <v>0</v>
      </c>
      <c r="G114">
        <f>[6]Input!G114</f>
        <v>36.465357450187682</v>
      </c>
      <c r="H114">
        <f>[6]Input!H114</f>
        <v>102.2965952559274</v>
      </c>
      <c r="I114">
        <f>[6]Input!I114</f>
        <v>102.2965952559274</v>
      </c>
      <c r="J114">
        <f>[6]Input!J114</f>
        <v>97.330711534591572</v>
      </c>
      <c r="K114">
        <f>[6]Input!K114</f>
        <v>98.018059412745018</v>
      </c>
      <c r="L114">
        <f>[6]Input!L114</f>
        <v>235.7870648835206</v>
      </c>
    </row>
    <row r="115" spans="1:12">
      <c r="A115">
        <f>[6]Input!A115</f>
        <v>113</v>
      </c>
      <c r="B115" t="str">
        <f>[6]Input!B115</f>
        <v>IND_NF_MD_ELC_NEW</v>
      </c>
      <c r="C115" t="str">
        <f>[6]Input!C115</f>
        <v>IND_NF_ELC</v>
      </c>
      <c r="D115">
        <f>[6]Input!D115</f>
        <v>15.761901351730449</v>
      </c>
      <c r="E115">
        <f>[6]Input!E115</f>
        <v>12.93050579733379</v>
      </c>
      <c r="F115">
        <f>[6]Input!F115</f>
        <v>10.627996990358771</v>
      </c>
      <c r="G115">
        <f>[6]Input!G115</f>
        <v>10.856889516791121</v>
      </c>
      <c r="H115">
        <f>[6]Input!H115</f>
        <v>5.7526205533782919</v>
      </c>
      <c r="I115">
        <f>[6]Input!I115</f>
        <v>9.2869768215542265</v>
      </c>
      <c r="J115">
        <f>[6]Input!J115</f>
        <v>2.6428577403949709</v>
      </c>
      <c r="K115">
        <f>[6]Input!K115</f>
        <v>2.5259288046161901</v>
      </c>
      <c r="L115">
        <f>[6]Input!L115</f>
        <v>2.416126506138081</v>
      </c>
    </row>
    <row r="116" spans="1:12">
      <c r="A116">
        <f>[6]Input!A116</f>
        <v>114</v>
      </c>
      <c r="B116" t="str">
        <f>[6]Input!B116</f>
        <v>IND_NM_CLK_DRY_EXS</v>
      </c>
      <c r="C116" t="str">
        <f>[6]Input!C116</f>
        <v>IND_NGA</v>
      </c>
      <c r="D116">
        <f>[6]Input!D116</f>
        <v>46.925893760539608</v>
      </c>
      <c r="E116">
        <f>[6]Input!E116</f>
        <v>37.540715008431697</v>
      </c>
      <c r="F116">
        <f>[6]Input!F116</f>
        <v>28.155536256323789</v>
      </c>
      <c r="G116">
        <f>[6]Input!G116</f>
        <v>21.295183811129849</v>
      </c>
      <c r="H116">
        <f>[6]Input!H116</f>
        <v>10.64759190556493</v>
      </c>
      <c r="I116">
        <f>[6]Input!I116</f>
        <v>0</v>
      </c>
      <c r="J116">
        <f>[6]Input!J116</f>
        <v>0</v>
      </c>
      <c r="K116">
        <f>[6]Input!K116</f>
        <v>0</v>
      </c>
      <c r="L116">
        <f>[6]Input!L116</f>
        <v>0</v>
      </c>
    </row>
    <row r="117" spans="1:12">
      <c r="A117">
        <f>[6]Input!A117</f>
        <v>115</v>
      </c>
      <c r="B117" t="str">
        <f>[6]Input!B117</f>
        <v>IND_NM_CLK_DRY_EXS</v>
      </c>
      <c r="C117" t="str">
        <f>[6]Input!C117</f>
        <v>IND_HFO</v>
      </c>
      <c r="D117">
        <f>[6]Input!D117</f>
        <v>9.1381112984822934</v>
      </c>
      <c r="E117">
        <f>[6]Input!E117</f>
        <v>7.3104890387858372</v>
      </c>
      <c r="F117">
        <f>[6]Input!F117</f>
        <v>5.4828667790893766</v>
      </c>
      <c r="G117">
        <f>[6]Input!G117</f>
        <v>3.6552445193929168</v>
      </c>
      <c r="H117">
        <f>[6]Input!H117</f>
        <v>1.8276222596964551</v>
      </c>
      <c r="I117">
        <f>[6]Input!I117</f>
        <v>0</v>
      </c>
      <c r="J117">
        <f>[6]Input!J117</f>
        <v>0</v>
      </c>
      <c r="K117">
        <f>[6]Input!K117</f>
        <v>0</v>
      </c>
      <c r="L117">
        <f>[6]Input!L117</f>
        <v>0</v>
      </c>
    </row>
    <row r="118" spans="1:12">
      <c r="A118">
        <f>[6]Input!A118</f>
        <v>116</v>
      </c>
      <c r="B118" t="str">
        <f>[6]Input!B118</f>
        <v>IND_NM_CLK_DRY_EXS</v>
      </c>
      <c r="C118" t="str">
        <f>[6]Input!C118</f>
        <v>IND_COA</v>
      </c>
      <c r="D118">
        <f>[6]Input!D118</f>
        <v>24.740590219224281</v>
      </c>
      <c r="E118">
        <f>[6]Input!E118</f>
        <v>19.79247217537943</v>
      </c>
      <c r="F118">
        <f>[6]Input!F118</f>
        <v>14.844354131534571</v>
      </c>
      <c r="G118">
        <f>[6]Input!G118</f>
        <v>9.8962360876897133</v>
      </c>
      <c r="H118">
        <f>[6]Input!H118</f>
        <v>4.9481180438448567</v>
      </c>
      <c r="I118">
        <f>[6]Input!I118</f>
        <v>0</v>
      </c>
      <c r="J118">
        <f>[6]Input!J118</f>
        <v>0</v>
      </c>
      <c r="K118">
        <f>[6]Input!K118</f>
        <v>0</v>
      </c>
      <c r="L118">
        <f>[6]Input!L118</f>
        <v>0</v>
      </c>
    </row>
    <row r="119" spans="1:12">
      <c r="A119">
        <f>[6]Input!A119</f>
        <v>117</v>
      </c>
      <c r="B119" t="str">
        <f>[6]Input!B119</f>
        <v>IND_NM_CLK_DRY_EXS</v>
      </c>
      <c r="C119" t="str">
        <f>[6]Input!C119</f>
        <v>IND_PTC</v>
      </c>
      <c r="D119">
        <f>[6]Input!D119</f>
        <v>72.106467116357521</v>
      </c>
      <c r="E119">
        <f>[6]Input!E119</f>
        <v>57.685173693086</v>
      </c>
      <c r="F119">
        <f>[6]Input!F119</f>
        <v>43.2638802698145</v>
      </c>
      <c r="G119">
        <f>[6]Input!G119</f>
        <v>26.31776053962901</v>
      </c>
      <c r="H119">
        <f>[6]Input!H119</f>
        <v>13.1588802698145</v>
      </c>
      <c r="I119">
        <f>[6]Input!I119</f>
        <v>0</v>
      </c>
      <c r="J119">
        <f>[6]Input!J119</f>
        <v>0</v>
      </c>
      <c r="K119">
        <f>[6]Input!K119</f>
        <v>0</v>
      </c>
      <c r="L119">
        <f>[6]Input!L119</f>
        <v>0</v>
      </c>
    </row>
    <row r="120" spans="1:12">
      <c r="A120">
        <f>[6]Input!A120</f>
        <v>118</v>
      </c>
      <c r="B120" t="str">
        <f>[6]Input!B120</f>
        <v>IND_NM_CLK_WET_EXS</v>
      </c>
      <c r="C120" t="str">
        <f>[6]Input!C120</f>
        <v>IND_NGA</v>
      </c>
      <c r="D120">
        <f>[6]Input!D120</f>
        <v>134.642932954721</v>
      </c>
      <c r="E120">
        <f>[6]Input!E120</f>
        <v>134.642932954721</v>
      </c>
      <c r="F120">
        <f>[6]Input!F120</f>
        <v>110.4942328230687</v>
      </c>
      <c r="G120">
        <f>[6]Input!G120</f>
        <v>82.870674617301532</v>
      </c>
      <c r="H120">
        <f>[6]Input!H120</f>
        <v>17.446457814168749</v>
      </c>
      <c r="I120">
        <f>[6]Input!I120</f>
        <v>0</v>
      </c>
      <c r="J120">
        <f>[6]Input!J120</f>
        <v>0</v>
      </c>
      <c r="K120">
        <f>[6]Input!K120</f>
        <v>0</v>
      </c>
      <c r="L120">
        <f>[6]Input!L120</f>
        <v>0</v>
      </c>
    </row>
    <row r="121" spans="1:12">
      <c r="A121">
        <f>[6]Input!A121</f>
        <v>119</v>
      </c>
      <c r="B121" t="str">
        <f>[6]Input!B121</f>
        <v>IND_NM_CLK_WET_EXS</v>
      </c>
      <c r="C121" t="str">
        <f>[6]Input!C121</f>
        <v>IND_HFO</v>
      </c>
      <c r="D121">
        <f>[6]Input!D121</f>
        <v>19.682535618953491</v>
      </c>
      <c r="E121">
        <f>[6]Input!E121</f>
        <v>19.682535618953491</v>
      </c>
      <c r="F121">
        <f>[6]Input!F121</f>
        <v>16.152401210395158</v>
      </c>
      <c r="G121">
        <f>[6]Input!G121</f>
        <v>12.11430090779637</v>
      </c>
      <c r="H121">
        <f>[6]Input!H121</f>
        <v>2.5503791384834469</v>
      </c>
      <c r="I121">
        <f>[6]Input!I121</f>
        <v>0</v>
      </c>
      <c r="J121">
        <f>[6]Input!J121</f>
        <v>0</v>
      </c>
      <c r="K121">
        <f>[6]Input!K121</f>
        <v>0</v>
      </c>
      <c r="L121">
        <f>[6]Input!L121</f>
        <v>0</v>
      </c>
    </row>
    <row r="122" spans="1:12">
      <c r="A122">
        <f>[6]Input!A122</f>
        <v>120</v>
      </c>
      <c r="B122" t="str">
        <f>[6]Input!B122</f>
        <v>IND_NM_CLK_WET_EXS</v>
      </c>
      <c r="C122" t="str">
        <f>[6]Input!C122</f>
        <v>IND_BIO</v>
      </c>
      <c r="D122">
        <f>[6]Input!D122</f>
        <v>0</v>
      </c>
      <c r="E122">
        <f>[6]Input!E122</f>
        <v>0</v>
      </c>
      <c r="F122">
        <f>[6]Input!F122</f>
        <v>0</v>
      </c>
      <c r="G122">
        <f>[6]Input!G122</f>
        <v>30.870907796368812</v>
      </c>
      <c r="H122">
        <f>[6]Input!H122</f>
        <v>6.499138483446079</v>
      </c>
      <c r="I122">
        <f>[6]Input!I122</f>
        <v>0</v>
      </c>
      <c r="J122">
        <f>[6]Input!J122</f>
        <v>0</v>
      </c>
      <c r="K122">
        <f>[6]Input!K122</f>
        <v>0</v>
      </c>
      <c r="L122">
        <f>[6]Input!L122</f>
        <v>0</v>
      </c>
    </row>
    <row r="123" spans="1:12">
      <c r="A123">
        <f>[6]Input!A123</f>
        <v>121</v>
      </c>
      <c r="B123" t="str">
        <f>[6]Input!B123</f>
        <v>IND_NM_CLK_WET_EXS</v>
      </c>
      <c r="C123" t="str">
        <f>[6]Input!C123</f>
        <v>IND_COA</v>
      </c>
      <c r="D123">
        <f>[6]Input!D123</f>
        <v>70.970187179568583</v>
      </c>
      <c r="E123">
        <f>[6]Input!E123</f>
        <v>70.970187179568583</v>
      </c>
      <c r="F123">
        <f>[6]Input!F123</f>
        <v>58.241425774296907</v>
      </c>
      <c r="G123">
        <f>[6]Input!G123</f>
        <v>43.681069330722679</v>
      </c>
      <c r="H123">
        <f>[6]Input!H123</f>
        <v>9.1960145959416231</v>
      </c>
      <c r="I123">
        <f>[6]Input!I123</f>
        <v>0</v>
      </c>
      <c r="J123">
        <f>[6]Input!J123</f>
        <v>0</v>
      </c>
      <c r="K123">
        <f>[6]Input!K123</f>
        <v>0</v>
      </c>
      <c r="L123">
        <f>[6]Input!L123</f>
        <v>0</v>
      </c>
    </row>
    <row r="124" spans="1:12">
      <c r="A124">
        <f>[6]Input!A124</f>
        <v>122</v>
      </c>
      <c r="B124" t="str">
        <f>[6]Input!B124</f>
        <v>IND_NM_CLK_WET_EXS</v>
      </c>
      <c r="C124" t="str">
        <f>[6]Input!C124</f>
        <v>IND_PTC</v>
      </c>
      <c r="D124">
        <f>[6]Input!D124</f>
        <v>207.41178526918091</v>
      </c>
      <c r="E124">
        <f>[6]Input!E124</f>
        <v>207.41178526918091</v>
      </c>
      <c r="F124">
        <f>[6]Input!F124</f>
        <v>170.21172659309369</v>
      </c>
      <c r="G124">
        <f>[6]Input!G124</f>
        <v>96.787887148451404</v>
      </c>
      <c r="H124">
        <f>[6]Input!H124</f>
        <v>20.376397294410829</v>
      </c>
      <c r="I124">
        <f>[6]Input!I124</f>
        <v>0</v>
      </c>
      <c r="J124">
        <f>[6]Input!J124</f>
        <v>0</v>
      </c>
      <c r="K124">
        <f>[6]Input!K124</f>
        <v>0</v>
      </c>
      <c r="L124">
        <f>[6]Input!L124</f>
        <v>0</v>
      </c>
    </row>
    <row r="125" spans="1:12">
      <c r="A125">
        <f>[6]Input!A125</f>
        <v>123</v>
      </c>
      <c r="B125" t="str">
        <f>[6]Input!B125</f>
        <v>IND_NM_LIM_EXS</v>
      </c>
      <c r="C125" t="str">
        <f>[6]Input!C125</f>
        <v>IND_NGA</v>
      </c>
      <c r="D125">
        <f>[6]Input!D125</f>
        <v>93.930099541284363</v>
      </c>
      <c r="E125">
        <f>[6]Input!E125</f>
        <v>78.275082951070331</v>
      </c>
      <c r="F125">
        <f>[6]Input!F125</f>
        <v>62.620066360856271</v>
      </c>
      <c r="G125">
        <f>[6]Input!G125</f>
        <v>46.965049770642203</v>
      </c>
      <c r="H125">
        <f>[6]Input!H125</f>
        <v>31.310033180428139</v>
      </c>
      <c r="I125">
        <f>[6]Input!I125</f>
        <v>15.655016590214061</v>
      </c>
      <c r="J125">
        <f>[6]Input!J125</f>
        <v>0</v>
      </c>
      <c r="K125">
        <f>[6]Input!K125</f>
        <v>0</v>
      </c>
      <c r="L125">
        <f>[6]Input!L125</f>
        <v>0</v>
      </c>
    </row>
    <row r="126" spans="1:12">
      <c r="A126">
        <f>[6]Input!A126</f>
        <v>124</v>
      </c>
      <c r="B126" t="str">
        <f>[6]Input!B126</f>
        <v>IND_NM_LIM_EXS</v>
      </c>
      <c r="C126" t="str">
        <f>[6]Input!C126</f>
        <v>IND_HFO</v>
      </c>
      <c r="D126">
        <f>[6]Input!D126</f>
        <v>10.17106605504587</v>
      </c>
      <c r="E126">
        <f>[6]Input!E126</f>
        <v>8.4758883792048927</v>
      </c>
      <c r="F126">
        <f>[6]Input!F126</f>
        <v>6.7807107033639138</v>
      </c>
      <c r="G126">
        <f>[6]Input!G126</f>
        <v>5.0855330275229349</v>
      </c>
      <c r="H126">
        <f>[6]Input!H126</f>
        <v>3.3903553516819569</v>
      </c>
      <c r="I126">
        <f>[6]Input!I126</f>
        <v>1.695177675840978</v>
      </c>
      <c r="J126">
        <f>[6]Input!J126</f>
        <v>0</v>
      </c>
      <c r="K126">
        <f>[6]Input!K126</f>
        <v>0</v>
      </c>
      <c r="L126">
        <f>[6]Input!L126</f>
        <v>0</v>
      </c>
    </row>
    <row r="127" spans="1:12">
      <c r="A127">
        <f>[6]Input!A127</f>
        <v>125</v>
      </c>
      <c r="B127" t="str">
        <f>[6]Input!B127</f>
        <v>IND_NM_LIM_EXS</v>
      </c>
      <c r="C127" t="str">
        <f>[6]Input!C127</f>
        <v>IND_COA</v>
      </c>
      <c r="D127">
        <f>[6]Input!D127</f>
        <v>38.50692522935779</v>
      </c>
      <c r="E127">
        <f>[6]Input!E127</f>
        <v>32.089104357798163</v>
      </c>
      <c r="F127">
        <f>[6]Input!F127</f>
        <v>25.67128348623854</v>
      </c>
      <c r="G127">
        <f>[6]Input!G127</f>
        <v>19.253462614678899</v>
      </c>
      <c r="H127">
        <f>[6]Input!H127</f>
        <v>12.83564174311927</v>
      </c>
      <c r="I127">
        <f>[6]Input!I127</f>
        <v>6.4178208715596323</v>
      </c>
      <c r="J127">
        <f>[6]Input!J127</f>
        <v>0</v>
      </c>
      <c r="K127">
        <f>[6]Input!K127</f>
        <v>0</v>
      </c>
      <c r="L127">
        <f>[6]Input!L127</f>
        <v>0</v>
      </c>
    </row>
    <row r="128" spans="1:12">
      <c r="A128">
        <f>[6]Input!A128</f>
        <v>126</v>
      </c>
      <c r="B128" t="str">
        <f>[6]Input!B128</f>
        <v>IND_NM_GLS_EXS</v>
      </c>
      <c r="C128" t="str">
        <f>[6]Input!C128</f>
        <v>IND_NGA</v>
      </c>
      <c r="D128">
        <f>[6]Input!D128</f>
        <v>99.554878479893944</v>
      </c>
      <c r="E128">
        <f>[6]Input!E128</f>
        <v>82.962398733244925</v>
      </c>
      <c r="F128">
        <f>[6]Input!F128</f>
        <v>66.369918986595948</v>
      </c>
      <c r="G128">
        <f>[6]Input!G128</f>
        <v>49.777439239946951</v>
      </c>
      <c r="H128">
        <f>[6]Input!H128</f>
        <v>33.184959493297988</v>
      </c>
      <c r="I128">
        <f>[6]Input!I128</f>
        <v>12.947125865370451</v>
      </c>
      <c r="J128">
        <f>[6]Input!J128</f>
        <v>0</v>
      </c>
      <c r="K128">
        <f>[6]Input!K128</f>
        <v>0</v>
      </c>
      <c r="L128">
        <f>[6]Input!L128</f>
        <v>0</v>
      </c>
    </row>
    <row r="129" spans="1:12">
      <c r="A129">
        <f>[6]Input!A129</f>
        <v>127</v>
      </c>
      <c r="B129" t="str">
        <f>[6]Input!B129</f>
        <v>IND_NM_GLS_EXS</v>
      </c>
      <c r="C129" t="str">
        <f>[6]Input!C129</f>
        <v>IND_HFO</v>
      </c>
      <c r="D129">
        <f>[6]Input!D129</f>
        <v>5.846005302695537</v>
      </c>
      <c r="E129">
        <f>[6]Input!E129</f>
        <v>4.8716710855796146</v>
      </c>
      <c r="F129">
        <f>[6]Input!F129</f>
        <v>3.8973368684636909</v>
      </c>
      <c r="G129">
        <f>[6]Input!G129</f>
        <v>2.9230026513477809</v>
      </c>
      <c r="H129">
        <f>[6]Input!H129</f>
        <v>1.9486684342318461</v>
      </c>
      <c r="I129">
        <f>[6]Input!I129</f>
        <v>0.97433421711592283</v>
      </c>
      <c r="J129">
        <f>[6]Input!J129</f>
        <v>0</v>
      </c>
      <c r="K129">
        <f>[6]Input!K129</f>
        <v>0</v>
      </c>
      <c r="L129">
        <f>[6]Input!L129</f>
        <v>0</v>
      </c>
    </row>
    <row r="130" spans="1:12">
      <c r="A130">
        <f>[6]Input!A130</f>
        <v>128</v>
      </c>
      <c r="B130" t="str">
        <f>[6]Input!B130</f>
        <v>IND_NM_CRM_EXS</v>
      </c>
      <c r="C130" t="str">
        <f>[6]Input!C130</f>
        <v>IND_NGA</v>
      </c>
      <c r="D130">
        <f>[6]Input!D130</f>
        <v>227.02108374384241</v>
      </c>
      <c r="E130">
        <f>[6]Input!E130</f>
        <v>181.61686699507399</v>
      </c>
      <c r="F130">
        <f>[6]Input!F130</f>
        <v>136.2126502463054</v>
      </c>
      <c r="G130">
        <f>[6]Input!G130</f>
        <v>90.808433497536953</v>
      </c>
      <c r="H130">
        <f>[6]Input!H130</f>
        <v>45.404216748768462</v>
      </c>
      <c r="I130">
        <f>[6]Input!I130</f>
        <v>0</v>
      </c>
      <c r="J130">
        <f>[6]Input!J130</f>
        <v>0</v>
      </c>
      <c r="K130">
        <f>[6]Input!K130</f>
        <v>0</v>
      </c>
      <c r="L130">
        <f>[6]Input!L130</f>
        <v>0</v>
      </c>
    </row>
    <row r="131" spans="1:12">
      <c r="A131">
        <f>[6]Input!A131</f>
        <v>129</v>
      </c>
      <c r="B131" t="str">
        <f>[6]Input!B131</f>
        <v>IND_NM_CRM_EXS</v>
      </c>
      <c r="C131" t="str">
        <f>[6]Input!C131</f>
        <v>IND_HFO</v>
      </c>
      <c r="D131">
        <f>[6]Input!D131</f>
        <v>25.221044334975382</v>
      </c>
      <c r="E131">
        <f>[6]Input!E131</f>
        <v>20.176835467980261</v>
      </c>
      <c r="F131">
        <f>[6]Input!F131</f>
        <v>15.132626600985221</v>
      </c>
      <c r="G131">
        <f>[6]Input!G131</f>
        <v>10.08841773399014</v>
      </c>
      <c r="H131">
        <f>[6]Input!H131</f>
        <v>5.0442088669950742</v>
      </c>
      <c r="I131">
        <f>[6]Input!I131</f>
        <v>0</v>
      </c>
      <c r="J131">
        <f>[6]Input!J131</f>
        <v>0</v>
      </c>
      <c r="K131">
        <f>[6]Input!K131</f>
        <v>0</v>
      </c>
      <c r="L131">
        <f>[6]Input!L131</f>
        <v>0</v>
      </c>
    </row>
    <row r="132" spans="1:12">
      <c r="A132">
        <f>[6]Input!A132</f>
        <v>130</v>
      </c>
      <c r="B132" t="str">
        <f>[6]Input!B132</f>
        <v>IND_NM_CRM_EXS</v>
      </c>
      <c r="C132" t="str">
        <f>[6]Input!C132</f>
        <v>IND_COA</v>
      </c>
      <c r="D132">
        <f>[6]Input!D132</f>
        <v>18.21871921182267</v>
      </c>
      <c r="E132">
        <f>[6]Input!E132</f>
        <v>14.57497536945813</v>
      </c>
      <c r="F132">
        <f>[6]Input!F132</f>
        <v>10.93123152709359</v>
      </c>
      <c r="G132">
        <f>[6]Input!G132</f>
        <v>7.2874876847290659</v>
      </c>
      <c r="H132">
        <f>[6]Input!H132</f>
        <v>3.643743842364533</v>
      </c>
      <c r="I132">
        <f>[6]Input!I132</f>
        <v>0</v>
      </c>
      <c r="J132">
        <f>[6]Input!J132</f>
        <v>0</v>
      </c>
      <c r="K132">
        <f>[6]Input!K132</f>
        <v>0</v>
      </c>
      <c r="L132">
        <f>[6]Input!L132</f>
        <v>0</v>
      </c>
    </row>
    <row r="133" spans="1:12">
      <c r="A133">
        <f>[6]Input!A133</f>
        <v>131</v>
      </c>
      <c r="B133" t="str">
        <f>[6]Input!B133</f>
        <v>IND_NM_MD_OIL_EXS</v>
      </c>
      <c r="C133" t="str">
        <f>[6]Input!C133</f>
        <v>IND_LPG</v>
      </c>
      <c r="D133">
        <f>[6]Input!D133</f>
        <v>27.347999999999999</v>
      </c>
      <c r="E133">
        <f>[6]Input!E133</f>
        <v>9.7393457451309118</v>
      </c>
      <c r="F133">
        <f>[6]Input!F133</f>
        <v>0</v>
      </c>
      <c r="G133">
        <f>[6]Input!G133</f>
        <v>0</v>
      </c>
      <c r="H133">
        <f>[6]Input!H133</f>
        <v>0</v>
      </c>
      <c r="I133">
        <f>[6]Input!I133</f>
        <v>0</v>
      </c>
      <c r="J133">
        <f>[6]Input!J133</f>
        <v>0</v>
      </c>
      <c r="K133">
        <f>[6]Input!K133</f>
        <v>0</v>
      </c>
      <c r="L133">
        <f>[6]Input!L133</f>
        <v>0</v>
      </c>
    </row>
    <row r="134" spans="1:12">
      <c r="A134">
        <f>[6]Input!A134</f>
        <v>132</v>
      </c>
      <c r="B134" t="str">
        <f>[6]Input!B134</f>
        <v>IND_NM_MD_OIL_EXS</v>
      </c>
      <c r="C134" t="str">
        <f>[6]Input!C134</f>
        <v>IND_OIL</v>
      </c>
      <c r="D134">
        <f>[6]Input!D134</f>
        <v>0</v>
      </c>
      <c r="E134">
        <f>[6]Input!E134</f>
        <v>0</v>
      </c>
      <c r="F134">
        <f>[6]Input!F134</f>
        <v>16.408799999999999</v>
      </c>
      <c r="G134">
        <f>[6]Input!G134</f>
        <v>10.9392</v>
      </c>
      <c r="H134">
        <f>[6]Input!H134</f>
        <v>0</v>
      </c>
      <c r="I134">
        <f>[6]Input!I134</f>
        <v>0</v>
      </c>
      <c r="J134">
        <f>[6]Input!J134</f>
        <v>0</v>
      </c>
      <c r="K134">
        <f>[6]Input!K134</f>
        <v>0</v>
      </c>
      <c r="L134">
        <f>[6]Input!L134</f>
        <v>0</v>
      </c>
    </row>
    <row r="135" spans="1:12">
      <c r="A135">
        <f>[6]Input!A135</f>
        <v>133</v>
      </c>
      <c r="B135" t="str">
        <f>[6]Input!B135</f>
        <v>IND_NM_MD_OIL_EXS</v>
      </c>
      <c r="C135" t="str">
        <f>[6]Input!C135</f>
        <v>IND_NAP</v>
      </c>
      <c r="D135">
        <f>[6]Input!D135</f>
        <v>0</v>
      </c>
      <c r="E135">
        <f>[6]Input!E135</f>
        <v>12.139054254869089</v>
      </c>
      <c r="F135">
        <f>[6]Input!F135</f>
        <v>0</v>
      </c>
      <c r="G135">
        <f>[6]Input!G135</f>
        <v>0</v>
      </c>
      <c r="H135">
        <f>[6]Input!H135</f>
        <v>5.4696000000000016</v>
      </c>
      <c r="I135">
        <f>[6]Input!I135</f>
        <v>0</v>
      </c>
      <c r="J135">
        <f>[6]Input!J135</f>
        <v>0</v>
      </c>
      <c r="K135">
        <f>[6]Input!K135</f>
        <v>0</v>
      </c>
      <c r="L135">
        <f>[6]Input!L135</f>
        <v>0</v>
      </c>
    </row>
    <row r="136" spans="1:12">
      <c r="A136">
        <f>[6]Input!A136</f>
        <v>134</v>
      </c>
      <c r="B136" t="str">
        <f>[6]Input!B136</f>
        <v>IND_NM_CLK_DRY_NEW</v>
      </c>
      <c r="C136" t="str">
        <f>[6]Input!C136</f>
        <v>IND_NGA</v>
      </c>
      <c r="D136">
        <f>[6]Input!D136</f>
        <v>17.341034439838481</v>
      </c>
      <c r="E136">
        <f>[6]Input!E136</f>
        <v>20.206286191180201</v>
      </c>
      <c r="F136">
        <f>[6]Input!F136</f>
        <v>26.067569658219139</v>
      </c>
      <c r="G136">
        <f>[6]Input!G136</f>
        <v>37.166378012736729</v>
      </c>
      <c r="H136">
        <f>[6]Input!H136</f>
        <v>51.133492937867018</v>
      </c>
      <c r="I136">
        <f>[6]Input!I136</f>
        <v>57.200092560246013</v>
      </c>
      <c r="J136">
        <f>[6]Input!J136</f>
        <v>57.363534626440241</v>
      </c>
      <c r="K136">
        <f>[6]Input!K136</f>
        <v>56.783570944217352</v>
      </c>
      <c r="L136">
        <f>[6]Input!L136</f>
        <v>49.699807431695518</v>
      </c>
    </row>
    <row r="137" spans="1:12">
      <c r="A137">
        <f>[6]Input!A137</f>
        <v>135</v>
      </c>
      <c r="B137" t="str">
        <f>[6]Input!B137</f>
        <v>IND_NM_CLK_DRY_NEW</v>
      </c>
      <c r="C137" t="str">
        <f>[6]Input!C137</f>
        <v>IND_HFO</v>
      </c>
      <c r="D137">
        <f>[6]Input!D137</f>
        <v>34.682068879676947</v>
      </c>
      <c r="E137">
        <f>[6]Input!E137</f>
        <v>40.412572382360409</v>
      </c>
      <c r="F137">
        <f>[6]Input!F137</f>
        <v>52.135139316438298</v>
      </c>
      <c r="G137">
        <f>[6]Input!G137</f>
        <v>74.332756025473458</v>
      </c>
      <c r="H137">
        <f>[6]Input!H137</f>
        <v>102.26698587573399</v>
      </c>
      <c r="I137">
        <f>[6]Input!I137</f>
        <v>114.400185120492</v>
      </c>
      <c r="J137">
        <f>[6]Input!J137</f>
        <v>114.7270692528805</v>
      </c>
      <c r="K137">
        <f>[6]Input!K137</f>
        <v>113.5671418884347</v>
      </c>
      <c r="L137">
        <f>[6]Input!L137</f>
        <v>99.399614863391065</v>
      </c>
    </row>
    <row r="138" spans="1:12">
      <c r="A138">
        <f>[6]Input!A138</f>
        <v>136</v>
      </c>
      <c r="B138" t="str">
        <f>[6]Input!B138</f>
        <v>IND_NM_CLK_DRY_NEW</v>
      </c>
      <c r="C138" t="str">
        <f>[6]Input!C138</f>
        <v>IND_COA</v>
      </c>
      <c r="D138">
        <f>[6]Input!D138</f>
        <v>134.39301690874819</v>
      </c>
      <c r="E138">
        <f>[6]Input!E138</f>
        <v>156.59871798164659</v>
      </c>
      <c r="F138">
        <f>[6]Input!F138</f>
        <v>202.02366485119839</v>
      </c>
      <c r="G138">
        <f>[6]Input!G138</f>
        <v>288.03942959870972</v>
      </c>
      <c r="H138">
        <f>[6]Input!H138</f>
        <v>396.28457026846939</v>
      </c>
      <c r="I138">
        <f>[6]Input!I138</f>
        <v>443.30071734190648</v>
      </c>
      <c r="J138">
        <f>[6]Input!J138</f>
        <v>444.56739335491193</v>
      </c>
      <c r="K138">
        <f>[6]Input!K138</f>
        <v>440.07267481768451</v>
      </c>
      <c r="L138">
        <f>[6]Input!L138</f>
        <v>385.17350759564027</v>
      </c>
    </row>
    <row r="139" spans="1:12">
      <c r="A139">
        <f>[6]Input!A139</f>
        <v>137</v>
      </c>
      <c r="B139" t="str">
        <f>[6]Input!B139</f>
        <v>IND_NM_CLK_DRY_NEW</v>
      </c>
      <c r="C139" t="str">
        <f>[6]Input!C139</f>
        <v>IND_BGS</v>
      </c>
      <c r="D139">
        <f>[6]Input!D139</f>
        <v>10.838146524899051</v>
      </c>
      <c r="E139">
        <f>[6]Input!E139</f>
        <v>12.62892886948763</v>
      </c>
      <c r="F139">
        <f>[6]Input!F139</f>
        <v>16.292231036386969</v>
      </c>
      <c r="G139">
        <f>[6]Input!G139</f>
        <v>23.228986257960461</v>
      </c>
      <c r="H139">
        <f>[6]Input!H139</f>
        <v>31.95843308616692</v>
      </c>
      <c r="I139">
        <f>[6]Input!I139</f>
        <v>35.750057850153752</v>
      </c>
      <c r="J139">
        <f>[6]Input!J139</f>
        <v>35.852209141525137</v>
      </c>
      <c r="K139">
        <f>[6]Input!K139</f>
        <v>35.489731840135853</v>
      </c>
      <c r="L139">
        <f>[6]Input!L139</f>
        <v>31.062379644809699</v>
      </c>
    </row>
    <row r="140" spans="1:12">
      <c r="A140">
        <f>[6]Input!A140</f>
        <v>138</v>
      </c>
      <c r="B140" t="str">
        <f>[6]Input!B140</f>
        <v>IND_NM_CLK_DRY_OCCS_NEW</v>
      </c>
      <c r="C140" t="str">
        <f>[6]Input!C140</f>
        <v>IND_NGA</v>
      </c>
      <c r="D140">
        <f>[6]Input!D140</f>
        <v>0</v>
      </c>
      <c r="E140">
        <f>[6]Input!E140</f>
        <v>0</v>
      </c>
      <c r="F140">
        <f>[6]Input!F140</f>
        <v>0</v>
      </c>
      <c r="G140">
        <f>[6]Input!G140</f>
        <v>0</v>
      </c>
      <c r="H140">
        <f>[6]Input!H140</f>
        <v>6.2735849056603779E-3</v>
      </c>
      <c r="I140">
        <f>[6]Input!I140</f>
        <v>4.3915094339622637E-2</v>
      </c>
      <c r="J140">
        <f>[6]Input!J140</f>
        <v>0.26976415094339617</v>
      </c>
      <c r="K140">
        <f>[6]Input!K140</f>
        <v>1.675047169811321</v>
      </c>
      <c r="L140">
        <f>[6]Input!L140</f>
        <v>9.8746226415094345</v>
      </c>
    </row>
    <row r="141" spans="1:12">
      <c r="A141">
        <f>[6]Input!A141</f>
        <v>139</v>
      </c>
      <c r="B141" t="str">
        <f>[6]Input!B141</f>
        <v>IND_NM_CLK_DRY_OCCS_NEW</v>
      </c>
      <c r="C141" t="str">
        <f>[6]Input!C141</f>
        <v>IND_HFO</v>
      </c>
      <c r="D141">
        <f>[6]Input!D141</f>
        <v>0</v>
      </c>
      <c r="E141">
        <f>[6]Input!E141</f>
        <v>0</v>
      </c>
      <c r="F141">
        <f>[6]Input!F141</f>
        <v>0</v>
      </c>
      <c r="G141">
        <f>[6]Input!G141</f>
        <v>0</v>
      </c>
      <c r="H141">
        <f>[6]Input!H141</f>
        <v>1.2547169811320759E-2</v>
      </c>
      <c r="I141">
        <f>[6]Input!I141</f>
        <v>8.7830188679245316E-2</v>
      </c>
      <c r="J141">
        <f>[6]Input!J141</f>
        <v>0.53952830188679268</v>
      </c>
      <c r="K141">
        <f>[6]Input!K141</f>
        <v>3.3500943396226428</v>
      </c>
      <c r="L141">
        <f>[6]Input!L141</f>
        <v>19.749245283018752</v>
      </c>
    </row>
    <row r="142" spans="1:12">
      <c r="A142">
        <f>[6]Input!A142</f>
        <v>140</v>
      </c>
      <c r="B142" t="str">
        <f>[6]Input!B142</f>
        <v>IND_NM_CLK_DRY_OCCS_NEW</v>
      </c>
      <c r="C142" t="str">
        <f>[6]Input!C142</f>
        <v>IND_COA</v>
      </c>
      <c r="D142">
        <f>[6]Input!D142</f>
        <v>0</v>
      </c>
      <c r="E142">
        <f>[6]Input!E142</f>
        <v>0</v>
      </c>
      <c r="F142">
        <f>[6]Input!F142</f>
        <v>0</v>
      </c>
      <c r="G142">
        <f>[6]Input!G142</f>
        <v>0</v>
      </c>
      <c r="H142">
        <f>[6]Input!H142</f>
        <v>5.1084905660377357E-2</v>
      </c>
      <c r="I142">
        <f>[6]Input!I142</f>
        <v>0.35759433962264148</v>
      </c>
      <c r="J142">
        <f>[6]Input!J142</f>
        <v>2.196650943396226</v>
      </c>
      <c r="K142">
        <f>[6]Input!K142</f>
        <v>13.639669811320751</v>
      </c>
      <c r="L142">
        <f>[6]Input!L142</f>
        <v>80.407641509433901</v>
      </c>
    </row>
    <row r="143" spans="1:12">
      <c r="A143">
        <f>[6]Input!A143</f>
        <v>141</v>
      </c>
      <c r="B143" t="str">
        <f>[6]Input!B143</f>
        <v>IND_NM_CLK_DRY_OCCS_NEW</v>
      </c>
      <c r="C143" t="str">
        <f>[6]Input!C143</f>
        <v>IND_BGS</v>
      </c>
      <c r="D143">
        <f>[6]Input!D143</f>
        <v>0</v>
      </c>
      <c r="E143">
        <f>[6]Input!E143</f>
        <v>0</v>
      </c>
      <c r="F143">
        <f>[6]Input!F143</f>
        <v>0</v>
      </c>
      <c r="G143">
        <f>[6]Input!G143</f>
        <v>0</v>
      </c>
      <c r="H143">
        <f>[6]Input!H143</f>
        <v>4.4811320754717032E-3</v>
      </c>
      <c r="I143">
        <f>[6]Input!I143</f>
        <v>3.1367924528301887E-2</v>
      </c>
      <c r="J143">
        <f>[6]Input!J143</f>
        <v>0.19268867924528299</v>
      </c>
      <c r="K143">
        <f>[6]Input!K143</f>
        <v>1.196462264150943</v>
      </c>
      <c r="L143">
        <f>[6]Input!L143</f>
        <v>7.0533018867925232</v>
      </c>
    </row>
    <row r="144" spans="1:12">
      <c r="A144">
        <f>[6]Input!A144</f>
        <v>142</v>
      </c>
      <c r="B144" t="str">
        <f>[6]Input!B144</f>
        <v>IND_NM_LIM_LRK_NEW</v>
      </c>
      <c r="C144" t="str">
        <f>[6]Input!C144</f>
        <v>IND_NGA</v>
      </c>
      <c r="D144">
        <f>[6]Input!D144</f>
        <v>0.44330608000000182</v>
      </c>
      <c r="E144">
        <f>[6]Input!E144</f>
        <v>1.8829960970431661</v>
      </c>
      <c r="F144">
        <f>[6]Input!F144</f>
        <v>2.9343271524677039</v>
      </c>
      <c r="G144">
        <f>[6]Input!G144</f>
        <v>4.6075506687945174</v>
      </c>
      <c r="H144">
        <f>[6]Input!H144</f>
        <v>5.814137671769199</v>
      </c>
      <c r="I144">
        <f>[6]Input!I144</f>
        <v>7.0760183796007006</v>
      </c>
      <c r="J144">
        <f>[6]Input!J144</f>
        <v>8.1510480516334187</v>
      </c>
      <c r="K144">
        <f>[6]Input!K144</f>
        <v>8.2150704882893244</v>
      </c>
      <c r="L144">
        <f>[6]Input!L144</f>
        <v>8.3018421703218728</v>
      </c>
    </row>
    <row r="145" spans="1:12">
      <c r="A145">
        <f>[6]Input!A145</f>
        <v>143</v>
      </c>
      <c r="B145" t="str">
        <f>[6]Input!B145</f>
        <v>IND_NM_LIM_LRK_NEW</v>
      </c>
      <c r="C145" t="str">
        <f>[6]Input!C145</f>
        <v>IND_HFO</v>
      </c>
      <c r="D145">
        <f>[6]Input!D145</f>
        <v>0.14776869333333451</v>
      </c>
      <c r="E145">
        <f>[6]Input!E145</f>
        <v>0.62766536568105558</v>
      </c>
      <c r="F145">
        <f>[6]Input!F145</f>
        <v>0.97810905082257049</v>
      </c>
      <c r="G145">
        <f>[6]Input!G145</f>
        <v>1.5358502229315061</v>
      </c>
      <c r="H145">
        <f>[6]Input!H145</f>
        <v>1.938045890589734</v>
      </c>
      <c r="I145">
        <f>[6]Input!I145</f>
        <v>2.3586727932002338</v>
      </c>
      <c r="J145">
        <f>[6]Input!J145</f>
        <v>2.7170160172111402</v>
      </c>
      <c r="K145">
        <f>[6]Input!K145</f>
        <v>2.7383568294297751</v>
      </c>
      <c r="L145">
        <f>[6]Input!L145</f>
        <v>2.7672807234406251</v>
      </c>
    </row>
    <row r="146" spans="1:12">
      <c r="A146">
        <f>[6]Input!A146</f>
        <v>144</v>
      </c>
      <c r="B146" t="str">
        <f>[6]Input!B146</f>
        <v>IND_NM_LIM_LRK_NEW</v>
      </c>
      <c r="C146" t="str">
        <f>[6]Input!C146</f>
        <v>IND_BIO</v>
      </c>
      <c r="D146">
        <f>[6]Input!D146</f>
        <v>2.0687617066666828</v>
      </c>
      <c r="E146">
        <f>[6]Input!E146</f>
        <v>8.7873151195347816</v>
      </c>
      <c r="F146">
        <f>[6]Input!F146</f>
        <v>13.69352671151599</v>
      </c>
      <c r="G146">
        <f>[6]Input!G146</f>
        <v>21.501903121041071</v>
      </c>
      <c r="H146">
        <f>[6]Input!H146</f>
        <v>27.13264246825625</v>
      </c>
      <c r="I146">
        <f>[6]Input!I146</f>
        <v>33.02141910480325</v>
      </c>
      <c r="J146">
        <f>[6]Input!J146</f>
        <v>38.038224240955927</v>
      </c>
      <c r="K146">
        <f>[6]Input!K146</f>
        <v>38.33699561201685</v>
      </c>
      <c r="L146">
        <f>[6]Input!L146</f>
        <v>38.741930128168747</v>
      </c>
    </row>
    <row r="147" spans="1:12">
      <c r="A147">
        <f>[6]Input!A147</f>
        <v>145</v>
      </c>
      <c r="B147" t="str">
        <f>[6]Input!B147</f>
        <v>IND_NM_LIM_LRK_NEW</v>
      </c>
      <c r="C147" t="str">
        <f>[6]Input!C147</f>
        <v>IND_COA</v>
      </c>
      <c r="D147">
        <f>[6]Input!D147</f>
        <v>11.96926416000009</v>
      </c>
      <c r="E147">
        <f>[6]Input!E147</f>
        <v>50.840894620165493</v>
      </c>
      <c r="F147">
        <f>[6]Input!F147</f>
        <v>79.2268331166282</v>
      </c>
      <c r="G147">
        <f>[6]Input!G147</f>
        <v>124.403868057452</v>
      </c>
      <c r="H147">
        <f>[6]Input!H147</f>
        <v>156.98171713776841</v>
      </c>
      <c r="I147">
        <f>[6]Input!I147</f>
        <v>191.0524962492189</v>
      </c>
      <c r="J147">
        <f>[6]Input!J147</f>
        <v>220.07829739410229</v>
      </c>
      <c r="K147">
        <f>[6]Input!K147</f>
        <v>221.80690318381181</v>
      </c>
      <c r="L147">
        <f>[6]Input!L147</f>
        <v>224.14973859869059</v>
      </c>
    </row>
    <row r="148" spans="1:12">
      <c r="A148">
        <f>[6]Input!A148</f>
        <v>146</v>
      </c>
      <c r="B148" t="str">
        <f>[6]Input!B148</f>
        <v>IND_NM_GLS_FOSS_NEW</v>
      </c>
      <c r="C148" t="str">
        <f>[6]Input!C148</f>
        <v>IND_NGA</v>
      </c>
      <c r="D148">
        <f>[6]Input!D148</f>
        <v>28.866169451467371</v>
      </c>
      <c r="E148">
        <f>[6]Input!E148</f>
        <v>0</v>
      </c>
      <c r="F148">
        <f>[6]Input!F148</f>
        <v>28.866169451467371</v>
      </c>
      <c r="G148">
        <f>[6]Input!G148</f>
        <v>0</v>
      </c>
      <c r="H148">
        <f>[6]Input!H148</f>
        <v>0</v>
      </c>
      <c r="I148">
        <f>[6]Input!I148</f>
        <v>0</v>
      </c>
      <c r="J148">
        <f>[6]Input!J148</f>
        <v>0</v>
      </c>
      <c r="K148">
        <f>[6]Input!K148</f>
        <v>0</v>
      </c>
      <c r="L148">
        <f>[6]Input!L148</f>
        <v>0</v>
      </c>
    </row>
    <row r="149" spans="1:12">
      <c r="A149">
        <f>[6]Input!A149</f>
        <v>147</v>
      </c>
      <c r="B149" t="str">
        <f>[6]Input!B149</f>
        <v>IND_NM_GLS_ELEC_NEW</v>
      </c>
      <c r="C149" t="str">
        <f>[6]Input!C149</f>
        <v>IND_BIO</v>
      </c>
      <c r="D149">
        <f>[6]Input!D149</f>
        <v>1.0628667044387521</v>
      </c>
      <c r="E149">
        <f>[6]Input!E149</f>
        <v>61.119579527930647</v>
      </c>
      <c r="F149">
        <f>[6]Input!F149</f>
        <v>81.441874195985434</v>
      </c>
      <c r="G149">
        <f>[6]Input!G149</f>
        <v>148.174250175808</v>
      </c>
      <c r="H149">
        <f>[6]Input!H149</f>
        <v>188.0571805709825</v>
      </c>
      <c r="I149">
        <f>[6]Input!I149</f>
        <v>228.4581126001342</v>
      </c>
      <c r="J149">
        <f>[6]Input!J149</f>
        <v>263.2540567357716</v>
      </c>
      <c r="K149">
        <f>[6]Input!K149</f>
        <v>0</v>
      </c>
      <c r="L149">
        <f>[6]Input!L149</f>
        <v>0</v>
      </c>
    </row>
    <row r="150" spans="1:12">
      <c r="A150">
        <f>[6]Input!A150</f>
        <v>148</v>
      </c>
      <c r="B150" t="str">
        <f>[6]Input!B150</f>
        <v>IND_NM_CRM_NEW</v>
      </c>
      <c r="C150" t="str">
        <f>[6]Input!C150</f>
        <v>IND_NGA</v>
      </c>
      <c r="D150">
        <f>[6]Input!D150</f>
        <v>230.7641976944883</v>
      </c>
      <c r="E150">
        <f>[6]Input!E150</f>
        <v>286.29126390098509</v>
      </c>
      <c r="F150">
        <f>[6]Input!F150</f>
        <v>320.402861496676</v>
      </c>
      <c r="G150">
        <f>[6]Input!G150</f>
        <v>390.23896483819988</v>
      </c>
      <c r="H150">
        <f>[6]Input!H150</f>
        <v>413.22581141653723</v>
      </c>
      <c r="I150">
        <f>[6]Input!I150</f>
        <v>456.1138087624343</v>
      </c>
      <c r="J150">
        <f>[6]Input!J150</f>
        <v>459.589915532323</v>
      </c>
      <c r="K150">
        <f>[6]Input!K150</f>
        <v>461.25660480806692</v>
      </c>
      <c r="L150">
        <f>[6]Input!L150</f>
        <v>466.1286276963524</v>
      </c>
    </row>
    <row r="151" spans="1:12">
      <c r="A151">
        <f>[6]Input!A151</f>
        <v>149</v>
      </c>
      <c r="B151" t="str">
        <f>[6]Input!B151</f>
        <v>IND_PP_SB_BIO_EXS</v>
      </c>
      <c r="C151" t="str">
        <f>[6]Input!C151</f>
        <v>IND_BIO</v>
      </c>
      <c r="D151">
        <f>[6]Input!D151</f>
        <v>435.88914110429448</v>
      </c>
      <c r="E151">
        <f>[6]Input!E151</f>
        <v>348.71131288343548</v>
      </c>
      <c r="F151">
        <f>[6]Input!F151</f>
        <v>261.53348466257671</v>
      </c>
      <c r="G151">
        <f>[6]Input!G151</f>
        <v>174.3556564417178</v>
      </c>
      <c r="H151">
        <f>[6]Input!H151</f>
        <v>87.177828220858871</v>
      </c>
      <c r="I151">
        <f>[6]Input!I151</f>
        <v>0</v>
      </c>
      <c r="J151">
        <f>[6]Input!J151</f>
        <v>0</v>
      </c>
      <c r="K151">
        <f>[6]Input!K151</f>
        <v>0</v>
      </c>
      <c r="L151">
        <f>[6]Input!L151</f>
        <v>0</v>
      </c>
    </row>
    <row r="152" spans="1:12">
      <c r="A152">
        <f>[6]Input!A152</f>
        <v>150</v>
      </c>
      <c r="B152" t="str">
        <f>[6]Input!B152</f>
        <v>IND_PP_PH_HFO_EXS</v>
      </c>
      <c r="C152" t="str">
        <f>[6]Input!C152</f>
        <v>IND_HFO</v>
      </c>
      <c r="D152">
        <f>[6]Input!D152</f>
        <v>8.0800000000000018</v>
      </c>
      <c r="E152">
        <f>[6]Input!E152</f>
        <v>6.463999999999996</v>
      </c>
      <c r="F152">
        <f>[6]Input!F152</f>
        <v>4.8480000000000008</v>
      </c>
      <c r="G152">
        <f>[6]Input!G152</f>
        <v>3.2320000000000002</v>
      </c>
      <c r="H152">
        <f>[6]Input!H152</f>
        <v>1.616000000000001</v>
      </c>
      <c r="I152">
        <f>[6]Input!I152</f>
        <v>0</v>
      </c>
      <c r="J152">
        <f>[6]Input!J152</f>
        <v>0</v>
      </c>
      <c r="K152">
        <f>[6]Input!K152</f>
        <v>0</v>
      </c>
      <c r="L152">
        <f>[6]Input!L152</f>
        <v>0</v>
      </c>
    </row>
    <row r="153" spans="1:12">
      <c r="A153">
        <f>[6]Input!A153</f>
        <v>151</v>
      </c>
      <c r="B153" t="str">
        <f>[6]Input!B153</f>
        <v>IND_PP_PH_NGA_EXS</v>
      </c>
      <c r="C153" t="str">
        <f>[6]Input!C153</f>
        <v>IND_NGA</v>
      </c>
      <c r="D153">
        <f>[6]Input!D153</f>
        <v>29.098500000000001</v>
      </c>
      <c r="E153">
        <f>[6]Input!E153</f>
        <v>12.252000000000001</v>
      </c>
      <c r="F153">
        <f>[6]Input!F153</f>
        <v>9.2274000000000065</v>
      </c>
      <c r="G153">
        <f>[6]Input!G153</f>
        <v>6.1259999999999923</v>
      </c>
      <c r="H153">
        <f>[6]Input!H153</f>
        <v>3.0629999999999988</v>
      </c>
      <c r="I153">
        <f>[6]Input!I153</f>
        <v>0</v>
      </c>
      <c r="J153">
        <f>[6]Input!J153</f>
        <v>0</v>
      </c>
      <c r="K153">
        <f>[6]Input!K153</f>
        <v>0</v>
      </c>
      <c r="L153">
        <f>[6]Input!L153</f>
        <v>0</v>
      </c>
    </row>
    <row r="154" spans="1:12">
      <c r="A154">
        <f>[6]Input!A154</f>
        <v>152</v>
      </c>
      <c r="B154" t="str">
        <f>[6]Input!B154</f>
        <v>IND_PP_PH_COA_EXS</v>
      </c>
      <c r="C154" t="str">
        <f>[6]Input!C154</f>
        <v>IND_COA</v>
      </c>
      <c r="D154">
        <f>[6]Input!D154</f>
        <v>0.9105882352941177</v>
      </c>
      <c r="E154">
        <f>[6]Input!E154</f>
        <v>0.72847058823529409</v>
      </c>
      <c r="F154">
        <f>[6]Input!F154</f>
        <v>0.54635294117647115</v>
      </c>
      <c r="G154">
        <f>[6]Input!G154</f>
        <v>0.36423529411764721</v>
      </c>
      <c r="H154">
        <f>[6]Input!H154</f>
        <v>0.18211764705882361</v>
      </c>
      <c r="I154">
        <f>[6]Input!I154</f>
        <v>0</v>
      </c>
      <c r="J154">
        <f>[6]Input!J154</f>
        <v>0</v>
      </c>
      <c r="K154">
        <f>[6]Input!K154</f>
        <v>0</v>
      </c>
      <c r="L154">
        <f>[6]Input!L154</f>
        <v>0</v>
      </c>
    </row>
    <row r="155" spans="1:12">
      <c r="A155">
        <f>[6]Input!A155</f>
        <v>153</v>
      </c>
      <c r="B155" t="str">
        <f>[6]Input!B155</f>
        <v>IND_PP_PH_BIO_EXS</v>
      </c>
      <c r="C155" t="str">
        <f>[6]Input!C155</f>
        <v>IND_BIO</v>
      </c>
      <c r="D155">
        <f>[6]Input!D155</f>
        <v>2.383941176470588</v>
      </c>
      <c r="E155">
        <f>[6]Input!E155</f>
        <v>1.057976470588051</v>
      </c>
      <c r="F155">
        <f>[6]Input!F155</f>
        <v>0.75282352941176478</v>
      </c>
      <c r="G155">
        <f>[6]Input!G155</f>
        <v>0.52898823529408223</v>
      </c>
      <c r="H155">
        <f>[6]Input!H155</f>
        <v>0.26449411764705699</v>
      </c>
      <c r="I155">
        <f>[6]Input!I155</f>
        <v>0</v>
      </c>
      <c r="J155">
        <f>[6]Input!J155</f>
        <v>0</v>
      </c>
      <c r="K155">
        <f>[6]Input!K155</f>
        <v>0</v>
      </c>
      <c r="L155">
        <f>[6]Input!L155</f>
        <v>0</v>
      </c>
    </row>
    <row r="156" spans="1:12">
      <c r="A156">
        <f>[6]Input!A156</f>
        <v>154</v>
      </c>
      <c r="B156" t="str">
        <f>[6]Input!B156</f>
        <v>IND_PP_DH_OIL_EXS</v>
      </c>
      <c r="C156" t="str">
        <f>[6]Input!C156</f>
        <v>IND_OIL</v>
      </c>
      <c r="D156">
        <f>[6]Input!D156</f>
        <v>10.75609756097561</v>
      </c>
      <c r="E156">
        <f>[6]Input!E156</f>
        <v>8.6048780487804883</v>
      </c>
      <c r="F156">
        <f>[6]Input!F156</f>
        <v>6.4536585365853671</v>
      </c>
      <c r="G156">
        <f>[6]Input!G156</f>
        <v>4.3024390243902433</v>
      </c>
      <c r="H156">
        <f>[6]Input!H156</f>
        <v>2.151219512195123</v>
      </c>
      <c r="I156">
        <f>[6]Input!I156</f>
        <v>0</v>
      </c>
      <c r="J156">
        <f>[6]Input!J156</f>
        <v>0</v>
      </c>
      <c r="K156">
        <f>[6]Input!K156</f>
        <v>0</v>
      </c>
      <c r="L156">
        <f>[6]Input!L156</f>
        <v>0</v>
      </c>
    </row>
    <row r="157" spans="1:12">
      <c r="A157">
        <f>[6]Input!A157</f>
        <v>155</v>
      </c>
      <c r="B157" t="str">
        <f>[6]Input!B157</f>
        <v>IND_PP_DH_NGA_EXS</v>
      </c>
      <c r="C157" t="str">
        <f>[6]Input!C157</f>
        <v>IND_NGA</v>
      </c>
      <c r="D157">
        <f>[6]Input!D157</f>
        <v>43.542439024390248</v>
      </c>
      <c r="E157">
        <f>[6]Input!E157</f>
        <v>18.333658536585371</v>
      </c>
      <c r="F157">
        <f>[6]Input!F157</f>
        <v>17.416975609756079</v>
      </c>
      <c r="G157">
        <f>[6]Input!G157</f>
        <v>17.416975609756129</v>
      </c>
      <c r="H157">
        <f>[6]Input!H157</f>
        <v>4.5834146341463402</v>
      </c>
      <c r="I157">
        <f>[6]Input!I157</f>
        <v>0</v>
      </c>
      <c r="J157">
        <f>[6]Input!J157</f>
        <v>0</v>
      </c>
      <c r="K157">
        <f>[6]Input!K157</f>
        <v>0</v>
      </c>
      <c r="L157">
        <f>[6]Input!L157</f>
        <v>0</v>
      </c>
    </row>
    <row r="158" spans="1:12">
      <c r="A158">
        <f>[6]Input!A158</f>
        <v>156</v>
      </c>
      <c r="B158" t="str">
        <f>[6]Input!B158</f>
        <v>IND_PP_DH_LPG_EXS</v>
      </c>
      <c r="C158" t="str">
        <f>[6]Input!C158</f>
        <v>IND_LPG</v>
      </c>
      <c r="D158">
        <f>[6]Input!D158</f>
        <v>4.2640243902439021</v>
      </c>
      <c r="E158">
        <f>[6]Input!E158</f>
        <v>3.4112195121951219</v>
      </c>
      <c r="F158">
        <f>[6]Input!F158</f>
        <v>2.5584146341463421</v>
      </c>
      <c r="G158">
        <f>[6]Input!G158</f>
        <v>1.7056097560975609</v>
      </c>
      <c r="H158">
        <f>[6]Input!H158</f>
        <v>0.85280487804878058</v>
      </c>
      <c r="I158">
        <f>[6]Input!I158</f>
        <v>0</v>
      </c>
      <c r="J158">
        <f>[6]Input!J158</f>
        <v>0</v>
      </c>
      <c r="K158">
        <f>[6]Input!K158</f>
        <v>0</v>
      </c>
      <c r="L158">
        <f>[6]Input!L158</f>
        <v>0</v>
      </c>
    </row>
    <row r="159" spans="1:12">
      <c r="A159">
        <f>[6]Input!A159</f>
        <v>157</v>
      </c>
      <c r="B159" t="str">
        <f>[6]Input!B159</f>
        <v>IND_PP_PH_REC_NEW</v>
      </c>
      <c r="C159" t="str">
        <f>[6]Input!C159</f>
        <v>IND_PP_SB_REC</v>
      </c>
      <c r="D159">
        <f>[6]Input!D159</f>
        <v>2.6243558252674508</v>
      </c>
      <c r="E159">
        <f>[6]Input!E159</f>
        <v>0</v>
      </c>
      <c r="F159">
        <f>[6]Input!F159</f>
        <v>0</v>
      </c>
      <c r="G159">
        <f>[6]Input!G159</f>
        <v>0</v>
      </c>
      <c r="H159">
        <f>[6]Input!H159</f>
        <v>0</v>
      </c>
      <c r="I159">
        <f>[6]Input!I159</f>
        <v>0</v>
      </c>
      <c r="J159">
        <f>[6]Input!J159</f>
        <v>0</v>
      </c>
      <c r="K159">
        <f>[6]Input!K159</f>
        <v>0</v>
      </c>
      <c r="L159">
        <f>[6]Input!L159</f>
        <v>0</v>
      </c>
    </row>
    <row r="160" spans="1:12">
      <c r="A160">
        <f>[6]Input!A160</f>
        <v>158</v>
      </c>
      <c r="B160" t="str">
        <f>[6]Input!B160</f>
        <v>IND_PP_DH_NGA_NEW</v>
      </c>
      <c r="C160" t="str">
        <f>[6]Input!C160</f>
        <v>IND_NGA</v>
      </c>
      <c r="D160">
        <f>[6]Input!D160</f>
        <v>52.243138869849169</v>
      </c>
      <c r="E160">
        <f>[6]Input!E160</f>
        <v>83.256798294387167</v>
      </c>
      <c r="F160">
        <f>[6]Input!F160</f>
        <v>90.475651838902721</v>
      </c>
      <c r="G160">
        <f>[6]Input!G160</f>
        <v>94.352559057636313</v>
      </c>
      <c r="H160">
        <f>[6]Input!H160</f>
        <v>42.694737466177997</v>
      </c>
      <c r="I160">
        <f>[6]Input!I160</f>
        <v>0</v>
      </c>
      <c r="J160">
        <f>[6]Input!J160</f>
        <v>0</v>
      </c>
      <c r="K160">
        <f>[6]Input!K160</f>
        <v>0</v>
      </c>
      <c r="L160">
        <f>[6]Input!L160</f>
        <v>0</v>
      </c>
    </row>
    <row r="161" spans="1:12">
      <c r="A161">
        <f>[6]Input!A161</f>
        <v>159</v>
      </c>
      <c r="B161" t="str">
        <f>[6]Input!B161</f>
        <v>IND_PP_DH_REC_NEW</v>
      </c>
      <c r="C161" t="str">
        <f>[6]Input!C161</f>
        <v>IND_PP_SB_REC</v>
      </c>
      <c r="D161">
        <f>[6]Input!D161</f>
        <v>0</v>
      </c>
      <c r="E161">
        <f>[6]Input!E161</f>
        <v>0</v>
      </c>
      <c r="F161">
        <f>[6]Input!F161</f>
        <v>0</v>
      </c>
      <c r="G161">
        <f>[6]Input!G161</f>
        <v>0</v>
      </c>
      <c r="H161">
        <f>[6]Input!H161</f>
        <v>44.415444060983504</v>
      </c>
      <c r="I161">
        <f>[6]Input!I161</f>
        <v>79.832336143670119</v>
      </c>
      <c r="J161">
        <f>[6]Input!J161</f>
        <v>30.070393991088022</v>
      </c>
      <c r="K161">
        <f>[6]Input!K161</f>
        <v>30.372890794459821</v>
      </c>
      <c r="L161">
        <f>[6]Input!L161</f>
        <v>30.693704453476311</v>
      </c>
    </row>
    <row r="162" spans="1:12">
      <c r="A162">
        <f>[6]Input!A162</f>
        <v>160</v>
      </c>
      <c r="B162" t="str">
        <f>[6]Input!B162</f>
        <v>IND_PP_MD_ELC_NEW</v>
      </c>
      <c r="C162" t="str">
        <f>[6]Input!C162</f>
        <v>IND_PP_ELC</v>
      </c>
      <c r="D162">
        <f>[6]Input!D162</f>
        <v>255.25926241372909</v>
      </c>
      <c r="E162">
        <f>[6]Input!E162</f>
        <v>331.6123296180524</v>
      </c>
      <c r="F162">
        <f>[6]Input!F162</f>
        <v>342.7355015922613</v>
      </c>
      <c r="G162">
        <f>[6]Input!G162</f>
        <v>398.12573869889638</v>
      </c>
      <c r="H162">
        <f>[6]Input!H162</f>
        <v>365.66558325636572</v>
      </c>
      <c r="I162">
        <f>[6]Input!I162</f>
        <v>467.39434478497128</v>
      </c>
      <c r="J162">
        <f>[6]Input!J162</f>
        <v>834.89584364336565</v>
      </c>
      <c r="K162">
        <f>[6]Input!K162</f>
        <v>841.3701756793879</v>
      </c>
      <c r="L162">
        <f>[6]Input!L162</f>
        <v>846.31089491204148</v>
      </c>
    </row>
    <row r="163" spans="1:12">
      <c r="A163">
        <f>[6]Input!A163</f>
        <v>161</v>
      </c>
      <c r="B163" t="str">
        <f>[6]Input!B163</f>
        <v>IND_PP_MD_ELC_EXS</v>
      </c>
      <c r="C163" t="str">
        <f>[6]Input!C163</f>
        <v>IND_PP_ELC</v>
      </c>
      <c r="D163">
        <f>[6]Input!D163</f>
        <v>190.82284883720931</v>
      </c>
      <c r="E163">
        <f>[6]Input!E163</f>
        <v>152.65827906976739</v>
      </c>
      <c r="F163">
        <f>[6]Input!F163</f>
        <v>114.4937093023256</v>
      </c>
      <c r="G163">
        <f>[6]Input!G163</f>
        <v>76.329139534883709</v>
      </c>
      <c r="H163">
        <f>[6]Input!H163</f>
        <v>38.164569767441847</v>
      </c>
      <c r="I163">
        <f>[6]Input!I163</f>
        <v>0</v>
      </c>
      <c r="J163">
        <f>[6]Input!J163</f>
        <v>0</v>
      </c>
      <c r="K163">
        <f>[6]Input!K163</f>
        <v>0</v>
      </c>
      <c r="L163">
        <f>[6]Input!L163</f>
        <v>0</v>
      </c>
    </row>
    <row r="164" spans="1:12">
      <c r="A164">
        <f>[6]Input!A164</f>
        <v>162</v>
      </c>
      <c r="B164" t="str">
        <f>[6]Input!B164</f>
        <v>IND_OTH_SB_HFO_EXS</v>
      </c>
      <c r="C164" t="str">
        <f>[6]Input!C164</f>
        <v>IND_HFO</v>
      </c>
      <c r="D164">
        <f>[6]Input!D164</f>
        <v>38.388888888888893</v>
      </c>
      <c r="E164">
        <f>[6]Input!E164</f>
        <v>31.99074074074073</v>
      </c>
      <c r="F164">
        <f>[6]Input!F164</f>
        <v>25.592592592592592</v>
      </c>
      <c r="G164">
        <f>[6]Input!G164</f>
        <v>25.592592592592592</v>
      </c>
      <c r="H164">
        <f>[6]Input!H164</f>
        <v>12.796296296296291</v>
      </c>
      <c r="I164">
        <f>[6]Input!I164</f>
        <v>6.3981481481481453</v>
      </c>
      <c r="J164">
        <f>[6]Input!J164</f>
        <v>0</v>
      </c>
      <c r="K164">
        <f>[6]Input!K164</f>
        <v>0</v>
      </c>
      <c r="L164">
        <f>[6]Input!L164</f>
        <v>0</v>
      </c>
    </row>
    <row r="165" spans="1:12">
      <c r="A165">
        <f>[6]Input!A165</f>
        <v>163</v>
      </c>
      <c r="B165" t="str">
        <f>[6]Input!B165</f>
        <v>IND_OTH_SB_OIL_EXS</v>
      </c>
      <c r="C165" t="str">
        <f>[6]Input!C165</f>
        <v>IND_OIL</v>
      </c>
      <c r="D165">
        <f>[6]Input!D165</f>
        <v>110.99382716049379</v>
      </c>
      <c r="E165">
        <f>[6]Input!E165</f>
        <v>92.494855967078195</v>
      </c>
      <c r="F165">
        <f>[6]Input!F165</f>
        <v>73.995884773662553</v>
      </c>
      <c r="G165">
        <f>[6]Input!G165</f>
        <v>55.496913580246897</v>
      </c>
      <c r="H165">
        <f>[6]Input!H165</f>
        <v>36.997942386831276</v>
      </c>
      <c r="I165">
        <f>[6]Input!I165</f>
        <v>18.498971193415631</v>
      </c>
      <c r="J165">
        <f>[6]Input!J165</f>
        <v>0</v>
      </c>
      <c r="K165">
        <f>[6]Input!K165</f>
        <v>0</v>
      </c>
      <c r="L165">
        <f>[6]Input!L165</f>
        <v>0</v>
      </c>
    </row>
    <row r="166" spans="1:12">
      <c r="A166">
        <f>[6]Input!A166</f>
        <v>164</v>
      </c>
      <c r="B166" t="str">
        <f>[6]Input!B166</f>
        <v>IND_OTH_SB_NGA_EXS</v>
      </c>
      <c r="C166" t="str">
        <f>[6]Input!C166</f>
        <v>IND_NGA</v>
      </c>
      <c r="D166">
        <f>[6]Input!D166</f>
        <v>93.26543209876543</v>
      </c>
      <c r="E166">
        <f>[6]Input!E166</f>
        <v>77.721193415637842</v>
      </c>
      <c r="F166">
        <f>[6]Input!F166</f>
        <v>62.176954732510289</v>
      </c>
      <c r="G166">
        <f>[6]Input!G166</f>
        <v>46.632716049382708</v>
      </c>
      <c r="H166">
        <f>[6]Input!H166</f>
        <v>31.08847736625513</v>
      </c>
      <c r="I166">
        <f>[6]Input!I166</f>
        <v>15.544238683127579</v>
      </c>
      <c r="J166">
        <f>[6]Input!J166</f>
        <v>0</v>
      </c>
      <c r="K166">
        <f>[6]Input!K166</f>
        <v>0</v>
      </c>
      <c r="L166">
        <f>[6]Input!L166</f>
        <v>0</v>
      </c>
    </row>
    <row r="167" spans="1:12">
      <c r="A167">
        <f>[6]Input!A167</f>
        <v>165</v>
      </c>
      <c r="B167" t="str">
        <f>[6]Input!B167</f>
        <v>IND_OTH_SB_COA_EXS</v>
      </c>
      <c r="C167" t="str">
        <f>[6]Input!C167</f>
        <v>IND_COA</v>
      </c>
      <c r="D167">
        <f>[6]Input!D167</f>
        <v>27.16049382716049</v>
      </c>
      <c r="E167">
        <f>[6]Input!E167</f>
        <v>22.63374485596708</v>
      </c>
      <c r="F167">
        <f>[6]Input!F167</f>
        <v>18.106995884773671</v>
      </c>
      <c r="G167">
        <f>[6]Input!G167</f>
        <v>25.802469135802468</v>
      </c>
      <c r="H167">
        <f>[6]Input!H167</f>
        <v>9.0534979423868318</v>
      </c>
      <c r="I167">
        <f>[6]Input!I167</f>
        <v>4.5267489711934159</v>
      </c>
      <c r="J167">
        <f>[6]Input!J167</f>
        <v>0</v>
      </c>
      <c r="K167">
        <f>[6]Input!K167</f>
        <v>0</v>
      </c>
      <c r="L167">
        <f>[6]Input!L167</f>
        <v>0</v>
      </c>
    </row>
    <row r="168" spans="1:12">
      <c r="A168">
        <f>[6]Input!A168</f>
        <v>166</v>
      </c>
      <c r="B168" t="str">
        <f>[6]Input!B168</f>
        <v>IND_OTH_SB_COG_EXS</v>
      </c>
      <c r="C168" t="str">
        <f>[6]Input!C168</f>
        <v>IND_COG</v>
      </c>
      <c r="D168">
        <f>[6]Input!D168</f>
        <v>10.09814814814815</v>
      </c>
      <c r="E168">
        <f>[6]Input!E168</f>
        <v>4.4290123456790127</v>
      </c>
      <c r="F168">
        <f>[6]Input!F168</f>
        <v>3.543209876543211</v>
      </c>
      <c r="G168">
        <f>[6]Input!G168</f>
        <v>5.0490740740740732</v>
      </c>
      <c r="H168">
        <f>[6]Input!H168</f>
        <v>1.771604938271605</v>
      </c>
      <c r="I168">
        <f>[6]Input!I168</f>
        <v>0.88580246913580218</v>
      </c>
      <c r="J168">
        <f>[6]Input!J168</f>
        <v>0</v>
      </c>
      <c r="K168">
        <f>[6]Input!K168</f>
        <v>0</v>
      </c>
      <c r="L168">
        <f>[6]Input!L168</f>
        <v>0</v>
      </c>
    </row>
    <row r="169" spans="1:12">
      <c r="A169">
        <f>[6]Input!A169</f>
        <v>167</v>
      </c>
      <c r="B169" t="str">
        <f>[6]Input!B169</f>
        <v>IND_OTH_SB_LPG_EXS</v>
      </c>
      <c r="C169" t="str">
        <f>[6]Input!C169</f>
        <v>IND_LPG</v>
      </c>
      <c r="D169">
        <f>[6]Input!D169</f>
        <v>5.981481481481481</v>
      </c>
      <c r="E169">
        <f>[6]Input!E169</f>
        <v>4.9845679012345672</v>
      </c>
      <c r="F169">
        <f>[6]Input!F169</f>
        <v>3.9876543209876538</v>
      </c>
      <c r="G169">
        <f>[6]Input!G169</f>
        <v>5.682407407407406</v>
      </c>
      <c r="H169">
        <f>[6]Input!H169</f>
        <v>1.9938271604938269</v>
      </c>
      <c r="I169">
        <f>[6]Input!I169</f>
        <v>0.99691358024691379</v>
      </c>
      <c r="J169">
        <f>[6]Input!J169</f>
        <v>0</v>
      </c>
      <c r="K169">
        <f>[6]Input!K169</f>
        <v>0</v>
      </c>
      <c r="L169">
        <f>[6]Input!L169</f>
        <v>0</v>
      </c>
    </row>
    <row r="170" spans="1:12">
      <c r="A170">
        <f>[6]Input!A170</f>
        <v>168</v>
      </c>
      <c r="B170" t="str">
        <f>[6]Input!B170</f>
        <v>IND_OTH_SB_BIO_EXS</v>
      </c>
      <c r="C170" t="str">
        <f>[6]Input!C170</f>
        <v>IND_BIO</v>
      </c>
      <c r="D170">
        <f>[6]Input!D170</f>
        <v>196.516857866642</v>
      </c>
      <c r="E170">
        <f>[6]Input!E170</f>
        <v>170.80776748971189</v>
      </c>
      <c r="F170">
        <f>[6]Input!F170</f>
        <v>166.27736625514399</v>
      </c>
      <c r="G170">
        <f>[6]Input!G170</f>
        <v>124.70802469135801</v>
      </c>
      <c r="H170">
        <f>[6]Input!H170</f>
        <v>43.757201646090529</v>
      </c>
      <c r="I170">
        <f>[6]Input!I170</f>
        <v>21.878600823045261</v>
      </c>
      <c r="J170">
        <f>[6]Input!J170</f>
        <v>0</v>
      </c>
      <c r="K170">
        <f>[6]Input!K170</f>
        <v>0</v>
      </c>
      <c r="L170">
        <f>[6]Input!L170</f>
        <v>0</v>
      </c>
    </row>
    <row r="171" spans="1:12">
      <c r="A171">
        <f>[6]Input!A171</f>
        <v>169</v>
      </c>
      <c r="B171" t="str">
        <f>[6]Input!B171</f>
        <v>IND_OTH_SB_HET_EXS</v>
      </c>
      <c r="C171" t="str">
        <f>[6]Input!C171</f>
        <v>IND_HET</v>
      </c>
      <c r="D171">
        <f>[6]Input!D171</f>
        <v>230.20637500000001</v>
      </c>
      <c r="E171">
        <f>[6]Input!E171</f>
        <v>219.2441666666667</v>
      </c>
      <c r="F171">
        <f>[6]Input!F171</f>
        <v>175.3953333333333</v>
      </c>
      <c r="G171">
        <f>[6]Input!G171</f>
        <v>131.54650000000001</v>
      </c>
      <c r="H171">
        <f>[6]Input!H171</f>
        <v>46.156666666666673</v>
      </c>
      <c r="I171">
        <f>[6]Input!I171</f>
        <v>23.07833333333333</v>
      </c>
      <c r="J171">
        <f>[6]Input!J171</f>
        <v>0</v>
      </c>
      <c r="K171">
        <f>[6]Input!K171</f>
        <v>0</v>
      </c>
      <c r="L171">
        <f>[6]Input!L171</f>
        <v>0</v>
      </c>
    </row>
    <row r="172" spans="1:12">
      <c r="A172">
        <f>[6]Input!A172</f>
        <v>170</v>
      </c>
      <c r="B172" t="str">
        <f>[6]Input!B172</f>
        <v>IND_OTH_PH_HFO_EXS</v>
      </c>
      <c r="C172" t="str">
        <f>[6]Input!C172</f>
        <v>IND_HFO</v>
      </c>
      <c r="D172">
        <f>[6]Input!D172</f>
        <v>91.176829268292693</v>
      </c>
      <c r="E172">
        <f>[6]Input!E172</f>
        <v>39.989837398373993</v>
      </c>
      <c r="F172">
        <f>[6]Input!F172</f>
        <v>37.556040322446471</v>
      </c>
      <c r="G172">
        <f>[6]Input!G172</f>
        <v>39.989837398373993</v>
      </c>
      <c r="H172">
        <f>[6]Input!H172</f>
        <v>15.995934959349601</v>
      </c>
      <c r="I172">
        <f>[6]Input!I172</f>
        <v>7.997967479674803</v>
      </c>
      <c r="J172">
        <f>[6]Input!J172</f>
        <v>0</v>
      </c>
      <c r="K172">
        <f>[6]Input!K172</f>
        <v>0</v>
      </c>
      <c r="L172">
        <f>[6]Input!L172</f>
        <v>0</v>
      </c>
    </row>
    <row r="173" spans="1:12">
      <c r="A173">
        <f>[6]Input!A173</f>
        <v>171</v>
      </c>
      <c r="B173" t="str">
        <f>[6]Input!B173</f>
        <v>IND_OTH_PH_OIL_EXS</v>
      </c>
      <c r="C173" t="str">
        <f>[6]Input!C173</f>
        <v>IND_OIL</v>
      </c>
      <c r="D173">
        <f>[6]Input!D173</f>
        <v>263.60783132530122</v>
      </c>
      <c r="E173">
        <f>[6]Input!E173</f>
        <v>115.6174698795181</v>
      </c>
      <c r="F173">
        <f>[6]Input!F173</f>
        <v>115.6174698795181</v>
      </c>
      <c r="G173">
        <f>[6]Input!G173</f>
        <v>115.6174698795181</v>
      </c>
      <c r="H173">
        <f>[6]Input!H173</f>
        <v>46.246987951807242</v>
      </c>
      <c r="I173">
        <f>[6]Input!I173</f>
        <v>23.12349397590361</v>
      </c>
      <c r="J173">
        <f>[6]Input!J173</f>
        <v>0</v>
      </c>
      <c r="K173">
        <f>[6]Input!K173</f>
        <v>0</v>
      </c>
      <c r="L173">
        <f>[6]Input!L173</f>
        <v>0</v>
      </c>
    </row>
    <row r="174" spans="1:12">
      <c r="A174">
        <f>[6]Input!A174</f>
        <v>172</v>
      </c>
      <c r="B174" t="str">
        <f>[6]Input!B174</f>
        <v>IND_OTH_PH_NGA_EXS</v>
      </c>
      <c r="C174" t="str">
        <f>[6]Input!C174</f>
        <v>IND_NGA</v>
      </c>
      <c r="D174">
        <f>[6]Input!D174</f>
        <v>524.61764705882354</v>
      </c>
      <c r="E174">
        <f>[6]Input!E174</f>
        <v>437.18137254901961</v>
      </c>
      <c r="F174">
        <f>[6]Input!F174</f>
        <v>349.74509803921569</v>
      </c>
      <c r="G174">
        <f>[6]Input!G174</f>
        <v>290.98216913623349</v>
      </c>
      <c r="H174">
        <f>[6]Input!H174</f>
        <v>174.87254901960779</v>
      </c>
      <c r="I174">
        <f>[6]Input!I174</f>
        <v>87.436274509803923</v>
      </c>
      <c r="J174">
        <f>[6]Input!J174</f>
        <v>0</v>
      </c>
      <c r="K174">
        <f>[6]Input!K174</f>
        <v>0</v>
      </c>
      <c r="L174">
        <f>[6]Input!L174</f>
        <v>0</v>
      </c>
    </row>
    <row r="175" spans="1:12">
      <c r="A175">
        <f>[6]Input!A175</f>
        <v>173</v>
      </c>
      <c r="B175" t="str">
        <f>[6]Input!B175</f>
        <v>IND_OTH_PH_COA_EXS</v>
      </c>
      <c r="C175" t="str">
        <f>[6]Input!C175</f>
        <v>IND_COA</v>
      </c>
      <c r="D175">
        <f>[6]Input!D175</f>
        <v>71.883333333333326</v>
      </c>
      <c r="E175">
        <f>[6]Input!E175</f>
        <v>46.198502334781537</v>
      </c>
      <c r="F175">
        <f>[6]Input!F175</f>
        <v>25.222222222222221</v>
      </c>
      <c r="G175">
        <f>[6]Input!G175</f>
        <v>18.916666666666661</v>
      </c>
      <c r="H175">
        <f>[6]Input!H175</f>
        <v>12.611111111111111</v>
      </c>
      <c r="I175">
        <f>[6]Input!I175</f>
        <v>6.3055555555555536</v>
      </c>
      <c r="J175">
        <f>[6]Input!J175</f>
        <v>0</v>
      </c>
      <c r="K175">
        <f>[6]Input!K175</f>
        <v>0</v>
      </c>
      <c r="L175">
        <f>[6]Input!L175</f>
        <v>0</v>
      </c>
    </row>
    <row r="176" spans="1:12">
      <c r="A176">
        <f>[6]Input!A176</f>
        <v>174</v>
      </c>
      <c r="B176" t="str">
        <f>[6]Input!B176</f>
        <v>IND_OTH_PH_COK_EXS</v>
      </c>
      <c r="C176" t="str">
        <f>[6]Input!C176</f>
        <v>IND_COK</v>
      </c>
      <c r="D176">
        <f>[6]Input!D176</f>
        <v>8.9018518518518519</v>
      </c>
      <c r="E176">
        <f>[6]Input!E176</f>
        <v>3.9043209876543208</v>
      </c>
      <c r="F176">
        <f>[6]Input!F176</f>
        <v>3.123456790123456</v>
      </c>
      <c r="G176">
        <f>[6]Input!G176</f>
        <v>4.450925925925926</v>
      </c>
      <c r="H176">
        <f>[6]Input!H176</f>
        <v>1.561728395061728</v>
      </c>
      <c r="I176">
        <f>[6]Input!I176</f>
        <v>0.780864197530864</v>
      </c>
      <c r="J176">
        <f>[6]Input!J176</f>
        <v>0</v>
      </c>
      <c r="K176">
        <f>[6]Input!K176</f>
        <v>0</v>
      </c>
      <c r="L176">
        <f>[6]Input!L176</f>
        <v>0</v>
      </c>
    </row>
    <row r="177" spans="1:12">
      <c r="A177">
        <f>[6]Input!A177</f>
        <v>175</v>
      </c>
      <c r="B177" t="str">
        <f>[6]Input!B177</f>
        <v>IND_OTH_PH_ELC_EXS</v>
      </c>
      <c r="C177" t="str">
        <f>[6]Input!C177</f>
        <v>IND_OTH_ELC</v>
      </c>
      <c r="D177">
        <f>[6]Input!D177</f>
        <v>136.08500000000001</v>
      </c>
      <c r="E177">
        <f>[6]Input!E177</f>
        <v>113.4041666666667</v>
      </c>
      <c r="F177">
        <f>[6]Input!F177</f>
        <v>90.723333333333329</v>
      </c>
      <c r="G177">
        <f>[6]Input!G177</f>
        <v>68.042500000000004</v>
      </c>
      <c r="H177">
        <f>[6]Input!H177</f>
        <v>45.361666666666657</v>
      </c>
      <c r="I177">
        <f>[6]Input!I177</f>
        <v>22.680833333333339</v>
      </c>
      <c r="J177">
        <f>[6]Input!J177</f>
        <v>0</v>
      </c>
      <c r="K177">
        <f>[6]Input!K177</f>
        <v>0</v>
      </c>
      <c r="L177">
        <f>[6]Input!L177</f>
        <v>0</v>
      </c>
    </row>
    <row r="178" spans="1:12">
      <c r="A178">
        <f>[6]Input!A178</f>
        <v>176</v>
      </c>
      <c r="B178" t="str">
        <f>[6]Input!B178</f>
        <v>IND_OTH_PH_LPG_EXS</v>
      </c>
      <c r="C178" t="str">
        <f>[6]Input!C178</f>
        <v>IND_LPG</v>
      </c>
      <c r="D178">
        <f>[6]Input!D178</f>
        <v>40.364705882352943</v>
      </c>
      <c r="E178">
        <f>[6]Input!E178</f>
        <v>33.637254901960787</v>
      </c>
      <c r="F178">
        <f>[6]Input!F178</f>
        <v>26.909803921568631</v>
      </c>
      <c r="G178">
        <f>[6]Input!G178</f>
        <v>22.02988776482707</v>
      </c>
      <c r="H178">
        <f>[6]Input!H178</f>
        <v>13.454901960784319</v>
      </c>
      <c r="I178">
        <f>[6]Input!I178</f>
        <v>6.7274509803921614</v>
      </c>
      <c r="J178">
        <f>[6]Input!J178</f>
        <v>0</v>
      </c>
      <c r="K178">
        <f>[6]Input!K178</f>
        <v>0</v>
      </c>
      <c r="L178">
        <f>[6]Input!L178</f>
        <v>0</v>
      </c>
    </row>
    <row r="179" spans="1:12">
      <c r="A179">
        <f>[6]Input!A179</f>
        <v>177</v>
      </c>
      <c r="B179" t="str">
        <f>[6]Input!B179</f>
        <v>IND_OTH_MD_ELC_EXS</v>
      </c>
      <c r="C179" t="str">
        <f>[6]Input!C179</f>
        <v>IND_OTH_ELC</v>
      </c>
      <c r="D179">
        <f>[6]Input!D179</f>
        <v>517.10588235294119</v>
      </c>
      <c r="E179">
        <f>[6]Input!E179</f>
        <v>430.92156862745111</v>
      </c>
      <c r="F179">
        <f>[6]Input!F179</f>
        <v>344.73725490196068</v>
      </c>
      <c r="G179">
        <f>[6]Input!G179</f>
        <v>258.5529411764706</v>
      </c>
      <c r="H179">
        <f>[6]Input!H179</f>
        <v>172.3686274509804</v>
      </c>
      <c r="I179">
        <f>[6]Input!I179</f>
        <v>86.184313725490185</v>
      </c>
      <c r="J179">
        <f>[6]Input!J179</f>
        <v>0</v>
      </c>
      <c r="K179">
        <f>[6]Input!K179</f>
        <v>0</v>
      </c>
      <c r="L179">
        <f>[6]Input!L179</f>
        <v>0</v>
      </c>
    </row>
    <row r="180" spans="1:12">
      <c r="A180">
        <f>[6]Input!A180</f>
        <v>178</v>
      </c>
      <c r="B180" t="str">
        <f>[6]Input!B180</f>
        <v>IND_OTH_EC_ELC_EXS</v>
      </c>
      <c r="C180" t="str">
        <f>[6]Input!C180</f>
        <v>IND_OTH_ELC</v>
      </c>
      <c r="D180">
        <f>[6]Input!D180</f>
        <v>181.44499999999999</v>
      </c>
      <c r="E180">
        <f>[6]Input!E180</f>
        <v>151.20416666666671</v>
      </c>
      <c r="F180">
        <f>[6]Input!F180</f>
        <v>120.9633333333333</v>
      </c>
      <c r="G180">
        <f>[6]Input!G180</f>
        <v>90.722499999999997</v>
      </c>
      <c r="H180">
        <f>[6]Input!H180</f>
        <v>60.481666666666669</v>
      </c>
      <c r="I180">
        <f>[6]Input!I180</f>
        <v>30.24083333333332</v>
      </c>
      <c r="J180">
        <f>[6]Input!J180</f>
        <v>0</v>
      </c>
      <c r="K180">
        <f>[6]Input!K180</f>
        <v>0</v>
      </c>
      <c r="L180">
        <f>[6]Input!L180</f>
        <v>0</v>
      </c>
    </row>
    <row r="181" spans="1:12">
      <c r="A181">
        <f>[6]Input!A181</f>
        <v>179</v>
      </c>
      <c r="B181" t="str">
        <f>[6]Input!B181</f>
        <v>IND_OTH_OTH_HFO_EXS</v>
      </c>
      <c r="C181" t="str">
        <f>[6]Input!C181</f>
        <v>IND_HFO</v>
      </c>
      <c r="D181">
        <f>[6]Input!D181</f>
        <v>19.197530864197532</v>
      </c>
      <c r="E181">
        <f>[6]Input!E181</f>
        <v>15.99794238683128</v>
      </c>
      <c r="F181">
        <f>[6]Input!F181</f>
        <v>12.798353909465019</v>
      </c>
      <c r="G181">
        <f>[6]Input!G181</f>
        <v>9.5987654320987641</v>
      </c>
      <c r="H181">
        <f>[6]Input!H181</f>
        <v>6.3991769547325097</v>
      </c>
      <c r="I181">
        <f>[6]Input!I181</f>
        <v>3.1995884773662548</v>
      </c>
      <c r="J181">
        <f>[6]Input!J181</f>
        <v>0</v>
      </c>
      <c r="K181">
        <f>[6]Input!K181</f>
        <v>0</v>
      </c>
      <c r="L181">
        <f>[6]Input!L181</f>
        <v>0</v>
      </c>
    </row>
    <row r="182" spans="1:12">
      <c r="A182">
        <f>[6]Input!A182</f>
        <v>180</v>
      </c>
      <c r="B182" t="str">
        <f>[6]Input!B182</f>
        <v>IND_OTH_OTH_OIL_EXS</v>
      </c>
      <c r="C182" t="str">
        <f>[6]Input!C182</f>
        <v>IND_OIL</v>
      </c>
      <c r="D182">
        <f>[6]Input!D182</f>
        <v>55.5</v>
      </c>
      <c r="E182">
        <f>[6]Input!E182</f>
        <v>46.249999999999993</v>
      </c>
      <c r="F182">
        <f>[6]Input!F182</f>
        <v>37</v>
      </c>
      <c r="G182">
        <f>[6]Input!G182</f>
        <v>27.75</v>
      </c>
      <c r="H182">
        <f>[6]Input!H182</f>
        <v>18.5</v>
      </c>
      <c r="I182">
        <f>[6]Input!I182</f>
        <v>9.25</v>
      </c>
      <c r="J182">
        <f>[6]Input!J182</f>
        <v>0</v>
      </c>
      <c r="K182">
        <f>[6]Input!K182</f>
        <v>0</v>
      </c>
      <c r="L182">
        <f>[6]Input!L182</f>
        <v>0</v>
      </c>
    </row>
    <row r="183" spans="1:12">
      <c r="A183">
        <f>[6]Input!A183</f>
        <v>181</v>
      </c>
      <c r="B183" t="str">
        <f>[6]Input!B183</f>
        <v>IND_OTH_OTH_NGA_EXS</v>
      </c>
      <c r="C183" t="str">
        <f>[6]Input!C183</f>
        <v>IND_NGA</v>
      </c>
      <c r="D183">
        <f>[6]Input!D183</f>
        <v>104.9259259259259</v>
      </c>
      <c r="E183">
        <f>[6]Input!E183</f>
        <v>87.438271604938251</v>
      </c>
      <c r="F183">
        <f>[6]Input!F183</f>
        <v>69.950617283950606</v>
      </c>
      <c r="G183">
        <f>[6]Input!G183</f>
        <v>52.462962962962948</v>
      </c>
      <c r="H183">
        <f>[6]Input!H183</f>
        <v>34.975308641975303</v>
      </c>
      <c r="I183">
        <f>[6]Input!I183</f>
        <v>17.487654320987641</v>
      </c>
      <c r="J183">
        <f>[6]Input!J183</f>
        <v>0</v>
      </c>
      <c r="K183">
        <f>[6]Input!K183</f>
        <v>0</v>
      </c>
      <c r="L183">
        <f>[6]Input!L183</f>
        <v>0</v>
      </c>
    </row>
    <row r="184" spans="1:12">
      <c r="A184">
        <f>[6]Input!A184</f>
        <v>182</v>
      </c>
      <c r="B184" t="str">
        <f>[6]Input!B184</f>
        <v>IND_OTH_OTH_COK_EXS</v>
      </c>
      <c r="C184" t="str">
        <f>[6]Input!C184</f>
        <v>IND_COK</v>
      </c>
      <c r="D184">
        <f>[6]Input!D184</f>
        <v>2.0061728395061729</v>
      </c>
      <c r="E184">
        <f>[6]Input!E184</f>
        <v>1.6718106995884769</v>
      </c>
      <c r="F184">
        <f>[6]Input!F184</f>
        <v>1.3374485596707819</v>
      </c>
      <c r="G184">
        <f>[6]Input!G184</f>
        <v>1.3374485596707819</v>
      </c>
      <c r="H184">
        <f>[6]Input!H184</f>
        <v>0.66872427983539107</v>
      </c>
      <c r="I184">
        <f>[6]Input!I184</f>
        <v>0.33436213991769542</v>
      </c>
      <c r="J184">
        <f>[6]Input!J184</f>
        <v>0</v>
      </c>
      <c r="K184">
        <f>[6]Input!K184</f>
        <v>0</v>
      </c>
      <c r="L184">
        <f>[6]Input!L184</f>
        <v>0</v>
      </c>
    </row>
    <row r="185" spans="1:12">
      <c r="A185">
        <f>[6]Input!A185</f>
        <v>183</v>
      </c>
      <c r="B185" t="str">
        <f>[6]Input!B185</f>
        <v>IND_OTH_OTH_PTC_EXS</v>
      </c>
      <c r="C185" t="str">
        <f>[6]Input!C185</f>
        <v>IND_PTC</v>
      </c>
      <c r="D185">
        <f>[6]Input!D185</f>
        <v>16.724691358024689</v>
      </c>
      <c r="E185">
        <f>[6]Input!E185</f>
        <v>13.93724279835391</v>
      </c>
      <c r="F185">
        <f>[6]Input!F185</f>
        <v>11.149794238683119</v>
      </c>
      <c r="G185">
        <f>[6]Input!G185</f>
        <v>4.4012345679012341</v>
      </c>
      <c r="H185">
        <f>[6]Input!H185</f>
        <v>2.9341563786008229</v>
      </c>
      <c r="I185">
        <f>[6]Input!I185</f>
        <v>1.4670781893004119</v>
      </c>
      <c r="J185">
        <f>[6]Input!J185</f>
        <v>0</v>
      </c>
      <c r="K185">
        <f>[6]Input!K185</f>
        <v>0</v>
      </c>
      <c r="L185">
        <f>[6]Input!L185</f>
        <v>0</v>
      </c>
    </row>
    <row r="186" spans="1:12">
      <c r="A186">
        <f>[6]Input!A186</f>
        <v>184</v>
      </c>
      <c r="B186" t="str">
        <f>[6]Input!B186</f>
        <v>IND_OTH_OTH_ELC_EXS</v>
      </c>
      <c r="C186" t="str">
        <f>[6]Input!C186</f>
        <v>IND_OTH_ELC</v>
      </c>
      <c r="D186">
        <f>[6]Input!D186</f>
        <v>72.58</v>
      </c>
      <c r="E186">
        <f>[6]Input!E186</f>
        <v>60.483333333333341</v>
      </c>
      <c r="F186">
        <f>[6]Input!F186</f>
        <v>48.38666666666667</v>
      </c>
      <c r="G186">
        <f>[6]Input!G186</f>
        <v>36.29</v>
      </c>
      <c r="H186">
        <f>[6]Input!H186</f>
        <v>24.193333333333339</v>
      </c>
      <c r="I186">
        <f>[6]Input!I186</f>
        <v>12.09666666666666</v>
      </c>
      <c r="J186">
        <f>[6]Input!J186</f>
        <v>0</v>
      </c>
      <c r="K186">
        <f>[6]Input!K186</f>
        <v>0</v>
      </c>
      <c r="L186">
        <f>[6]Input!L186</f>
        <v>0</v>
      </c>
    </row>
    <row r="187" spans="1:12">
      <c r="A187">
        <f>[6]Input!A187</f>
        <v>185</v>
      </c>
      <c r="B187" t="str">
        <f>[6]Input!B187</f>
        <v>IND_OTH_OTH_GEO_EXS</v>
      </c>
      <c r="C187" t="str">
        <f>[6]Input!C187</f>
        <v>IND_GEO</v>
      </c>
      <c r="D187">
        <f>[6]Input!D187</f>
        <v>1.7911458333333341</v>
      </c>
      <c r="E187">
        <f>[6]Input!E187</f>
        <v>1.4926215277777779</v>
      </c>
      <c r="F187">
        <f>[6]Input!F187</f>
        <v>1.1940972222222219</v>
      </c>
      <c r="G187">
        <f>[6]Input!G187</f>
        <v>0.89557291666666683</v>
      </c>
      <c r="H187">
        <f>[6]Input!H187</f>
        <v>0.3142361111111111</v>
      </c>
      <c r="I187">
        <f>[6]Input!I187</f>
        <v>0.15711805555555561</v>
      </c>
      <c r="J187">
        <f>[6]Input!J187</f>
        <v>0</v>
      </c>
      <c r="K187">
        <f>[6]Input!K187</f>
        <v>0</v>
      </c>
      <c r="L187">
        <f>[6]Input!L187</f>
        <v>0</v>
      </c>
    </row>
    <row r="188" spans="1:12">
      <c r="A188">
        <f>[6]Input!A188</f>
        <v>186</v>
      </c>
      <c r="B188" t="str">
        <f>[6]Input!B188</f>
        <v>IND_OTH_OTH_BIO_EXS</v>
      </c>
      <c r="C188" t="str">
        <f>[6]Input!C188</f>
        <v>IND_BIO</v>
      </c>
      <c r="D188">
        <f>[6]Input!D188</f>
        <v>46.772839506172843</v>
      </c>
      <c r="E188">
        <f>[6]Input!E188</f>
        <v>38.977366255144041</v>
      </c>
      <c r="F188">
        <f>[6]Input!F188</f>
        <v>31.181893004115231</v>
      </c>
      <c r="G188">
        <f>[6]Input!G188</f>
        <v>23.386419753086422</v>
      </c>
      <c r="H188">
        <f>[6]Input!H188</f>
        <v>8.2057613168724295</v>
      </c>
      <c r="I188">
        <f>[6]Input!I188</f>
        <v>4.1028806584362147</v>
      </c>
      <c r="J188">
        <f>[6]Input!J188</f>
        <v>0</v>
      </c>
      <c r="K188">
        <f>[6]Input!K188</f>
        <v>0</v>
      </c>
      <c r="L188">
        <f>[6]Input!L188</f>
        <v>0</v>
      </c>
    </row>
    <row r="189" spans="1:12">
      <c r="A189">
        <f>[6]Input!A189</f>
        <v>187</v>
      </c>
      <c r="B189" t="str">
        <f>[6]Input!B189</f>
        <v>IND_OTH_SB_HFO_NEW</v>
      </c>
      <c r="C189" t="str">
        <f>[6]Input!C189</f>
        <v>IND_HFO</v>
      </c>
      <c r="D189">
        <f>[6]Input!D189</f>
        <v>9.5078728004396442</v>
      </c>
      <c r="E189">
        <f>[6]Input!E189</f>
        <v>0</v>
      </c>
      <c r="F189">
        <f>[6]Input!F189</f>
        <v>41.540391034759359</v>
      </c>
      <c r="G189">
        <f>[6]Input!G189</f>
        <v>45.546398148148143</v>
      </c>
      <c r="H189">
        <f>[6]Input!H189</f>
        <v>0</v>
      </c>
      <c r="I189">
        <f>[6]Input!I189</f>
        <v>0</v>
      </c>
      <c r="J189">
        <f>[6]Input!J189</f>
        <v>0</v>
      </c>
      <c r="K189">
        <f>[6]Input!K189</f>
        <v>0</v>
      </c>
      <c r="L189">
        <f>[6]Input!L189</f>
        <v>0</v>
      </c>
    </row>
    <row r="190" spans="1:12">
      <c r="A190">
        <f>[6]Input!A190</f>
        <v>188</v>
      </c>
      <c r="B190" t="str">
        <f>[6]Input!B190</f>
        <v>IND_OTH_SB_OIL_NEW</v>
      </c>
      <c r="C190" t="str">
        <f>[6]Input!C190</f>
        <v>IND_OIL</v>
      </c>
      <c r="D190">
        <f>[6]Input!D190</f>
        <v>0</v>
      </c>
      <c r="E190">
        <f>[6]Input!E190</f>
        <v>0</v>
      </c>
      <c r="F190">
        <f>[6]Input!F190</f>
        <v>27.0693481337834</v>
      </c>
      <c r="G190">
        <f>[6]Input!G190</f>
        <v>86.781067901234536</v>
      </c>
      <c r="H190">
        <f>[6]Input!H190</f>
        <v>0</v>
      </c>
      <c r="I190">
        <f>[6]Input!I190</f>
        <v>0</v>
      </c>
      <c r="J190">
        <f>[6]Input!J190</f>
        <v>0</v>
      </c>
      <c r="K190">
        <f>[6]Input!K190</f>
        <v>0</v>
      </c>
      <c r="L190">
        <f>[6]Input!L190</f>
        <v>0</v>
      </c>
    </row>
    <row r="191" spans="1:12">
      <c r="A191">
        <f>[6]Input!A191</f>
        <v>189</v>
      </c>
      <c r="B191" t="str">
        <f>[6]Input!B191</f>
        <v>IND_OTH_SB_NGA_NEW</v>
      </c>
      <c r="C191" t="str">
        <f>[6]Input!C191</f>
        <v>IND_NGA</v>
      </c>
      <c r="D191">
        <f>[6]Input!D191</f>
        <v>63.94805419454817</v>
      </c>
      <c r="E191">
        <f>[6]Input!E191</f>
        <v>58.925020576131693</v>
      </c>
      <c r="F191">
        <f>[6]Input!F191</f>
        <v>72.089012522193642</v>
      </c>
      <c r="G191">
        <f>[6]Input!G191</f>
        <v>95.645265432098725</v>
      </c>
      <c r="H191">
        <f>[6]Input!H191</f>
        <v>55.442605352831109</v>
      </c>
      <c r="I191">
        <f>[6]Input!I191</f>
        <v>9.8627620543011449</v>
      </c>
      <c r="J191">
        <f>[6]Input!J191</f>
        <v>0</v>
      </c>
      <c r="K191">
        <f>[6]Input!K191</f>
        <v>0</v>
      </c>
      <c r="L191">
        <f>[6]Input!L191</f>
        <v>0</v>
      </c>
    </row>
    <row r="192" spans="1:12">
      <c r="A192">
        <f>[6]Input!A192</f>
        <v>190</v>
      </c>
      <c r="B192" t="str">
        <f>[6]Input!B192</f>
        <v>IND_OTH_SB_COA_NEW</v>
      </c>
      <c r="C192" t="str">
        <f>[6]Input!C192</f>
        <v>IND_COA</v>
      </c>
      <c r="D192">
        <f>[6]Input!D192</f>
        <v>0</v>
      </c>
      <c r="E192">
        <f>[6]Input!E192</f>
        <v>0</v>
      </c>
      <c r="F192">
        <f>[6]Input!F192</f>
        <v>0</v>
      </c>
      <c r="G192">
        <f>[6]Input!G192</f>
        <v>9.7670262345678935</v>
      </c>
      <c r="H192">
        <f>[6]Input!H192</f>
        <v>0</v>
      </c>
      <c r="I192">
        <f>[6]Input!I192</f>
        <v>0</v>
      </c>
      <c r="J192">
        <f>[6]Input!J192</f>
        <v>0</v>
      </c>
      <c r="K192">
        <f>[6]Input!K192</f>
        <v>0</v>
      </c>
      <c r="L192">
        <f>[6]Input!L192</f>
        <v>0</v>
      </c>
    </row>
    <row r="193" spans="1:12">
      <c r="A193">
        <f>[6]Input!A193</f>
        <v>191</v>
      </c>
      <c r="B193" t="str">
        <f>[6]Input!B193</f>
        <v>IND_OTH_SB_ELC_NEW</v>
      </c>
      <c r="C193" t="str">
        <f>[6]Input!C193</f>
        <v>IND_OTH_ELC</v>
      </c>
      <c r="D193">
        <f>[6]Input!D193</f>
        <v>0</v>
      </c>
      <c r="E193">
        <f>[6]Input!E193</f>
        <v>0</v>
      </c>
      <c r="F193">
        <f>[6]Input!F193</f>
        <v>0</v>
      </c>
      <c r="G193">
        <f>[6]Input!G193</f>
        <v>0</v>
      </c>
      <c r="H193">
        <f>[6]Input!H193</f>
        <v>386.53873040505073</v>
      </c>
      <c r="I193">
        <f>[6]Input!I193</f>
        <v>479.92809398414897</v>
      </c>
      <c r="J193">
        <f>[6]Input!J193</f>
        <v>508.42291443302378</v>
      </c>
      <c r="K193">
        <f>[6]Input!K193</f>
        <v>706.01844061370105</v>
      </c>
      <c r="L193">
        <f>[6]Input!L193</f>
        <v>838.41659805792074</v>
      </c>
    </row>
    <row r="194" spans="1:12">
      <c r="A194">
        <f>[6]Input!A194</f>
        <v>192</v>
      </c>
      <c r="B194" t="str">
        <f>[6]Input!B194</f>
        <v>IND_OTH_SB_BIO_NEW</v>
      </c>
      <c r="C194" t="str">
        <f>[6]Input!C194</f>
        <v>IND_BIO</v>
      </c>
      <c r="D194">
        <f>[6]Input!D194</f>
        <v>0</v>
      </c>
      <c r="E194">
        <f>[6]Input!E194</f>
        <v>0</v>
      </c>
      <c r="F194">
        <f>[6]Input!F194</f>
        <v>1.555092813235899</v>
      </c>
      <c r="G194">
        <f>[6]Input!G194</f>
        <v>53.139452160493803</v>
      </c>
      <c r="H194">
        <f>[6]Input!H194</f>
        <v>195.28859936726491</v>
      </c>
      <c r="I194">
        <f>[6]Input!I194</f>
        <v>252.11912955214021</v>
      </c>
      <c r="J194">
        <f>[6]Input!J194</f>
        <v>360.44455632025011</v>
      </c>
      <c r="K194">
        <f>[6]Input!K194</f>
        <v>143.55769851519801</v>
      </c>
      <c r="L194">
        <f>[6]Input!L194</f>
        <v>0</v>
      </c>
    </row>
    <row r="195" spans="1:12">
      <c r="A195">
        <f>[6]Input!A195</f>
        <v>193</v>
      </c>
      <c r="B195" t="str">
        <f>[6]Input!B195</f>
        <v>IND_OTH_PH_HFO_NEW</v>
      </c>
      <c r="C195" t="str">
        <f>[6]Input!C195</f>
        <v>IND_HFO</v>
      </c>
      <c r="D195">
        <f>[6]Input!D195</f>
        <v>3.0383458992205248</v>
      </c>
      <c r="E195">
        <f>[6]Input!E195</f>
        <v>54.910846520635722</v>
      </c>
      <c r="F195">
        <f>[6]Input!F195</f>
        <v>54.910846520635722</v>
      </c>
      <c r="G195">
        <f>[6]Input!G195</f>
        <v>59.122307115438019</v>
      </c>
      <c r="H195">
        <f>[6]Input!H195</f>
        <v>0</v>
      </c>
      <c r="I195">
        <f>[6]Input!I195</f>
        <v>0</v>
      </c>
      <c r="J195">
        <f>[6]Input!J195</f>
        <v>0</v>
      </c>
      <c r="K195">
        <f>[6]Input!K195</f>
        <v>0</v>
      </c>
      <c r="L195">
        <f>[6]Input!L195</f>
        <v>0</v>
      </c>
    </row>
    <row r="196" spans="1:12">
      <c r="A196">
        <f>[6]Input!A196</f>
        <v>194</v>
      </c>
      <c r="B196" t="str">
        <f>[6]Input!B196</f>
        <v>IND_OTH_PH_OIL_NEW</v>
      </c>
      <c r="C196" t="str">
        <f>[6]Input!C196</f>
        <v>IND_OIL</v>
      </c>
      <c r="D196">
        <f>[6]Input!D196</f>
        <v>19.0376941772384</v>
      </c>
      <c r="E196">
        <f>[6]Input!E196</f>
        <v>136.55398812214571</v>
      </c>
      <c r="F196">
        <f>[6]Input!F196</f>
        <v>136.55398812214571</v>
      </c>
      <c r="G196">
        <f>[6]Input!G196</f>
        <v>136.55398812214571</v>
      </c>
      <c r="H196">
        <f>[6]Input!H196</f>
        <v>0</v>
      </c>
      <c r="I196">
        <f>[6]Input!I196</f>
        <v>0</v>
      </c>
      <c r="J196">
        <f>[6]Input!J196</f>
        <v>0</v>
      </c>
      <c r="K196">
        <f>[6]Input!K196</f>
        <v>0</v>
      </c>
      <c r="L196">
        <f>[6]Input!L196</f>
        <v>0</v>
      </c>
    </row>
    <row r="197" spans="1:12">
      <c r="A197">
        <f>[6]Input!A197</f>
        <v>195</v>
      </c>
      <c r="B197" t="str">
        <f>[6]Input!B197</f>
        <v>IND_OTH_PH_NGA_NEW</v>
      </c>
      <c r="C197" t="str">
        <f>[6]Input!C197</f>
        <v>IND_NGA</v>
      </c>
      <c r="D197">
        <f>[6]Input!D197</f>
        <v>605.9644549513348</v>
      </c>
      <c r="E197">
        <f>[6]Input!E197</f>
        <v>701.62683447909649</v>
      </c>
      <c r="F197">
        <f>[6]Input!F197</f>
        <v>759.85754407777017</v>
      </c>
      <c r="G197">
        <f>[6]Input!G197</f>
        <v>898.36356502951037</v>
      </c>
      <c r="H197">
        <f>[6]Input!H197</f>
        <v>898.36356502951026</v>
      </c>
      <c r="I197">
        <f>[6]Input!I197</f>
        <v>0</v>
      </c>
      <c r="J197">
        <f>[6]Input!J197</f>
        <v>0</v>
      </c>
      <c r="K197">
        <f>[6]Input!K197</f>
        <v>0</v>
      </c>
      <c r="L197">
        <f>[6]Input!L197</f>
        <v>0</v>
      </c>
    </row>
    <row r="198" spans="1:12">
      <c r="A198">
        <f>[6]Input!A198</f>
        <v>196</v>
      </c>
      <c r="B198" t="str">
        <f>[6]Input!B198</f>
        <v>IND_OTH_PH_COA_NEW</v>
      </c>
      <c r="C198" t="str">
        <f>[6]Input!C198</f>
        <v>IND_COA</v>
      </c>
      <c r="D198">
        <f>[6]Input!D198</f>
        <v>22.33184183417988</v>
      </c>
      <c r="E198">
        <f>[6]Input!E198</f>
        <v>22.33184183417988</v>
      </c>
      <c r="F198">
        <f>[6]Input!F198</f>
        <v>0</v>
      </c>
      <c r="G198">
        <f>[6]Input!G198</f>
        <v>0</v>
      </c>
      <c r="H198">
        <f>[6]Input!H198</f>
        <v>0</v>
      </c>
      <c r="I198">
        <f>[6]Input!I198</f>
        <v>0</v>
      </c>
      <c r="J198">
        <f>[6]Input!J198</f>
        <v>0</v>
      </c>
      <c r="K198">
        <f>[6]Input!K198</f>
        <v>0</v>
      </c>
      <c r="L198">
        <f>[6]Input!L198</f>
        <v>0</v>
      </c>
    </row>
    <row r="199" spans="1:12">
      <c r="A199">
        <f>[6]Input!A199</f>
        <v>197</v>
      </c>
      <c r="B199" t="str">
        <f>[6]Input!B199</f>
        <v>IND_OTH_PH_COK_NEW</v>
      </c>
      <c r="C199" t="str">
        <f>[6]Input!C199</f>
        <v>IND_COK</v>
      </c>
      <c r="D199">
        <f>[6]Input!D199</f>
        <v>0.51966566489946986</v>
      </c>
      <c r="E199">
        <f>[6]Input!E199</f>
        <v>0</v>
      </c>
      <c r="F199">
        <f>[6]Input!F199</f>
        <v>0</v>
      </c>
      <c r="G199">
        <f>[6]Input!G199</f>
        <v>5.460288525455276</v>
      </c>
      <c r="H199">
        <f>[6]Input!H199</f>
        <v>0</v>
      </c>
      <c r="I199">
        <f>[6]Input!I199</f>
        <v>0</v>
      </c>
      <c r="J199">
        <f>[6]Input!J199</f>
        <v>0</v>
      </c>
      <c r="K199">
        <f>[6]Input!K199</f>
        <v>0</v>
      </c>
      <c r="L199">
        <f>[6]Input!L199</f>
        <v>0</v>
      </c>
    </row>
    <row r="200" spans="1:12">
      <c r="A200">
        <f>[6]Input!A200</f>
        <v>198</v>
      </c>
      <c r="B200" t="str">
        <f>[6]Input!B200</f>
        <v>IND_OTH_PH_ELC_NEW</v>
      </c>
      <c r="C200" t="str">
        <f>[6]Input!C200</f>
        <v>IND_OTH_ELC</v>
      </c>
      <c r="D200">
        <f>[6]Input!D200</f>
        <v>42.923832818275137</v>
      </c>
      <c r="E200">
        <f>[6]Input!E200</f>
        <v>131.39381368911191</v>
      </c>
      <c r="F200">
        <f>[6]Input!F200</f>
        <v>198.72874177454401</v>
      </c>
      <c r="G200">
        <f>[6]Input!G200</f>
        <v>261.44985569509652</v>
      </c>
      <c r="H200">
        <f>[6]Input!H200</f>
        <v>712.0143863616662</v>
      </c>
      <c r="I200">
        <f>[6]Input!I200</f>
        <v>1675.5801819399001</v>
      </c>
      <c r="J200">
        <f>[6]Input!J200</f>
        <v>1830.6066793912751</v>
      </c>
      <c r="K200">
        <f>[6]Input!K200</f>
        <v>1854.1093070815241</v>
      </c>
      <c r="L200">
        <f>[6]Input!L200</f>
        <v>1873.6933366375731</v>
      </c>
    </row>
    <row r="201" spans="1:12">
      <c r="A201">
        <f>[6]Input!A201</f>
        <v>199</v>
      </c>
      <c r="B201" t="str">
        <f>[6]Input!B201</f>
        <v>IND_OTH_PH_LPG_NEW</v>
      </c>
      <c r="C201" t="str">
        <f>[6]Input!C201</f>
        <v>IND_LPG</v>
      </c>
      <c r="D201">
        <f>[6]Input!D201</f>
        <v>53.850469285160258</v>
      </c>
      <c r="E201">
        <f>[6]Input!E201</f>
        <v>61.263429017048921</v>
      </c>
      <c r="F201">
        <f>[6]Input!F201</f>
        <v>50.38919185811968</v>
      </c>
      <c r="G201">
        <f>[6]Input!G201</f>
        <v>61.263429017048942</v>
      </c>
      <c r="H201">
        <f>[6]Input!H201</f>
        <v>0</v>
      </c>
      <c r="I201">
        <f>[6]Input!I201</f>
        <v>0</v>
      </c>
      <c r="J201">
        <f>[6]Input!J201</f>
        <v>0</v>
      </c>
      <c r="K201">
        <f>[6]Input!K201</f>
        <v>0</v>
      </c>
      <c r="L201">
        <f>[6]Input!L201</f>
        <v>0</v>
      </c>
    </row>
    <row r="202" spans="1:12">
      <c r="A202">
        <f>[6]Input!A202</f>
        <v>200</v>
      </c>
      <c r="B202" t="str">
        <f>[6]Input!B202</f>
        <v>IND_OTH_MD_ELC_NEW</v>
      </c>
      <c r="C202" t="str">
        <f>[6]Input!C202</f>
        <v>IND_OTH_ELC</v>
      </c>
      <c r="D202">
        <f>[6]Input!D202</f>
        <v>515.70744842298848</v>
      </c>
      <c r="E202">
        <f>[6]Input!E202</f>
        <v>627.77971287378193</v>
      </c>
      <c r="F202">
        <f>[6]Input!F202</f>
        <v>692.40920113830157</v>
      </c>
      <c r="G202">
        <f>[6]Input!G202</f>
        <v>845.46768397511119</v>
      </c>
      <c r="H202">
        <f>[6]Input!H202</f>
        <v>938.55673810690098</v>
      </c>
      <c r="I202">
        <f>[6]Input!I202</f>
        <v>1039.0076895922059</v>
      </c>
      <c r="J202">
        <f>[6]Input!J202</f>
        <v>1132.288429415679</v>
      </c>
      <c r="K202">
        <f>[6]Input!K202</f>
        <v>1144.9957257539111</v>
      </c>
      <c r="L202">
        <f>[6]Input!L202</f>
        <v>1150.1472010196169</v>
      </c>
    </row>
    <row r="203" spans="1:12">
      <c r="A203">
        <f>[6]Input!A203</f>
        <v>201</v>
      </c>
      <c r="B203" t="str">
        <f>[6]Input!B203</f>
        <v>IND_OTH_OTH_HFO_NEW</v>
      </c>
      <c r="C203" t="str">
        <f>[6]Input!C203</f>
        <v>IND_HFO</v>
      </c>
      <c r="D203">
        <f>[6]Input!D203</f>
        <v>2.1986059522894279</v>
      </c>
      <c r="E203">
        <f>[6]Input!E203</f>
        <v>0</v>
      </c>
      <c r="F203">
        <f>[6]Input!F203</f>
        <v>14.44149352562826</v>
      </c>
      <c r="G203">
        <f>[6]Input!G203</f>
        <v>22.198239604090102</v>
      </c>
      <c r="H203">
        <f>[6]Input!H203</f>
        <v>0</v>
      </c>
      <c r="I203">
        <f>[6]Input!I203</f>
        <v>0</v>
      </c>
      <c r="J203">
        <f>[6]Input!J203</f>
        <v>0</v>
      </c>
      <c r="K203">
        <f>[6]Input!K203</f>
        <v>0</v>
      </c>
      <c r="L203">
        <f>[6]Input!L203</f>
        <v>0</v>
      </c>
    </row>
    <row r="204" spans="1:12">
      <c r="A204">
        <f>[6]Input!A204</f>
        <v>202</v>
      </c>
      <c r="B204" t="str">
        <f>[6]Input!B204</f>
        <v>IND_OTH_OTH_NGA_NEW</v>
      </c>
      <c r="C204" t="str">
        <f>[6]Input!C204</f>
        <v>IND_NGA</v>
      </c>
      <c r="D204">
        <f>[6]Input!D204</f>
        <v>56.103782025950323</v>
      </c>
      <c r="E204">
        <f>[6]Input!E204</f>
        <v>75.997397246583716</v>
      </c>
      <c r="F204">
        <f>[6]Input!F204</f>
        <v>86.857014451585556</v>
      </c>
      <c r="G204">
        <f>[6]Input!G204</f>
        <v>106.5220622179815</v>
      </c>
      <c r="H204">
        <f>[6]Input!H204</f>
        <v>0</v>
      </c>
      <c r="I204">
        <f>[6]Input!I204</f>
        <v>0</v>
      </c>
      <c r="J204">
        <f>[6]Input!J204</f>
        <v>0</v>
      </c>
      <c r="K204">
        <f>[6]Input!K204</f>
        <v>0</v>
      </c>
      <c r="L204">
        <f>[6]Input!L204</f>
        <v>0</v>
      </c>
    </row>
    <row r="205" spans="1:12">
      <c r="A205">
        <f>[6]Input!A205</f>
        <v>203</v>
      </c>
      <c r="B205" t="str">
        <f>[6]Input!B205</f>
        <v>IND_OTH_OTH_ELC_NEW</v>
      </c>
      <c r="C205" t="str">
        <f>[6]Input!C205</f>
        <v>IND_OTH_ELC</v>
      </c>
      <c r="D205">
        <f>[6]Input!D205</f>
        <v>88.449707951876221</v>
      </c>
      <c r="E205">
        <f>[6]Input!E205</f>
        <v>102.9523355181886</v>
      </c>
      <c r="F205">
        <f>[6]Input!F205</f>
        <v>108.42096506886951</v>
      </c>
      <c r="G205">
        <f>[6]Input!G205</f>
        <v>122.6950251809444</v>
      </c>
      <c r="H205">
        <f>[6]Input!H205</f>
        <v>243.21978334661461</v>
      </c>
      <c r="I205">
        <f>[6]Input!I205</f>
        <v>259.58543651455437</v>
      </c>
      <c r="J205">
        <f>[6]Input!J205</f>
        <v>280.83842687022212</v>
      </c>
      <c r="K205">
        <f>[6]Input!K205</f>
        <v>283.83131576671832</v>
      </c>
      <c r="L205">
        <f>[6]Input!L205</f>
        <v>281.38998195541728</v>
      </c>
    </row>
    <row r="206" spans="1:12">
      <c r="A206">
        <f>[6]Input!A206</f>
        <v>204</v>
      </c>
      <c r="B206" t="str">
        <f>[6]Input!B206</f>
        <v>IND_OTH_OTH_GEO_NEW</v>
      </c>
      <c r="C206" t="str">
        <f>[6]Input!C206</f>
        <v>IND_GEO</v>
      </c>
      <c r="D206">
        <f>[6]Input!D206</f>
        <v>0</v>
      </c>
      <c r="E206">
        <f>[6]Input!E206</f>
        <v>31.194512242526692</v>
      </c>
      <c r="F206">
        <f>[6]Input!F206</f>
        <v>30.167429124884912</v>
      </c>
      <c r="G206">
        <f>[6]Input!G206</f>
        <v>30.901432119522109</v>
      </c>
      <c r="H206">
        <f>[6]Input!H206</f>
        <v>0</v>
      </c>
      <c r="I206">
        <f>[6]Input!I206</f>
        <v>0</v>
      </c>
      <c r="J206">
        <f>[6]Input!J206</f>
        <v>0</v>
      </c>
      <c r="K206">
        <f>[6]Input!K206</f>
        <v>0</v>
      </c>
      <c r="L206">
        <f>[6]Input!L206</f>
        <v>0</v>
      </c>
    </row>
    <row r="207" spans="1:12">
      <c r="A207">
        <f>[6]Input!A207</f>
        <v>205</v>
      </c>
      <c r="B207" t="str">
        <f>[6]Input!B207</f>
        <v>IND_OTH_OTH_LPG_NEW</v>
      </c>
      <c r="C207" t="str">
        <f>[6]Input!C207</f>
        <v>IND_LPG</v>
      </c>
      <c r="D207">
        <f>[6]Input!D207</f>
        <v>31.99838587565079</v>
      </c>
      <c r="E207">
        <f>[6]Input!E207</f>
        <v>8.1493463110533249</v>
      </c>
      <c r="F207">
        <f>[6]Input!F207</f>
        <v>0</v>
      </c>
      <c r="G207">
        <f>[6]Input!G207</f>
        <v>6.9747525378088389</v>
      </c>
      <c r="H207">
        <f>[6]Input!H207</f>
        <v>0</v>
      </c>
      <c r="I207">
        <f>[6]Input!I207</f>
        <v>0</v>
      </c>
      <c r="J207">
        <f>[6]Input!J207</f>
        <v>0</v>
      </c>
      <c r="K207">
        <f>[6]Input!K207</f>
        <v>0</v>
      </c>
      <c r="L207">
        <f>[6]Input!L207</f>
        <v>0</v>
      </c>
    </row>
    <row r="208" spans="1:12">
      <c r="A208">
        <f>[6]Input!A208</f>
        <v>206</v>
      </c>
      <c r="B208" t="str">
        <f>[6]Input!B208</f>
        <v>IND_OTH_OTH_BIO_NEW</v>
      </c>
      <c r="C208" t="str">
        <f>[6]Input!C208</f>
        <v>IND_BIO</v>
      </c>
      <c r="D208">
        <f>[6]Input!D208</f>
        <v>17.639043674577639</v>
      </c>
      <c r="E208">
        <f>[6]Input!E208</f>
        <v>26.39690128546474</v>
      </c>
      <c r="F208">
        <f>[6]Input!F208</f>
        <v>31.54115969009926</v>
      </c>
      <c r="G208">
        <f>[6]Input!G208</f>
        <v>31.54115969009926</v>
      </c>
      <c r="H208">
        <f>[6]Input!H208</f>
        <v>0</v>
      </c>
      <c r="I208">
        <f>[6]Input!I208</f>
        <v>0</v>
      </c>
      <c r="J208">
        <f>[6]Input!J208</f>
        <v>0</v>
      </c>
      <c r="K208">
        <f>[6]Input!K208</f>
        <v>0</v>
      </c>
      <c r="L208">
        <f>[6]Input!L208</f>
        <v>0</v>
      </c>
    </row>
    <row r="209" spans="1:12">
      <c r="A209">
        <f>[6]Input!A209</f>
        <v>207</v>
      </c>
      <c r="B209" t="str">
        <f>[6]Input!B209</f>
        <v>IND_OTH_EC_ELC_NEW</v>
      </c>
      <c r="C209" t="str">
        <f>[6]Input!C209</f>
        <v>IND_OTH_ELC</v>
      </c>
      <c r="D209">
        <f>[6]Input!D209</f>
        <v>181.4191690980393</v>
      </c>
      <c r="E209">
        <f>[6]Input!E209</f>
        <v>220.60455090750281</v>
      </c>
      <c r="F209">
        <f>[6]Input!F209</f>
        <v>243.05420171815271</v>
      </c>
      <c r="G209">
        <f>[6]Input!G209</f>
        <v>290.66342096718029</v>
      </c>
      <c r="H209">
        <f>[6]Input!H209</f>
        <v>323.46266039122719</v>
      </c>
      <c r="I209">
        <f>[6]Input!I209</f>
        <v>356.90042075565179</v>
      </c>
      <c r="J209">
        <f>[6]Input!J209</f>
        <v>381.69821870313632</v>
      </c>
      <c r="K209">
        <f>[6]Input!K209</f>
        <v>384.05408122784058</v>
      </c>
      <c r="L209">
        <f>[6]Input!L209</f>
        <v>383.27499196861868</v>
      </c>
    </row>
    <row r="210" spans="1:12">
      <c r="A210">
        <f>[6]Input!A210</f>
        <v>0</v>
      </c>
      <c r="B210">
        <f>[6]Input!B210</f>
        <v>0</v>
      </c>
      <c r="C210">
        <f>[6]Input!C210</f>
        <v>0</v>
      </c>
      <c r="D210">
        <f>[6]Input!D210</f>
        <v>0</v>
      </c>
      <c r="E210">
        <f>[6]Input!E210</f>
        <v>0</v>
      </c>
      <c r="F210">
        <f>[6]Input!F210</f>
        <v>0</v>
      </c>
      <c r="G210">
        <f>[6]Input!G210</f>
        <v>0</v>
      </c>
      <c r="H210">
        <f>[6]Input!H210</f>
        <v>0</v>
      </c>
      <c r="I210">
        <f>[6]Input!I210</f>
        <v>0</v>
      </c>
      <c r="J210">
        <f>[6]Input!J210</f>
        <v>0</v>
      </c>
      <c r="K210">
        <f>[6]Input!K210</f>
        <v>0</v>
      </c>
      <c r="L210">
        <f>[6]Input!L210</f>
        <v>0</v>
      </c>
    </row>
    <row r="211" spans="1:12">
      <c r="A211">
        <f>[6]Input!A211</f>
        <v>0</v>
      </c>
      <c r="B211">
        <f>[6]Input!B211</f>
        <v>0</v>
      </c>
      <c r="C211">
        <f>[6]Input!C211</f>
        <v>0</v>
      </c>
      <c r="D211">
        <f>[6]Input!D211</f>
        <v>0</v>
      </c>
      <c r="E211">
        <f>[6]Input!E211</f>
        <v>0</v>
      </c>
      <c r="F211">
        <f>[6]Input!F211</f>
        <v>0</v>
      </c>
      <c r="G211">
        <f>[6]Input!G211</f>
        <v>0</v>
      </c>
      <c r="H211">
        <f>[6]Input!H211</f>
        <v>0</v>
      </c>
      <c r="I211">
        <f>[6]Input!I211</f>
        <v>0</v>
      </c>
      <c r="J211">
        <f>[6]Input!J211</f>
        <v>0</v>
      </c>
      <c r="K211">
        <f>[6]Input!K211</f>
        <v>0</v>
      </c>
      <c r="L211">
        <f>[6]Input!L211</f>
        <v>0</v>
      </c>
    </row>
    <row r="212" spans="1:12">
      <c r="A212">
        <f>[6]Input!A212</f>
        <v>0</v>
      </c>
      <c r="B212">
        <f>[6]Input!B212</f>
        <v>0</v>
      </c>
      <c r="C212">
        <f>[6]Input!C212</f>
        <v>0</v>
      </c>
      <c r="D212">
        <f>[6]Input!D212</f>
        <v>0</v>
      </c>
      <c r="E212">
        <f>[6]Input!E212</f>
        <v>0</v>
      </c>
      <c r="F212">
        <f>[6]Input!F212</f>
        <v>0</v>
      </c>
      <c r="G212">
        <f>[6]Input!G212</f>
        <v>0</v>
      </c>
      <c r="H212">
        <f>[6]Input!H212</f>
        <v>0</v>
      </c>
      <c r="I212">
        <f>[6]Input!I212</f>
        <v>0</v>
      </c>
      <c r="J212">
        <f>[6]Input!J212</f>
        <v>0</v>
      </c>
      <c r="K212">
        <f>[6]Input!K212</f>
        <v>0</v>
      </c>
      <c r="L212">
        <f>[6]Input!L212</f>
        <v>0</v>
      </c>
    </row>
    <row r="213" spans="1:12">
      <c r="A213">
        <f>[6]Input!A213</f>
        <v>0</v>
      </c>
      <c r="B213">
        <f>[6]Input!B213</f>
        <v>0</v>
      </c>
      <c r="C213">
        <f>[6]Input!C213</f>
        <v>0</v>
      </c>
      <c r="D213">
        <f>[6]Input!D213</f>
        <v>0</v>
      </c>
      <c r="E213">
        <f>[6]Input!E213</f>
        <v>0</v>
      </c>
      <c r="F213">
        <f>[6]Input!F213</f>
        <v>0</v>
      </c>
      <c r="G213">
        <f>[6]Input!G213</f>
        <v>0</v>
      </c>
      <c r="H213">
        <f>[6]Input!H213</f>
        <v>0</v>
      </c>
      <c r="I213">
        <f>[6]Input!I213</f>
        <v>0</v>
      </c>
      <c r="J213">
        <f>[6]Input!J213</f>
        <v>0</v>
      </c>
      <c r="K213">
        <f>[6]Input!K213</f>
        <v>0</v>
      </c>
      <c r="L213">
        <f>[6]Input!L213</f>
        <v>0</v>
      </c>
    </row>
    <row r="214" spans="1:12">
      <c r="A214">
        <f>[6]Input!A214</f>
        <v>0</v>
      </c>
      <c r="B214">
        <f>[6]Input!B214</f>
        <v>0</v>
      </c>
      <c r="C214">
        <f>[6]Input!C214</f>
        <v>0</v>
      </c>
      <c r="D214">
        <f>[6]Input!D214</f>
        <v>0</v>
      </c>
      <c r="E214">
        <f>[6]Input!E214</f>
        <v>0</v>
      </c>
      <c r="F214">
        <f>[6]Input!F214</f>
        <v>0</v>
      </c>
      <c r="G214">
        <f>[6]Input!G214</f>
        <v>0</v>
      </c>
      <c r="H214">
        <f>[6]Input!H214</f>
        <v>0</v>
      </c>
      <c r="I214">
        <f>[6]Input!I214</f>
        <v>0</v>
      </c>
      <c r="J214">
        <f>[6]Input!J214</f>
        <v>0</v>
      </c>
      <c r="K214">
        <f>[6]Input!K214</f>
        <v>0</v>
      </c>
      <c r="L214">
        <f>[6]Input!L214</f>
        <v>0</v>
      </c>
    </row>
    <row r="215" spans="1:12">
      <c r="A215">
        <f>[6]Input!A215</f>
        <v>0</v>
      </c>
      <c r="B215">
        <f>[6]Input!B215</f>
        <v>0</v>
      </c>
      <c r="C215">
        <f>[6]Input!C215</f>
        <v>0</v>
      </c>
      <c r="D215">
        <f>[6]Input!D215</f>
        <v>0</v>
      </c>
      <c r="E215">
        <f>[6]Input!E215</f>
        <v>0</v>
      </c>
      <c r="F215">
        <f>[6]Input!F215</f>
        <v>0</v>
      </c>
      <c r="G215">
        <f>[6]Input!G215</f>
        <v>0</v>
      </c>
      <c r="H215">
        <f>[6]Input!H215</f>
        <v>0</v>
      </c>
      <c r="I215">
        <f>[6]Input!I215</f>
        <v>0</v>
      </c>
      <c r="J215">
        <f>[6]Input!J215</f>
        <v>0</v>
      </c>
      <c r="K215">
        <f>[6]Input!K215</f>
        <v>0</v>
      </c>
      <c r="L215">
        <f>[6]Input!L215</f>
        <v>0</v>
      </c>
    </row>
    <row r="216" spans="1:12">
      <c r="A216">
        <f>[6]Input!A216</f>
        <v>0</v>
      </c>
      <c r="B216">
        <f>[6]Input!B216</f>
        <v>0</v>
      </c>
      <c r="C216">
        <f>[6]Input!C216</f>
        <v>0</v>
      </c>
      <c r="D216">
        <f>[6]Input!D216</f>
        <v>0</v>
      </c>
      <c r="E216">
        <f>[6]Input!E216</f>
        <v>0</v>
      </c>
      <c r="F216">
        <f>[6]Input!F216</f>
        <v>0</v>
      </c>
      <c r="G216">
        <f>[6]Input!G216</f>
        <v>0</v>
      </c>
      <c r="H216">
        <f>[6]Input!H216</f>
        <v>0</v>
      </c>
      <c r="I216">
        <f>[6]Input!I216</f>
        <v>0</v>
      </c>
      <c r="J216">
        <f>[6]Input!J216</f>
        <v>0</v>
      </c>
      <c r="K216">
        <f>[6]Input!K216</f>
        <v>0</v>
      </c>
      <c r="L216">
        <f>[6]Input!L216</f>
        <v>0</v>
      </c>
    </row>
    <row r="217" spans="1:12">
      <c r="A217">
        <f>[6]Input!A217</f>
        <v>0</v>
      </c>
      <c r="B217">
        <f>[6]Input!B217</f>
        <v>0</v>
      </c>
      <c r="C217">
        <f>[6]Input!C217</f>
        <v>0</v>
      </c>
      <c r="D217">
        <f>[6]Input!D217</f>
        <v>0</v>
      </c>
      <c r="E217">
        <f>[6]Input!E217</f>
        <v>0</v>
      </c>
      <c r="F217">
        <f>[6]Input!F217</f>
        <v>0</v>
      </c>
      <c r="G217">
        <f>[6]Input!G217</f>
        <v>0</v>
      </c>
      <c r="H217">
        <f>[6]Input!H217</f>
        <v>0</v>
      </c>
      <c r="I217">
        <f>[6]Input!I217</f>
        <v>0</v>
      </c>
      <c r="J217">
        <f>[6]Input!J217</f>
        <v>0</v>
      </c>
      <c r="K217">
        <f>[6]Input!K217</f>
        <v>0</v>
      </c>
      <c r="L217">
        <f>[6]Input!L217</f>
        <v>0</v>
      </c>
    </row>
    <row r="218" spans="1:12">
      <c r="A218">
        <f>[6]Input!A218</f>
        <v>0</v>
      </c>
      <c r="B218">
        <f>[6]Input!B218</f>
        <v>0</v>
      </c>
      <c r="C218">
        <f>[6]Input!C218</f>
        <v>0</v>
      </c>
      <c r="D218">
        <f>[6]Input!D218</f>
        <v>0</v>
      </c>
      <c r="E218">
        <f>[6]Input!E218</f>
        <v>0</v>
      </c>
      <c r="F218">
        <f>[6]Input!F218</f>
        <v>0</v>
      </c>
      <c r="G218">
        <f>[6]Input!G218</f>
        <v>0</v>
      </c>
      <c r="H218">
        <f>[6]Input!H218</f>
        <v>0</v>
      </c>
      <c r="I218">
        <f>[6]Input!I218</f>
        <v>0</v>
      </c>
      <c r="J218">
        <f>[6]Input!J218</f>
        <v>0</v>
      </c>
      <c r="K218">
        <f>[6]Input!K218</f>
        <v>0</v>
      </c>
      <c r="L218">
        <f>[6]Input!L218</f>
        <v>0</v>
      </c>
    </row>
    <row r="219" spans="1:12">
      <c r="A219">
        <f>[6]Input!A219</f>
        <v>0</v>
      </c>
      <c r="B219">
        <f>[6]Input!B219</f>
        <v>0</v>
      </c>
      <c r="C219">
        <f>[6]Input!C219</f>
        <v>0</v>
      </c>
      <c r="D219">
        <f>[6]Input!D219</f>
        <v>0</v>
      </c>
      <c r="E219">
        <f>[6]Input!E219</f>
        <v>0</v>
      </c>
      <c r="F219">
        <f>[6]Input!F219</f>
        <v>0</v>
      </c>
      <c r="G219">
        <f>[6]Input!G219</f>
        <v>0</v>
      </c>
      <c r="H219">
        <f>[6]Input!H219</f>
        <v>0</v>
      </c>
      <c r="I219">
        <f>[6]Input!I219</f>
        <v>0</v>
      </c>
      <c r="J219">
        <f>[6]Input!J219</f>
        <v>0</v>
      </c>
      <c r="K219">
        <f>[6]Input!K219</f>
        <v>0</v>
      </c>
      <c r="L219">
        <f>[6]Input!L219</f>
        <v>0</v>
      </c>
    </row>
    <row r="220" spans="1:12">
      <c r="A220">
        <f>[6]Input!A220</f>
        <v>0</v>
      </c>
      <c r="B220">
        <f>[6]Input!B220</f>
        <v>0</v>
      </c>
      <c r="C220">
        <f>[6]Input!C220</f>
        <v>0</v>
      </c>
      <c r="D220">
        <f>[6]Input!D220</f>
        <v>0</v>
      </c>
      <c r="E220">
        <f>[6]Input!E220</f>
        <v>0</v>
      </c>
      <c r="F220">
        <f>[6]Input!F220</f>
        <v>0</v>
      </c>
      <c r="G220">
        <f>[6]Input!G220</f>
        <v>0</v>
      </c>
      <c r="H220">
        <f>[6]Input!H220</f>
        <v>0</v>
      </c>
      <c r="I220">
        <f>[6]Input!I220</f>
        <v>0</v>
      </c>
      <c r="J220">
        <f>[6]Input!J220</f>
        <v>0</v>
      </c>
      <c r="K220">
        <f>[6]Input!K220</f>
        <v>0</v>
      </c>
      <c r="L220">
        <f>[6]Input!L220</f>
        <v>0</v>
      </c>
    </row>
    <row r="221" spans="1:12">
      <c r="A221">
        <f>[6]Input!A221</f>
        <v>0</v>
      </c>
      <c r="B221">
        <f>[6]Input!B221</f>
        <v>0</v>
      </c>
      <c r="C221">
        <f>[6]Input!C221</f>
        <v>0</v>
      </c>
      <c r="D221">
        <f>[6]Input!D221</f>
        <v>0</v>
      </c>
      <c r="E221">
        <f>[6]Input!E221</f>
        <v>0</v>
      </c>
      <c r="F221">
        <f>[6]Input!F221</f>
        <v>0</v>
      </c>
      <c r="G221">
        <f>[6]Input!G221</f>
        <v>0</v>
      </c>
      <c r="H221">
        <f>[6]Input!H221</f>
        <v>0</v>
      </c>
      <c r="I221">
        <f>[6]Input!I221</f>
        <v>0</v>
      </c>
      <c r="J221">
        <f>[6]Input!J221</f>
        <v>0</v>
      </c>
      <c r="K221">
        <f>[6]Input!K221</f>
        <v>0</v>
      </c>
      <c r="L221">
        <f>[6]Input!L221</f>
        <v>0</v>
      </c>
    </row>
    <row r="222" spans="1:12">
      <c r="A222">
        <f>[6]Input!A222</f>
        <v>0</v>
      </c>
      <c r="B222">
        <f>[6]Input!B222</f>
        <v>0</v>
      </c>
      <c r="C222">
        <f>[6]Input!C222</f>
        <v>0</v>
      </c>
      <c r="D222">
        <f>[6]Input!D222</f>
        <v>0</v>
      </c>
      <c r="E222">
        <f>[6]Input!E222</f>
        <v>0</v>
      </c>
      <c r="F222">
        <f>[6]Input!F222</f>
        <v>0</v>
      </c>
      <c r="G222">
        <f>[6]Input!G222</f>
        <v>0</v>
      </c>
      <c r="H222">
        <f>[6]Input!H222</f>
        <v>0</v>
      </c>
      <c r="I222">
        <f>[6]Input!I222</f>
        <v>0</v>
      </c>
      <c r="J222">
        <f>[6]Input!J222</f>
        <v>0</v>
      </c>
      <c r="K222">
        <f>[6]Input!K222</f>
        <v>0</v>
      </c>
      <c r="L222">
        <f>[6]Input!L222</f>
        <v>0</v>
      </c>
    </row>
    <row r="223" spans="1:12">
      <c r="A223">
        <f>[6]Input!A223</f>
        <v>0</v>
      </c>
      <c r="B223">
        <f>[6]Input!B223</f>
        <v>0</v>
      </c>
      <c r="C223">
        <f>[6]Input!C223</f>
        <v>0</v>
      </c>
      <c r="D223">
        <f>[6]Input!D223</f>
        <v>0</v>
      </c>
      <c r="E223">
        <f>[6]Input!E223</f>
        <v>0</v>
      </c>
      <c r="F223">
        <f>[6]Input!F223</f>
        <v>0</v>
      </c>
      <c r="G223">
        <f>[6]Input!G223</f>
        <v>0</v>
      </c>
      <c r="H223">
        <f>[6]Input!H223</f>
        <v>0</v>
      </c>
      <c r="I223">
        <f>[6]Input!I223</f>
        <v>0</v>
      </c>
      <c r="J223">
        <f>[6]Input!J223</f>
        <v>0</v>
      </c>
      <c r="K223">
        <f>[6]Input!K223</f>
        <v>0</v>
      </c>
      <c r="L223">
        <f>[6]Input!L223</f>
        <v>0</v>
      </c>
    </row>
    <row r="224" spans="1:12">
      <c r="A224">
        <f>[6]Input!A224</f>
        <v>0</v>
      </c>
      <c r="B224">
        <f>[6]Input!B224</f>
        <v>0</v>
      </c>
      <c r="C224">
        <f>[6]Input!C224</f>
        <v>0</v>
      </c>
      <c r="D224">
        <f>[6]Input!D224</f>
        <v>0</v>
      </c>
      <c r="E224">
        <f>[6]Input!E224</f>
        <v>0</v>
      </c>
      <c r="F224">
        <f>[6]Input!F224</f>
        <v>0</v>
      </c>
      <c r="G224">
        <f>[6]Input!G224</f>
        <v>0</v>
      </c>
      <c r="H224">
        <f>[6]Input!H224</f>
        <v>0</v>
      </c>
      <c r="I224">
        <f>[6]Input!I224</f>
        <v>0</v>
      </c>
      <c r="J224">
        <f>[6]Input!J224</f>
        <v>0</v>
      </c>
      <c r="K224">
        <f>[6]Input!K224</f>
        <v>0</v>
      </c>
      <c r="L224">
        <f>[6]Input!L224</f>
        <v>0</v>
      </c>
    </row>
    <row r="225" spans="1:12">
      <c r="A225">
        <f>[6]Input!A225</f>
        <v>0</v>
      </c>
      <c r="B225">
        <f>[6]Input!B225</f>
        <v>0</v>
      </c>
      <c r="C225">
        <f>[6]Input!C225</f>
        <v>0</v>
      </c>
      <c r="D225">
        <f>[6]Input!D225</f>
        <v>0</v>
      </c>
      <c r="E225">
        <f>[6]Input!E225</f>
        <v>0</v>
      </c>
      <c r="F225">
        <f>[6]Input!F225</f>
        <v>0</v>
      </c>
      <c r="G225">
        <f>[6]Input!G225</f>
        <v>0</v>
      </c>
      <c r="H225">
        <f>[6]Input!H225</f>
        <v>0</v>
      </c>
      <c r="I225">
        <f>[6]Input!I225</f>
        <v>0</v>
      </c>
      <c r="J225">
        <f>[6]Input!J225</f>
        <v>0</v>
      </c>
      <c r="K225">
        <f>[6]Input!K225</f>
        <v>0</v>
      </c>
      <c r="L225">
        <f>[6]Input!L225</f>
        <v>0</v>
      </c>
    </row>
    <row r="226" spans="1:12">
      <c r="A226">
        <f>[6]Input!A226</f>
        <v>0</v>
      </c>
      <c r="B226">
        <f>[6]Input!B226</f>
        <v>0</v>
      </c>
      <c r="C226">
        <f>[6]Input!C226</f>
        <v>0</v>
      </c>
      <c r="D226">
        <f>[6]Input!D226</f>
        <v>0</v>
      </c>
      <c r="E226">
        <f>[6]Input!E226</f>
        <v>0</v>
      </c>
      <c r="F226">
        <f>[6]Input!F226</f>
        <v>0</v>
      </c>
      <c r="G226">
        <f>[6]Input!G226</f>
        <v>0</v>
      </c>
      <c r="H226">
        <f>[6]Input!H226</f>
        <v>0</v>
      </c>
      <c r="I226">
        <f>[6]Input!I226</f>
        <v>0</v>
      </c>
      <c r="J226">
        <f>[6]Input!J226</f>
        <v>0</v>
      </c>
      <c r="K226">
        <f>[6]Input!K226</f>
        <v>0</v>
      </c>
      <c r="L226">
        <f>[6]Input!L226</f>
        <v>0</v>
      </c>
    </row>
    <row r="227" spans="1:12">
      <c r="A227">
        <f>[6]Input!A227</f>
        <v>0</v>
      </c>
      <c r="B227">
        <f>[6]Input!B227</f>
        <v>0</v>
      </c>
      <c r="C227">
        <f>[6]Input!C227</f>
        <v>0</v>
      </c>
      <c r="D227">
        <f>[6]Input!D227</f>
        <v>0</v>
      </c>
      <c r="E227">
        <f>[6]Input!E227</f>
        <v>0</v>
      </c>
      <c r="F227">
        <f>[6]Input!F227</f>
        <v>0</v>
      </c>
      <c r="G227">
        <f>[6]Input!G227</f>
        <v>0</v>
      </c>
      <c r="H227">
        <f>[6]Input!H227</f>
        <v>0</v>
      </c>
      <c r="I227">
        <f>[6]Input!I227</f>
        <v>0</v>
      </c>
      <c r="J227">
        <f>[6]Input!J227</f>
        <v>0</v>
      </c>
      <c r="K227">
        <f>[6]Input!K227</f>
        <v>0</v>
      </c>
      <c r="L227">
        <f>[6]Input!L227</f>
        <v>0</v>
      </c>
    </row>
    <row r="228" spans="1:12">
      <c r="A228">
        <f>[6]Input!A228</f>
        <v>0</v>
      </c>
      <c r="B228">
        <f>[6]Input!B228</f>
        <v>0</v>
      </c>
      <c r="C228">
        <f>[6]Input!C228</f>
        <v>0</v>
      </c>
      <c r="D228">
        <f>[6]Input!D228</f>
        <v>0</v>
      </c>
      <c r="E228">
        <f>[6]Input!E228</f>
        <v>0</v>
      </c>
      <c r="F228">
        <f>[6]Input!F228</f>
        <v>0</v>
      </c>
      <c r="G228">
        <f>[6]Input!G228</f>
        <v>0</v>
      </c>
      <c r="H228">
        <f>[6]Input!H228</f>
        <v>0</v>
      </c>
      <c r="I228">
        <f>[6]Input!I228</f>
        <v>0</v>
      </c>
      <c r="J228">
        <f>[6]Input!J228</f>
        <v>0</v>
      </c>
      <c r="K228">
        <f>[6]Input!K228</f>
        <v>0</v>
      </c>
      <c r="L228">
        <f>[6]Input!L228</f>
        <v>0</v>
      </c>
    </row>
    <row r="229" spans="1:12">
      <c r="A229">
        <f>[6]Input!A229</f>
        <v>0</v>
      </c>
      <c r="B229">
        <f>[6]Input!B229</f>
        <v>0</v>
      </c>
      <c r="C229">
        <f>[6]Input!C229</f>
        <v>0</v>
      </c>
      <c r="D229">
        <f>[6]Input!D229</f>
        <v>0</v>
      </c>
      <c r="E229">
        <f>[6]Input!E229</f>
        <v>0</v>
      </c>
      <c r="F229">
        <f>[6]Input!F229</f>
        <v>0</v>
      </c>
      <c r="G229">
        <f>[6]Input!G229</f>
        <v>0</v>
      </c>
      <c r="H229">
        <f>[6]Input!H229</f>
        <v>0</v>
      </c>
      <c r="I229">
        <f>[6]Input!I229</f>
        <v>0</v>
      </c>
      <c r="J229">
        <f>[6]Input!J229</f>
        <v>0</v>
      </c>
      <c r="K229">
        <f>[6]Input!K229</f>
        <v>0</v>
      </c>
      <c r="L229">
        <f>[6]Input!L229</f>
        <v>0</v>
      </c>
    </row>
    <row r="230" spans="1:12">
      <c r="A230">
        <f>[6]Input!A230</f>
        <v>0</v>
      </c>
      <c r="B230">
        <f>[6]Input!B230</f>
        <v>0</v>
      </c>
      <c r="C230">
        <f>[6]Input!C230</f>
        <v>0</v>
      </c>
      <c r="D230">
        <f>[6]Input!D230</f>
        <v>0</v>
      </c>
      <c r="E230">
        <f>[6]Input!E230</f>
        <v>0</v>
      </c>
      <c r="F230">
        <f>[6]Input!F230</f>
        <v>0</v>
      </c>
      <c r="G230">
        <f>[6]Input!G230</f>
        <v>0</v>
      </c>
      <c r="H230">
        <f>[6]Input!H230</f>
        <v>0</v>
      </c>
      <c r="I230">
        <f>[6]Input!I230</f>
        <v>0</v>
      </c>
      <c r="J230">
        <f>[6]Input!J230</f>
        <v>0</v>
      </c>
      <c r="K230">
        <f>[6]Input!K230</f>
        <v>0</v>
      </c>
      <c r="L230">
        <f>[6]Input!L230</f>
        <v>0</v>
      </c>
    </row>
    <row r="231" spans="1:12">
      <c r="A231">
        <f>[6]Input!A231</f>
        <v>0</v>
      </c>
      <c r="B231">
        <f>[6]Input!B231</f>
        <v>0</v>
      </c>
      <c r="C231">
        <f>[6]Input!C231</f>
        <v>0</v>
      </c>
      <c r="D231">
        <f>[6]Input!D231</f>
        <v>0</v>
      </c>
      <c r="E231">
        <f>[6]Input!E231</f>
        <v>0</v>
      </c>
      <c r="F231">
        <f>[6]Input!F231</f>
        <v>0</v>
      </c>
      <c r="G231">
        <f>[6]Input!G231</f>
        <v>0</v>
      </c>
      <c r="H231">
        <f>[6]Input!H231</f>
        <v>0</v>
      </c>
      <c r="I231">
        <f>[6]Input!I231</f>
        <v>0</v>
      </c>
      <c r="J231">
        <f>[6]Input!J231</f>
        <v>0</v>
      </c>
      <c r="K231">
        <f>[6]Input!K231</f>
        <v>0</v>
      </c>
      <c r="L231">
        <f>[6]Input!L231</f>
        <v>0</v>
      </c>
    </row>
    <row r="232" spans="1:12">
      <c r="A232">
        <f>[6]Input!A232</f>
        <v>0</v>
      </c>
      <c r="B232">
        <f>[6]Input!B232</f>
        <v>0</v>
      </c>
      <c r="C232">
        <f>[6]Input!C232</f>
        <v>0</v>
      </c>
      <c r="D232">
        <f>[6]Input!D232</f>
        <v>0</v>
      </c>
      <c r="E232">
        <f>[6]Input!E232</f>
        <v>0</v>
      </c>
      <c r="F232">
        <f>[6]Input!F232</f>
        <v>0</v>
      </c>
      <c r="G232">
        <f>[6]Input!G232</f>
        <v>0</v>
      </c>
      <c r="H232">
        <f>[6]Input!H232</f>
        <v>0</v>
      </c>
      <c r="I232">
        <f>[6]Input!I232</f>
        <v>0</v>
      </c>
      <c r="J232">
        <f>[6]Input!J232</f>
        <v>0</v>
      </c>
      <c r="K232">
        <f>[6]Input!K232</f>
        <v>0</v>
      </c>
      <c r="L232">
        <f>[6]Input!L232</f>
        <v>0</v>
      </c>
    </row>
    <row r="233" spans="1:12">
      <c r="A233">
        <f>[6]Input!A233</f>
        <v>0</v>
      </c>
      <c r="B233">
        <f>[6]Input!B233</f>
        <v>0</v>
      </c>
      <c r="C233">
        <f>[6]Input!C233</f>
        <v>0</v>
      </c>
      <c r="D233">
        <f>[6]Input!D233</f>
        <v>0</v>
      </c>
      <c r="E233">
        <f>[6]Input!E233</f>
        <v>0</v>
      </c>
      <c r="F233">
        <f>[6]Input!F233</f>
        <v>0</v>
      </c>
      <c r="G233">
        <f>[6]Input!G233</f>
        <v>0</v>
      </c>
      <c r="H233">
        <f>[6]Input!H233</f>
        <v>0</v>
      </c>
      <c r="I233">
        <f>[6]Input!I233</f>
        <v>0</v>
      </c>
      <c r="J233">
        <f>[6]Input!J233</f>
        <v>0</v>
      </c>
      <c r="K233">
        <f>[6]Input!K233</f>
        <v>0</v>
      </c>
      <c r="L233">
        <f>[6]Input!L233</f>
        <v>0</v>
      </c>
    </row>
    <row r="234" spans="1:12">
      <c r="A234">
        <f>[6]Input!A234</f>
        <v>0</v>
      </c>
      <c r="B234">
        <f>[6]Input!B234</f>
        <v>0</v>
      </c>
      <c r="C234">
        <f>[6]Input!C234</f>
        <v>0</v>
      </c>
      <c r="D234">
        <f>[6]Input!D234</f>
        <v>0</v>
      </c>
      <c r="E234">
        <f>[6]Input!E234</f>
        <v>0</v>
      </c>
      <c r="F234">
        <f>[6]Input!F234</f>
        <v>0</v>
      </c>
      <c r="G234">
        <f>[6]Input!G234</f>
        <v>0</v>
      </c>
      <c r="H234">
        <f>[6]Input!H234</f>
        <v>0</v>
      </c>
      <c r="I234">
        <f>[6]Input!I234</f>
        <v>0</v>
      </c>
      <c r="J234">
        <f>[6]Input!J234</f>
        <v>0</v>
      </c>
      <c r="K234">
        <f>[6]Input!K234</f>
        <v>0</v>
      </c>
      <c r="L234">
        <f>[6]Input!L234</f>
        <v>0</v>
      </c>
    </row>
    <row r="235" spans="1:12">
      <c r="A235">
        <f>[6]Input!A235</f>
        <v>0</v>
      </c>
      <c r="B235">
        <f>[6]Input!B235</f>
        <v>0</v>
      </c>
      <c r="C235">
        <f>[6]Input!C235</f>
        <v>0</v>
      </c>
      <c r="D235">
        <f>[6]Input!D235</f>
        <v>0</v>
      </c>
      <c r="E235">
        <f>[6]Input!E235</f>
        <v>0</v>
      </c>
      <c r="F235">
        <f>[6]Input!F235</f>
        <v>0</v>
      </c>
      <c r="G235">
        <f>[6]Input!G235</f>
        <v>0</v>
      </c>
      <c r="H235">
        <f>[6]Input!H235</f>
        <v>0</v>
      </c>
      <c r="I235">
        <f>[6]Input!I235</f>
        <v>0</v>
      </c>
      <c r="J235">
        <f>[6]Input!J235</f>
        <v>0</v>
      </c>
      <c r="K235">
        <f>[6]Input!K235</f>
        <v>0</v>
      </c>
      <c r="L235">
        <f>[6]Input!L235</f>
        <v>0</v>
      </c>
    </row>
    <row r="236" spans="1:12">
      <c r="A236">
        <f>[6]Input!A236</f>
        <v>0</v>
      </c>
      <c r="B236">
        <f>[6]Input!B236</f>
        <v>0</v>
      </c>
      <c r="C236">
        <f>[6]Input!C236</f>
        <v>0</v>
      </c>
      <c r="D236">
        <f>[6]Input!D236</f>
        <v>0</v>
      </c>
      <c r="E236">
        <f>[6]Input!E236</f>
        <v>0</v>
      </c>
      <c r="F236">
        <f>[6]Input!F236</f>
        <v>0</v>
      </c>
      <c r="G236">
        <f>[6]Input!G236</f>
        <v>0</v>
      </c>
      <c r="H236">
        <f>[6]Input!H236</f>
        <v>0</v>
      </c>
      <c r="I236">
        <f>[6]Input!I236</f>
        <v>0</v>
      </c>
      <c r="J236">
        <f>[6]Input!J236</f>
        <v>0</v>
      </c>
      <c r="K236">
        <f>[6]Input!K236</f>
        <v>0</v>
      </c>
      <c r="L236">
        <f>[6]Input!L236</f>
        <v>0</v>
      </c>
    </row>
    <row r="237" spans="1:12">
      <c r="A237">
        <f>[6]Input!A237</f>
        <v>0</v>
      </c>
      <c r="B237">
        <f>[6]Input!B237</f>
        <v>0</v>
      </c>
      <c r="C237">
        <f>[6]Input!C237</f>
        <v>0</v>
      </c>
      <c r="D237">
        <f>[6]Input!D237</f>
        <v>0</v>
      </c>
      <c r="E237">
        <f>[6]Input!E237</f>
        <v>0</v>
      </c>
      <c r="F237">
        <f>[6]Input!F237</f>
        <v>0</v>
      </c>
      <c r="G237">
        <f>[6]Input!G237</f>
        <v>0</v>
      </c>
      <c r="H237">
        <f>[6]Input!H237</f>
        <v>0</v>
      </c>
      <c r="I237">
        <f>[6]Input!I237</f>
        <v>0</v>
      </c>
      <c r="J237">
        <f>[6]Input!J237</f>
        <v>0</v>
      </c>
      <c r="K237">
        <f>[6]Input!K237</f>
        <v>0</v>
      </c>
      <c r="L237">
        <f>[6]Input!L237</f>
        <v>0</v>
      </c>
    </row>
    <row r="238" spans="1:12">
      <c r="A238">
        <f>[6]Input!A238</f>
        <v>0</v>
      </c>
      <c r="B238">
        <f>[6]Input!B238</f>
        <v>0</v>
      </c>
      <c r="C238">
        <f>[6]Input!C238</f>
        <v>0</v>
      </c>
      <c r="D238">
        <f>[6]Input!D238</f>
        <v>0</v>
      </c>
      <c r="E238">
        <f>[6]Input!E238</f>
        <v>0</v>
      </c>
      <c r="F238">
        <f>[6]Input!F238</f>
        <v>0</v>
      </c>
      <c r="G238">
        <f>[6]Input!G238</f>
        <v>0</v>
      </c>
      <c r="H238">
        <f>[6]Input!H238</f>
        <v>0</v>
      </c>
      <c r="I238">
        <f>[6]Input!I238</f>
        <v>0</v>
      </c>
      <c r="J238">
        <f>[6]Input!J238</f>
        <v>0</v>
      </c>
      <c r="K238">
        <f>[6]Input!K238</f>
        <v>0</v>
      </c>
      <c r="L238">
        <f>[6]Input!L238</f>
        <v>0</v>
      </c>
    </row>
    <row r="239" spans="1:12">
      <c r="A239">
        <f>[6]Input!A239</f>
        <v>0</v>
      </c>
      <c r="B239">
        <f>[6]Input!B239</f>
        <v>0</v>
      </c>
      <c r="C239">
        <f>[6]Input!C239</f>
        <v>0</v>
      </c>
      <c r="D239">
        <f>[6]Input!D239</f>
        <v>0</v>
      </c>
      <c r="E239">
        <f>[6]Input!E239</f>
        <v>0</v>
      </c>
      <c r="F239">
        <f>[6]Input!F239</f>
        <v>0</v>
      </c>
      <c r="G239">
        <f>[6]Input!G239</f>
        <v>0</v>
      </c>
      <c r="H239">
        <f>[6]Input!H239</f>
        <v>0</v>
      </c>
      <c r="I239">
        <f>[6]Input!I239</f>
        <v>0</v>
      </c>
      <c r="J239">
        <f>[6]Input!J239</f>
        <v>0</v>
      </c>
      <c r="K239">
        <f>[6]Input!K239</f>
        <v>0</v>
      </c>
      <c r="L239">
        <f>[6]Input!L239</f>
        <v>0</v>
      </c>
    </row>
    <row r="240" spans="1:12">
      <c r="A240">
        <f>[6]Input!A240</f>
        <v>0</v>
      </c>
      <c r="B240">
        <f>[6]Input!B240</f>
        <v>0</v>
      </c>
      <c r="C240">
        <f>[6]Input!C240</f>
        <v>0</v>
      </c>
      <c r="D240">
        <f>[6]Input!D240</f>
        <v>0</v>
      </c>
      <c r="E240">
        <f>[6]Input!E240</f>
        <v>0</v>
      </c>
      <c r="F240">
        <f>[6]Input!F240</f>
        <v>0</v>
      </c>
      <c r="G240">
        <f>[6]Input!G240</f>
        <v>0</v>
      </c>
      <c r="H240">
        <f>[6]Input!H240</f>
        <v>0</v>
      </c>
      <c r="I240">
        <f>[6]Input!I240</f>
        <v>0</v>
      </c>
      <c r="J240">
        <f>[6]Input!J240</f>
        <v>0</v>
      </c>
      <c r="K240">
        <f>[6]Input!K240</f>
        <v>0</v>
      </c>
      <c r="L240">
        <f>[6]Input!L240</f>
        <v>0</v>
      </c>
    </row>
    <row r="241" spans="1:12">
      <c r="A241">
        <f>[6]Input!A241</f>
        <v>0</v>
      </c>
      <c r="B241">
        <f>[6]Input!B241</f>
        <v>0</v>
      </c>
      <c r="C241">
        <f>[6]Input!C241</f>
        <v>0</v>
      </c>
      <c r="D241">
        <f>[6]Input!D241</f>
        <v>0</v>
      </c>
      <c r="E241">
        <f>[6]Input!E241</f>
        <v>0</v>
      </c>
      <c r="F241">
        <f>[6]Input!F241</f>
        <v>0</v>
      </c>
      <c r="G241">
        <f>[6]Input!G241</f>
        <v>0</v>
      </c>
      <c r="H241">
        <f>[6]Input!H241</f>
        <v>0</v>
      </c>
      <c r="I241">
        <f>[6]Input!I241</f>
        <v>0</v>
      </c>
      <c r="J241">
        <f>[6]Input!J241</f>
        <v>0</v>
      </c>
      <c r="K241">
        <f>[6]Input!K241</f>
        <v>0</v>
      </c>
      <c r="L241">
        <f>[6]Input!L241</f>
        <v>0</v>
      </c>
    </row>
    <row r="242" spans="1:12">
      <c r="A242">
        <f>[6]Input!A242</f>
        <v>0</v>
      </c>
      <c r="B242">
        <f>[6]Input!B242</f>
        <v>0</v>
      </c>
      <c r="C242">
        <f>[6]Input!C242</f>
        <v>0</v>
      </c>
      <c r="D242">
        <f>[6]Input!D242</f>
        <v>0</v>
      </c>
      <c r="E242">
        <f>[6]Input!E242</f>
        <v>0</v>
      </c>
      <c r="F242">
        <f>[6]Input!F242</f>
        <v>0</v>
      </c>
      <c r="G242">
        <f>[6]Input!G242</f>
        <v>0</v>
      </c>
      <c r="H242">
        <f>[6]Input!H242</f>
        <v>0</v>
      </c>
      <c r="I242">
        <f>[6]Input!I242</f>
        <v>0</v>
      </c>
      <c r="J242">
        <f>[6]Input!J242</f>
        <v>0</v>
      </c>
      <c r="K242">
        <f>[6]Input!K242</f>
        <v>0</v>
      </c>
      <c r="L242">
        <f>[6]Input!L242</f>
        <v>0</v>
      </c>
    </row>
    <row r="243" spans="1:12">
      <c r="A243">
        <f>[6]Input!A243</f>
        <v>0</v>
      </c>
      <c r="B243">
        <f>[6]Input!B243</f>
        <v>0</v>
      </c>
      <c r="C243">
        <f>[6]Input!C243</f>
        <v>0</v>
      </c>
      <c r="D243">
        <f>[6]Input!D243</f>
        <v>0</v>
      </c>
      <c r="E243">
        <f>[6]Input!E243</f>
        <v>0</v>
      </c>
      <c r="F243">
        <f>[6]Input!F243</f>
        <v>0</v>
      </c>
      <c r="G243">
        <f>[6]Input!G243</f>
        <v>0</v>
      </c>
      <c r="H243">
        <f>[6]Input!H243</f>
        <v>0</v>
      </c>
      <c r="I243">
        <f>[6]Input!I243</f>
        <v>0</v>
      </c>
      <c r="J243">
        <f>[6]Input!J243</f>
        <v>0</v>
      </c>
      <c r="K243">
        <f>[6]Input!K243</f>
        <v>0</v>
      </c>
      <c r="L243">
        <f>[6]Input!L243</f>
        <v>0</v>
      </c>
    </row>
    <row r="244" spans="1:12">
      <c r="A244">
        <f>[6]Input!A244</f>
        <v>0</v>
      </c>
      <c r="B244">
        <f>[6]Input!B244</f>
        <v>0</v>
      </c>
      <c r="C244">
        <f>[6]Input!C244</f>
        <v>0</v>
      </c>
      <c r="D244">
        <f>[6]Input!D244</f>
        <v>0</v>
      </c>
      <c r="E244">
        <f>[6]Input!E244</f>
        <v>0</v>
      </c>
      <c r="F244">
        <f>[6]Input!F244</f>
        <v>0</v>
      </c>
      <c r="G244">
        <f>[6]Input!G244</f>
        <v>0</v>
      </c>
      <c r="H244">
        <f>[6]Input!H244</f>
        <v>0</v>
      </c>
      <c r="I244">
        <f>[6]Input!I244</f>
        <v>0</v>
      </c>
      <c r="J244">
        <f>[6]Input!J244</f>
        <v>0</v>
      </c>
      <c r="K244">
        <f>[6]Input!K244</f>
        <v>0</v>
      </c>
      <c r="L244">
        <f>[6]Input!L244</f>
        <v>0</v>
      </c>
    </row>
    <row r="245" spans="1:12">
      <c r="A245">
        <f>[6]Input!A245</f>
        <v>0</v>
      </c>
      <c r="B245">
        <f>[6]Input!B245</f>
        <v>0</v>
      </c>
      <c r="C245">
        <f>[6]Input!C245</f>
        <v>0</v>
      </c>
      <c r="D245">
        <f>[6]Input!D245</f>
        <v>0</v>
      </c>
      <c r="E245">
        <f>[6]Input!E245</f>
        <v>0</v>
      </c>
      <c r="F245">
        <f>[6]Input!F245</f>
        <v>0</v>
      </c>
      <c r="G245">
        <f>[6]Input!G245</f>
        <v>0</v>
      </c>
      <c r="H245">
        <f>[6]Input!H245</f>
        <v>0</v>
      </c>
      <c r="I245">
        <f>[6]Input!I245</f>
        <v>0</v>
      </c>
      <c r="J245">
        <f>[6]Input!J245</f>
        <v>0</v>
      </c>
      <c r="K245">
        <f>[6]Input!K245</f>
        <v>0</v>
      </c>
      <c r="L245">
        <f>[6]Input!L245</f>
        <v>0</v>
      </c>
    </row>
    <row r="246" spans="1:12">
      <c r="A246">
        <f>[6]Input!A246</f>
        <v>0</v>
      </c>
      <c r="B246">
        <f>[6]Input!B246</f>
        <v>0</v>
      </c>
      <c r="C246">
        <f>[6]Input!C246</f>
        <v>0</v>
      </c>
      <c r="D246">
        <f>[6]Input!D246</f>
        <v>0</v>
      </c>
      <c r="E246">
        <f>[6]Input!E246</f>
        <v>0</v>
      </c>
      <c r="F246">
        <f>[6]Input!F246</f>
        <v>0</v>
      </c>
      <c r="G246">
        <f>[6]Input!G246</f>
        <v>0</v>
      </c>
      <c r="H246">
        <f>[6]Input!H246</f>
        <v>0</v>
      </c>
      <c r="I246">
        <f>[6]Input!I246</f>
        <v>0</v>
      </c>
      <c r="J246">
        <f>[6]Input!J246</f>
        <v>0</v>
      </c>
      <c r="K246">
        <f>[6]Input!K246</f>
        <v>0</v>
      </c>
      <c r="L246">
        <f>[6]Input!L246</f>
        <v>0</v>
      </c>
    </row>
    <row r="247" spans="1:12">
      <c r="A247">
        <f>[6]Input!A247</f>
        <v>0</v>
      </c>
      <c r="B247">
        <f>[6]Input!B247</f>
        <v>0</v>
      </c>
      <c r="C247">
        <f>[6]Input!C247</f>
        <v>0</v>
      </c>
      <c r="D247">
        <f>[6]Input!D247</f>
        <v>0</v>
      </c>
      <c r="E247">
        <f>[6]Input!E247</f>
        <v>0</v>
      </c>
      <c r="F247">
        <f>[6]Input!F247</f>
        <v>0</v>
      </c>
      <c r="G247">
        <f>[6]Input!G247</f>
        <v>0</v>
      </c>
      <c r="H247">
        <f>[6]Input!H247</f>
        <v>0</v>
      </c>
      <c r="I247">
        <f>[6]Input!I247</f>
        <v>0</v>
      </c>
      <c r="J247">
        <f>[6]Input!J247</f>
        <v>0</v>
      </c>
      <c r="K247">
        <f>[6]Input!K247</f>
        <v>0</v>
      </c>
      <c r="L247">
        <f>[6]Input!L247</f>
        <v>0</v>
      </c>
    </row>
    <row r="248" spans="1:12">
      <c r="A248">
        <f>[6]Input!A248</f>
        <v>0</v>
      </c>
      <c r="B248">
        <f>[6]Input!B248</f>
        <v>0</v>
      </c>
      <c r="C248">
        <f>[6]Input!C248</f>
        <v>0</v>
      </c>
      <c r="D248">
        <f>[6]Input!D248</f>
        <v>0</v>
      </c>
      <c r="E248">
        <f>[6]Input!E248</f>
        <v>0</v>
      </c>
      <c r="F248">
        <f>[6]Input!F248</f>
        <v>0</v>
      </c>
      <c r="G248">
        <f>[6]Input!G248</f>
        <v>0</v>
      </c>
      <c r="H248">
        <f>[6]Input!H248</f>
        <v>0</v>
      </c>
      <c r="I248">
        <f>[6]Input!I248</f>
        <v>0</v>
      </c>
      <c r="J248">
        <f>[6]Input!J248</f>
        <v>0</v>
      </c>
      <c r="K248">
        <f>[6]Input!K248</f>
        <v>0</v>
      </c>
      <c r="L248">
        <f>[6]Input!L248</f>
        <v>0</v>
      </c>
    </row>
    <row r="249" spans="1:12">
      <c r="A249">
        <f>[6]Input!A249</f>
        <v>0</v>
      </c>
      <c r="B249">
        <f>[6]Input!B249</f>
        <v>0</v>
      </c>
      <c r="C249">
        <f>[6]Input!C249</f>
        <v>0</v>
      </c>
      <c r="D249">
        <f>[6]Input!D249</f>
        <v>0</v>
      </c>
      <c r="E249">
        <f>[6]Input!E249</f>
        <v>0</v>
      </c>
      <c r="F249">
        <f>[6]Input!F249</f>
        <v>0</v>
      </c>
      <c r="G249">
        <f>[6]Input!G249</f>
        <v>0</v>
      </c>
      <c r="H249">
        <f>[6]Input!H249</f>
        <v>0</v>
      </c>
      <c r="I249">
        <f>[6]Input!I249</f>
        <v>0</v>
      </c>
      <c r="J249">
        <f>[6]Input!J249</f>
        <v>0</v>
      </c>
      <c r="K249">
        <f>[6]Input!K249</f>
        <v>0</v>
      </c>
      <c r="L249">
        <f>[6]Input!L249</f>
        <v>0</v>
      </c>
    </row>
    <row r="250" spans="1:12">
      <c r="A250">
        <f>[6]Input!A250</f>
        <v>0</v>
      </c>
      <c r="B250">
        <f>[6]Input!B250</f>
        <v>0</v>
      </c>
      <c r="C250">
        <f>[6]Input!C250</f>
        <v>0</v>
      </c>
      <c r="D250">
        <f>[6]Input!D250</f>
        <v>0</v>
      </c>
      <c r="E250">
        <f>[6]Input!E250</f>
        <v>0</v>
      </c>
      <c r="F250">
        <f>[6]Input!F250</f>
        <v>0</v>
      </c>
      <c r="G250">
        <f>[6]Input!G250</f>
        <v>0</v>
      </c>
      <c r="H250">
        <f>[6]Input!H250</f>
        <v>0</v>
      </c>
      <c r="I250">
        <f>[6]Input!I250</f>
        <v>0</v>
      </c>
      <c r="J250">
        <f>[6]Input!J250</f>
        <v>0</v>
      </c>
      <c r="K250">
        <f>[6]Input!K250</f>
        <v>0</v>
      </c>
      <c r="L250">
        <f>[6]Input!L250</f>
        <v>0</v>
      </c>
    </row>
  </sheetData>
  <autoFilter ref="A1:L250" xr:uid="{8D04C2BF-2A6E-4EF3-A465-7F38EC42AC39}"/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00"/>
  <sheetViews>
    <sheetView topLeftCell="AG1" zoomScale="55" zoomScaleNormal="55" zoomScalePageLayoutView="40" workbookViewId="0">
      <selection activeCell="AT35" sqref="AT35"/>
    </sheetView>
  </sheetViews>
  <sheetFormatPr defaultRowHeight="14.5"/>
  <cols>
    <col min="2" max="2" width="23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t="str">
        <f>[7]Input!B1</f>
        <v>tech</v>
      </c>
      <c r="C1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t="s">
        <v>219</v>
      </c>
      <c r="O1" t="s">
        <v>220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24">
      <c r="A2">
        <f>[7]Input!A2</f>
        <v>0</v>
      </c>
      <c r="B2" t="str">
        <f>[7]Input!B2</f>
        <v>UPS_FT_NGA</v>
      </c>
      <c r="C2" t="str">
        <f>[7]Input!C2</f>
        <v>PRI_GAS_NGA</v>
      </c>
      <c r="D2" s="3">
        <f>[7]Input!D2</f>
        <v>0</v>
      </c>
      <c r="E2" s="3">
        <f>[7]Input!E2</f>
        <v>0</v>
      </c>
      <c r="F2" s="3">
        <f>[7]Input!F2</f>
        <v>0</v>
      </c>
      <c r="G2" s="3">
        <f>[7]Input!G2</f>
        <v>0</v>
      </c>
      <c r="H2" s="3">
        <f>[7]Input!H2</f>
        <v>12.43738443010862</v>
      </c>
      <c r="I2" s="3">
        <f>[7]Input!I2</f>
        <v>14.20320984934563</v>
      </c>
      <c r="J2" s="3">
        <f>[7]Input!J2</f>
        <v>17.944411616717019</v>
      </c>
      <c r="K2" s="3">
        <f>[7]Input!K2</f>
        <v>17.638041965581621</v>
      </c>
      <c r="L2" s="3">
        <f>[7]Input!L2</f>
        <v>0</v>
      </c>
      <c r="N2" t="s">
        <v>75</v>
      </c>
      <c r="O2" t="s">
        <v>43</v>
      </c>
      <c r="P2" s="3">
        <f>SUMIFS(D:D,$B:$B,"*AGR*",$C:$C,"*BIO*")</f>
        <v>55.876022113788935</v>
      </c>
      <c r="Q2" s="3">
        <f t="shared" ref="Q2:X2" si="1">SUMIFS(E:E,$B:$B,"*AGR*",$C:$C,"*BIO*")</f>
        <v>57.379910174507685</v>
      </c>
      <c r="R2" s="3">
        <f t="shared" si="1"/>
        <v>42.296069265416762</v>
      </c>
      <c r="S2" s="3">
        <f t="shared" si="1"/>
        <v>28.744001466481606</v>
      </c>
      <c r="T2" s="3">
        <f t="shared" si="1"/>
        <v>33.366362278698467</v>
      </c>
      <c r="U2" s="3">
        <f t="shared" si="1"/>
        <v>43.697332203604475</v>
      </c>
      <c r="V2" s="3">
        <f t="shared" si="1"/>
        <v>63.510999999999996</v>
      </c>
      <c r="W2" s="3">
        <f t="shared" si="1"/>
        <v>64.081233561850027</v>
      </c>
      <c r="X2" s="3">
        <f t="shared" si="1"/>
        <v>84.995719034539903</v>
      </c>
    </row>
    <row r="3" spans="1:24">
      <c r="A3">
        <f>[7]Input!A3</f>
        <v>1</v>
      </c>
      <c r="B3" t="str">
        <f>[7]Input!B3</f>
        <v>UPS_FT_ELC</v>
      </c>
      <c r="C3" t="str">
        <f>[7]Input!C3</f>
        <v>ELC</v>
      </c>
      <c r="D3" s="3">
        <f>[7]Input!D3</f>
        <v>220.16361383174049</v>
      </c>
      <c r="E3" s="3">
        <f>[7]Input!E3</f>
        <v>220.16361383174049</v>
      </c>
      <c r="F3" s="3">
        <f>[7]Input!F3</f>
        <v>220.16361383174049</v>
      </c>
      <c r="G3" s="3">
        <f>[7]Input!G3</f>
        <v>169.50010776551471</v>
      </c>
      <c r="H3" s="3">
        <f>[7]Input!H3</f>
        <v>154.89537967715029</v>
      </c>
      <c r="I3" s="3">
        <f>[7]Input!I3</f>
        <v>74.483431935538988</v>
      </c>
      <c r="J3" s="3">
        <f>[7]Input!J3</f>
        <v>65.842793937229473</v>
      </c>
      <c r="K3" s="3">
        <f>[7]Input!K3</f>
        <v>142.51723619358839</v>
      </c>
      <c r="L3" s="3">
        <f>[7]Input!L3</f>
        <v>432.39793423398987</v>
      </c>
      <c r="N3" t="s">
        <v>75</v>
      </c>
      <c r="O3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>
        <f>[7]Input!A4</f>
        <v>2</v>
      </c>
      <c r="B4" t="str">
        <f>[7]Input!B4</f>
        <v>HH2_FT_ELC</v>
      </c>
      <c r="C4" t="str">
        <f>[7]Input!C4</f>
        <v>ELC</v>
      </c>
      <c r="D4" s="3">
        <f>[7]Input!D4</f>
        <v>0</v>
      </c>
      <c r="E4" s="3">
        <f>[7]Input!E4</f>
        <v>0.14286614375723289</v>
      </c>
      <c r="F4" s="3">
        <f>[7]Input!F4</f>
        <v>0.14286614375723289</v>
      </c>
      <c r="G4" s="3">
        <f>[7]Input!G4</f>
        <v>5.8591906477749433E-3</v>
      </c>
      <c r="H4" s="3">
        <f>[7]Input!H4</f>
        <v>0.224382136692375</v>
      </c>
      <c r="I4" s="3">
        <f>[7]Input!I4</f>
        <v>1.3216073011536369</v>
      </c>
      <c r="J4" s="3">
        <f>[7]Input!J4</f>
        <v>8.0442866218396532</v>
      </c>
      <c r="K4" s="3">
        <f>[7]Input!K4</f>
        <v>42.893113181552067</v>
      </c>
      <c r="L4" s="3">
        <f>[7]Input!L4</f>
        <v>109.95689953277029</v>
      </c>
      <c r="N4" t="s">
        <v>75</v>
      </c>
      <c r="O4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300.24900317685052</v>
      </c>
      <c r="T4" s="3">
        <f t="shared" si="3"/>
        <v>310.88087250131088</v>
      </c>
      <c r="U4" s="3">
        <f t="shared" si="3"/>
        <v>321.03041673309178</v>
      </c>
      <c r="V4" s="3">
        <f t="shared" si="3"/>
        <v>325.16289699213189</v>
      </c>
      <c r="W4" s="3">
        <f t="shared" si="3"/>
        <v>329.20862177289979</v>
      </c>
      <c r="X4" s="3">
        <f t="shared" si="3"/>
        <v>331.47149400724038</v>
      </c>
    </row>
    <row r="5" spans="1:24">
      <c r="A5">
        <f>[7]Input!A5</f>
        <v>3</v>
      </c>
      <c r="B5" t="str">
        <f>[7]Input!B5</f>
        <v>ELC_FT_NGA</v>
      </c>
      <c r="C5" t="str">
        <f>[7]Input!C5</f>
        <v>PRI_GAS_NGA</v>
      </c>
      <c r="D5" s="3">
        <f>[7]Input!D5</f>
        <v>7902.5004361916017</v>
      </c>
      <c r="E5" s="3">
        <f>[7]Input!E5</f>
        <v>5208.6469509875906</v>
      </c>
      <c r="F5" s="3">
        <f>[7]Input!F5</f>
        <v>6015.3017051507168</v>
      </c>
      <c r="G5" s="3">
        <f>[7]Input!G5</f>
        <v>1967.716932773857</v>
      </c>
      <c r="H5" s="3">
        <f>[7]Input!H5</f>
        <v>1186.4399475064081</v>
      </c>
      <c r="I5" s="3">
        <f>[7]Input!I5</f>
        <v>281.86511658985609</v>
      </c>
      <c r="J5" s="3">
        <f>[7]Input!J5</f>
        <v>0</v>
      </c>
      <c r="K5" s="3">
        <f>[7]Input!K5</f>
        <v>0</v>
      </c>
      <c r="L5" s="3">
        <f>[7]Input!L5</f>
        <v>0</v>
      </c>
      <c r="N5" t="s">
        <v>75</v>
      </c>
      <c r="O5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>
        <f>[7]Input!A6</f>
        <v>4</v>
      </c>
      <c r="B6" t="str">
        <f>[7]Input!B6</f>
        <v>ELC_FT_OIL</v>
      </c>
      <c r="C6" t="str">
        <f>[7]Input!C6</f>
        <v>PRI_GAS_RFG</v>
      </c>
      <c r="D6" s="3">
        <f>[7]Input!D6</f>
        <v>7.1929040256285903</v>
      </c>
      <c r="E6" s="3">
        <f>[7]Input!E6</f>
        <v>5.1547051665101238</v>
      </c>
      <c r="F6" s="3">
        <f>[7]Input!F6</f>
        <v>3.7735259703283011</v>
      </c>
      <c r="G6" s="3">
        <f>[7]Input!G6</f>
        <v>2.9193204131900479</v>
      </c>
      <c r="H6" s="3">
        <f>[7]Input!H6</f>
        <v>1.6778151222999329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t="s">
        <v>75</v>
      </c>
      <c r="O6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9.0339210526315821</v>
      </c>
      <c r="R6" s="3">
        <f t="shared" si="5"/>
        <v>13.7962485347288</v>
      </c>
      <c r="S6" s="3">
        <f t="shared" si="5"/>
        <v>21.256</v>
      </c>
      <c r="T6" s="3">
        <f t="shared" si="5"/>
        <v>15.14475</v>
      </c>
      <c r="U6" s="3">
        <f t="shared" si="5"/>
        <v>15.14475</v>
      </c>
      <c r="V6" s="3">
        <f t="shared" si="5"/>
        <v>21.256</v>
      </c>
      <c r="W6" s="3">
        <f t="shared" si="5"/>
        <v>39.688496204530203</v>
      </c>
      <c r="X6" s="3">
        <f t="shared" si="5"/>
        <v>39.688496204530203</v>
      </c>
    </row>
    <row r="7" spans="1:24">
      <c r="A7">
        <f>[7]Input!A7</f>
        <v>5</v>
      </c>
      <c r="B7" t="str">
        <f>[7]Input!B7</f>
        <v>ELC_FT_OIL</v>
      </c>
      <c r="C7" t="str">
        <f>[7]Input!C7</f>
        <v>PRI_OIL_CRD</v>
      </c>
      <c r="D7" s="3">
        <f>[7]Input!D7</f>
        <v>2.055115435893883</v>
      </c>
      <c r="E7" s="3">
        <f>[7]Input!E7</f>
        <v>1.4727729047171789</v>
      </c>
      <c r="F7" s="3">
        <f>[7]Input!F7</f>
        <v>1.078150277236654</v>
      </c>
      <c r="G7" s="3">
        <f>[7]Input!G7</f>
        <v>0.8340915466257286</v>
      </c>
      <c r="H7" s="3">
        <f>[7]Input!H7</f>
        <v>0.47937574922855569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t="s">
        <v>75</v>
      </c>
      <c r="O7" t="s">
        <v>215</v>
      </c>
      <c r="P7" s="3">
        <f>SUMIFS(D:D,$B:$B,"*AGR*",$C:$C,"*KER*")</f>
        <v>2.5519222216240469</v>
      </c>
      <c r="Q7" s="3">
        <f t="shared" ref="Q7:X7" si="6">SUMIFS(E:E,$B:$B,"*AGR*",$C:$C,"*KER*")</f>
        <v>2.5519222216240469</v>
      </c>
      <c r="R7" s="3">
        <f t="shared" si="6"/>
        <v>2.5519222216240469</v>
      </c>
      <c r="S7" s="3">
        <f t="shared" si="6"/>
        <v>0.18802083333333369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>
        <f>[7]Input!A8</f>
        <v>6</v>
      </c>
      <c r="B8" t="str">
        <f>[7]Input!B8</f>
        <v>ELC_FT_OIL</v>
      </c>
      <c r="C8" t="str">
        <f>[7]Input!C8</f>
        <v>PRI_OIL_DST</v>
      </c>
      <c r="D8" s="3">
        <f>[7]Input!D8</f>
        <v>65.763693948604256</v>
      </c>
      <c r="E8" s="3">
        <f>[7]Input!E8</f>
        <v>47.128732950949683</v>
      </c>
      <c r="F8" s="3">
        <f>[7]Input!F8</f>
        <v>34.500808871573078</v>
      </c>
      <c r="G8" s="3">
        <f>[7]Input!G8</f>
        <v>26.69092949202329</v>
      </c>
      <c r="H8" s="3">
        <f>[7]Input!H8</f>
        <v>90.566718082398779</v>
      </c>
      <c r="I8" s="3">
        <f>[7]Input!I8</f>
        <v>18.820138925313071</v>
      </c>
      <c r="J8" s="3">
        <f>[7]Input!J8</f>
        <v>0</v>
      </c>
      <c r="K8" s="3">
        <f>[7]Input!K8</f>
        <v>0</v>
      </c>
      <c r="L8" s="3">
        <f>[7]Input!L8</f>
        <v>0</v>
      </c>
      <c r="N8" t="s">
        <v>75</v>
      </c>
      <c r="O8" t="s">
        <v>8</v>
      </c>
      <c r="P8" s="3">
        <f>SUMIFS(D:D,$B:$B,"*AGR*",$C:$C,"*GAS_NGA*")</f>
        <v>170.89616935484301</v>
      </c>
      <c r="Q8" s="3">
        <f t="shared" ref="Q8:X8" si="7">SUMIFS(E:E,$B:$B,"*AGR*",$C:$C,"*GAS_NGA*")</f>
        <v>137.0747988026304</v>
      </c>
      <c r="R8" s="3">
        <f t="shared" si="7"/>
        <v>108.9586942635267</v>
      </c>
      <c r="S8" s="3">
        <f t="shared" si="7"/>
        <v>129.0459209402967</v>
      </c>
      <c r="T8" s="3">
        <f t="shared" si="7"/>
        <v>84.173113905906376</v>
      </c>
      <c r="U8" s="3">
        <f t="shared" si="7"/>
        <v>74.054444666858188</v>
      </c>
      <c r="V8" s="3">
        <f t="shared" si="7"/>
        <v>53.615765624205892</v>
      </c>
      <c r="W8" s="3">
        <f t="shared" si="7"/>
        <v>25.100064652567049</v>
      </c>
      <c r="X8" s="3">
        <f t="shared" si="7"/>
        <v>0</v>
      </c>
    </row>
    <row r="9" spans="1:24">
      <c r="A9">
        <f>[7]Input!A9</f>
        <v>7</v>
      </c>
      <c r="B9" t="str">
        <f>[7]Input!B9</f>
        <v>ELC_FT_OIL</v>
      </c>
      <c r="C9" t="str">
        <f>[7]Input!C9</f>
        <v>PRI_OIL_NSP</v>
      </c>
      <c r="D9" s="3">
        <f>[7]Input!D9</f>
        <v>5.1377885897347104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2.0852288665643202</v>
      </c>
      <c r="H9" s="3">
        <f>[7]Input!H9</f>
        <v>1.19843937307138</v>
      </c>
      <c r="I9" s="3">
        <f>[7]Input!I9</f>
        <v>0.315</v>
      </c>
      <c r="J9" s="3">
        <f>[7]Input!J9</f>
        <v>0</v>
      </c>
      <c r="K9" s="3">
        <f>[7]Input!K9</f>
        <v>0</v>
      </c>
      <c r="L9" s="3">
        <f>[7]Input!L9</f>
        <v>0</v>
      </c>
      <c r="N9" t="s">
        <v>75</v>
      </c>
      <c r="O9" t="s">
        <v>41</v>
      </c>
      <c r="P9" s="3">
        <f>SUMIFS(D:D,$B:$B,"*AGR*",$C:$C,"*LPG*")+SUMIFS(D:D,$B:$B,"*AGR*",$C:$C,"*HFO*")+SUMIFS(D:D,$B:$B,"*AGR*",$C:$C,"*GSL_kt*")/23.15+SUMIFS(D:D,$B:$B,"*AGR*",$C:$C,"*DST_kt*")/23.2</f>
        <v>764.61526071746653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810.17079538158293</v>
      </c>
      <c r="S9" s="3">
        <f t="shared" si="8"/>
        <v>716.49510324336097</v>
      </c>
      <c r="T9" s="3">
        <f t="shared" si="8"/>
        <v>668.3892339424317</v>
      </c>
      <c r="U9" s="3">
        <f t="shared" si="8"/>
        <v>686.93651819741126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>
        <f>[7]Input!A10</f>
        <v>8</v>
      </c>
      <c r="B10" t="str">
        <f>[7]Input!B10</f>
        <v>ELC_FT_OIL</v>
      </c>
      <c r="C10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479.77687337031318</v>
      </c>
      <c r="G10" s="3">
        <f>[7]Input!G10</f>
        <v>371.17073824844891</v>
      </c>
      <c r="H10" s="3">
        <f>[7]Input!H10</f>
        <v>138.09551429962059</v>
      </c>
      <c r="I10" s="3">
        <f>[7]Input!I10</f>
        <v>64.715383219514536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2.30611270975086</v>
      </c>
      <c r="U10" s="3">
        <f t="shared" si="9"/>
        <v>2.3061127097508591</v>
      </c>
      <c r="V10" s="3">
        <f t="shared" si="9"/>
        <v>2.4285886868107198</v>
      </c>
      <c r="W10" s="3">
        <f t="shared" si="9"/>
        <v>1.376387248885357</v>
      </c>
      <c r="X10" s="3">
        <f t="shared" si="9"/>
        <v>1.825258661779146</v>
      </c>
    </row>
    <row r="11" spans="1:24">
      <c r="A11">
        <f>[7]Input!A11</f>
        <v>9</v>
      </c>
      <c r="B11" t="str">
        <f>[7]Input!B11</f>
        <v>ELC_FT_OIL</v>
      </c>
      <c r="C11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7.4303241130425572</v>
      </c>
      <c r="I11" s="3">
        <f>[7]Input!I11</f>
        <v>2.7104965448275871</v>
      </c>
      <c r="J11" s="3">
        <f>[7]Input!J11</f>
        <v>0</v>
      </c>
      <c r="K11" s="3">
        <f>[7]Input!K11</f>
        <v>0</v>
      </c>
      <c r="L11" s="3">
        <f>[7]Input!L11</f>
        <v>0</v>
      </c>
      <c r="N11" t="s">
        <v>77</v>
      </c>
      <c r="O11" t="s">
        <v>43</v>
      </c>
      <c r="P11" s="3">
        <f>SUMIFS(D:D,$B:$B,"*COM*",$C:$C,"*BIO*")</f>
        <v>144.20500000000007</v>
      </c>
      <c r="Q11" s="3">
        <f t="shared" ref="Q11:X11" si="10">SUMIFS(E:E,$B:$B,"*COM*",$C:$C,"*BIO*")</f>
        <v>164.78200000000004</v>
      </c>
      <c r="R11" s="3">
        <f t="shared" si="10"/>
        <v>189.00700000000006</v>
      </c>
      <c r="S11" s="3">
        <f t="shared" si="10"/>
        <v>58.598671393264347</v>
      </c>
      <c r="T11" s="3">
        <f t="shared" si="10"/>
        <v>282.65280522315607</v>
      </c>
      <c r="U11" s="3">
        <f t="shared" si="10"/>
        <v>350.52874987682901</v>
      </c>
      <c r="V11" s="3">
        <f t="shared" si="10"/>
        <v>544.25983655504865</v>
      </c>
      <c r="W11" s="3">
        <f t="shared" si="10"/>
        <v>367.85621962083007</v>
      </c>
      <c r="X11" s="3">
        <f t="shared" si="10"/>
        <v>0</v>
      </c>
    </row>
    <row r="12" spans="1:24">
      <c r="A12">
        <f>[7]Input!A12</f>
        <v>10</v>
      </c>
      <c r="B12" t="str">
        <f>[7]Input!B12</f>
        <v>ELC_FT_OIL</v>
      </c>
      <c r="C12" t="str">
        <f>[7]Input!C12</f>
        <v>PRI_OIL_LPG</v>
      </c>
      <c r="D12" s="3">
        <f>[7]Input!D12</f>
        <v>1.027557717946942</v>
      </c>
      <c r="E12" s="3">
        <f>[7]Input!E12</f>
        <v>0.73638645235858891</v>
      </c>
      <c r="F12" s="3">
        <f>[7]Input!F12</f>
        <v>0.53907513861832934</v>
      </c>
      <c r="G12" s="3">
        <f>[7]Input!G12</f>
        <v>0.41704577331286391</v>
      </c>
      <c r="H12" s="3">
        <f>[7]Input!H12</f>
        <v>0.23968787461427599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t="s">
        <v>77</v>
      </c>
      <c r="O12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>
        <f>[7]Input!A13</f>
        <v>11</v>
      </c>
      <c r="B13" t="str">
        <f>[7]Input!B13</f>
        <v>ELC_FT_COA</v>
      </c>
      <c r="C13" t="str">
        <f>[7]Input!C13</f>
        <v>PRI_GAS_COG</v>
      </c>
      <c r="D13" s="3">
        <f>[7]Input!D13</f>
        <v>36.755032524089238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t="s">
        <v>77</v>
      </c>
      <c r="O13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3261.2</v>
      </c>
      <c r="R13" s="3">
        <f t="shared" si="12"/>
        <v>3036.0450000000001</v>
      </c>
      <c r="S13" s="3">
        <f t="shared" si="12"/>
        <v>3577.0670558806851</v>
      </c>
      <c r="T13" s="3">
        <f t="shared" si="12"/>
        <v>3935.3646022716871</v>
      </c>
      <c r="U13" s="3">
        <f t="shared" si="12"/>
        <v>4570.3269406128247</v>
      </c>
      <c r="V13" s="3">
        <f t="shared" si="12"/>
        <v>5024.6257255113533</v>
      </c>
      <c r="W13" s="3">
        <f t="shared" si="12"/>
        <v>5676.9859499916029</v>
      </c>
      <c r="X13" s="3">
        <f t="shared" si="12"/>
        <v>6145.411116184946</v>
      </c>
    </row>
    <row r="14" spans="1:24">
      <c r="A14">
        <f>[7]Input!A14</f>
        <v>12</v>
      </c>
      <c r="B14" t="str">
        <f>[7]Input!B14</f>
        <v>ELC_FT_COA</v>
      </c>
      <c r="C14" t="str">
        <f>[7]Input!C14</f>
        <v>PRI_GAS_OXY</v>
      </c>
      <c r="D14" s="3">
        <f>[7]Input!D14</f>
        <v>6.5561993688351388</v>
      </c>
      <c r="E14" s="3">
        <f>[7]Input!E14</f>
        <v>5.5400275811959467</v>
      </c>
      <c r="F14" s="3">
        <f>[7]Input!F14</f>
        <v>4.8638795062458504</v>
      </c>
      <c r="G14" s="3">
        <f>[7]Input!G14</f>
        <v>2.7029743956486461</v>
      </c>
      <c r="H14" s="3">
        <f>[7]Input!H14</f>
        <v>0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t="s">
        <v>77</v>
      </c>
      <c r="O14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0.1947015814467149</v>
      </c>
      <c r="U14" s="3">
        <f t="shared" si="13"/>
        <v>0.26398318050605951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0.45597053978826579</v>
      </c>
    </row>
    <row r="15" spans="1:24">
      <c r="A15">
        <f>[7]Input!A15</f>
        <v>13</v>
      </c>
      <c r="B15" t="str">
        <f>[7]Input!B15</f>
        <v>ELC_FT_COA</v>
      </c>
      <c r="C15" t="str">
        <f>[7]Input!C15</f>
        <v>PRI_COA_BCO</v>
      </c>
      <c r="D15" s="3">
        <f>[7]Input!D15</f>
        <v>4594.3790655111561</v>
      </c>
      <c r="E15" s="3">
        <f>[7]Input!E15</f>
        <v>4343.1414609427684</v>
      </c>
      <c r="F15" s="3">
        <f>[7]Input!F15</f>
        <v>1961.9685565745531</v>
      </c>
      <c r="G15" s="3">
        <f>[7]Input!G15</f>
        <v>916.9380520084984</v>
      </c>
      <c r="H15" s="3">
        <f>[7]Input!H15</f>
        <v>506.66391902686308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t="s">
        <v>77</v>
      </c>
      <c r="O15" t="s">
        <v>216</v>
      </c>
      <c r="P15" s="3">
        <f>SUMIFS(D:D,$B:$B,"*COM*",$C:$C,"*HET*")</f>
        <v>517.22799999999984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247.2114867236638</v>
      </c>
      <c r="T15" s="3">
        <f t="shared" si="14"/>
        <v>0</v>
      </c>
      <c r="U15" s="3">
        <f t="shared" si="14"/>
        <v>302.24771643780082</v>
      </c>
      <c r="V15" s="3">
        <f t="shared" si="14"/>
        <v>96.621143015737147</v>
      </c>
      <c r="W15" s="3">
        <f t="shared" si="14"/>
        <v>273.15124830072602</v>
      </c>
      <c r="X15" s="3">
        <f t="shared" si="14"/>
        <v>0</v>
      </c>
    </row>
    <row r="16" spans="1:24">
      <c r="A16">
        <f>[7]Input!A16</f>
        <v>14</v>
      </c>
      <c r="B16" t="str">
        <f>[7]Input!B16</f>
        <v>ELC_FT_COA</v>
      </c>
      <c r="C16" t="str">
        <f>[7]Input!C16</f>
        <v>PRI_COA_HCO</v>
      </c>
      <c r="D16" s="3">
        <f>[7]Input!D16</f>
        <v>4551.0678336182318</v>
      </c>
      <c r="E16" s="3">
        <f>[7]Input!E16</f>
        <v>4337.6014333615713</v>
      </c>
      <c r="F16" s="3">
        <f>[7]Input!F16</f>
        <v>2897.047070165052</v>
      </c>
      <c r="G16" s="3">
        <f>[7]Input!G16</f>
        <v>1783.333369244498</v>
      </c>
      <c r="H16" s="3">
        <f>[7]Input!H16</f>
        <v>506.66391902686308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t="s">
        <v>77</v>
      </c>
      <c r="O16" t="s">
        <v>8</v>
      </c>
      <c r="P16" s="3">
        <f>SUMIFS(D:D,$B:$B,"*COM*",$C:$C,"*GAS*")-SUMIFS(D:D,$B:$B,"*COM*",$C:$C,"*BIO_GAS*")</f>
        <v>2036.594471822649</v>
      </c>
      <c r="Q16" s="3">
        <f t="shared" ref="Q16:X16" si="15">SUMIFS(E:E,$B:$B,"*COM*",$C:$C,"*GAS*")-SUMIFS(E:E,$B:$B,"*COM*",$C:$C,"*BIO_GAS*")</f>
        <v>2084.9583855431929</v>
      </c>
      <c r="R16" s="3">
        <f t="shared" si="15"/>
        <v>2048.9733997585631</v>
      </c>
      <c r="S16" s="3">
        <f t="shared" si="15"/>
        <v>1669.1962191344689</v>
      </c>
      <c r="T16" s="3">
        <f t="shared" si="15"/>
        <v>1371.8786817265091</v>
      </c>
      <c r="U16" s="3">
        <f t="shared" si="15"/>
        <v>1046.008112195532</v>
      </c>
      <c r="V16" s="3">
        <f t="shared" si="15"/>
        <v>628.61822961105611</v>
      </c>
      <c r="W16" s="3">
        <f t="shared" si="15"/>
        <v>0</v>
      </c>
      <c r="X16" s="3">
        <f t="shared" si="15"/>
        <v>0</v>
      </c>
    </row>
    <row r="17" spans="1:24">
      <c r="A17">
        <f>[7]Input!A17</f>
        <v>15</v>
      </c>
      <c r="B17" t="str">
        <f>[7]Input!B17</f>
        <v>ELC_FT_BIO</v>
      </c>
      <c r="C17" t="str">
        <f>[7]Input!C17</f>
        <v>RNW_POT_BIO_MUN</v>
      </c>
      <c r="D17" s="3">
        <f>[7]Input!D17</f>
        <v>0</v>
      </c>
      <c r="E17" s="3">
        <f>[7]Input!E17</f>
        <v>0</v>
      </c>
      <c r="F17" s="3">
        <f>[7]Input!F17</f>
        <v>8.2717761494510569</v>
      </c>
      <c r="G17" s="3">
        <f>[7]Input!G17</f>
        <v>0</v>
      </c>
      <c r="H17" s="3">
        <f>[7]Input!H17</f>
        <v>0</v>
      </c>
      <c r="I17" s="3">
        <f>[7]Input!I17</f>
        <v>0</v>
      </c>
      <c r="J17" s="3">
        <f>[7]Input!J17</f>
        <v>0</v>
      </c>
      <c r="K17" s="3">
        <f>[7]Input!K17</f>
        <v>525.20530587278517</v>
      </c>
      <c r="L17" s="3">
        <f>[7]Input!L17</f>
        <v>720.15806987183123</v>
      </c>
      <c r="N17" t="s">
        <v>77</v>
      </c>
      <c r="O17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720.37607209996838</v>
      </c>
      <c r="U17" s="3">
        <f t="shared" si="16"/>
        <v>66.025999999999996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>
        <f>[7]Input!A18</f>
        <v>16</v>
      </c>
      <c r="B18" t="str">
        <f>[7]Input!B18</f>
        <v>ELC_FT_BIO</v>
      </c>
      <c r="C18" t="str">
        <f>[7]Input!C18</f>
        <v>RNW_POT_BIO_GAS</v>
      </c>
      <c r="D18" s="3">
        <f>[7]Input!D18</f>
        <v>0</v>
      </c>
      <c r="E18" s="3">
        <f>[7]Input!E18</f>
        <v>0</v>
      </c>
      <c r="F18" s="3">
        <f>[7]Input!F18</f>
        <v>79.14190503477495</v>
      </c>
      <c r="G18" s="3">
        <f>[7]Input!G18</f>
        <v>0</v>
      </c>
      <c r="H18" s="3">
        <f>[7]Input!H18</f>
        <v>0</v>
      </c>
      <c r="I18" s="3">
        <f>[7]Input!I18</f>
        <v>0</v>
      </c>
      <c r="J18" s="3">
        <f>[7]Input!J18</f>
        <v>0</v>
      </c>
      <c r="K18" s="3">
        <f>[7]Input!K18</f>
        <v>0</v>
      </c>
      <c r="L18" s="3">
        <f>[7]Input!L18</f>
        <v>0</v>
      </c>
      <c r="N18" t="s">
        <v>77</v>
      </c>
      <c r="O18" t="s">
        <v>46</v>
      </c>
      <c r="P18" s="3">
        <f>SUMIFS(D:D,$B:$B,"*COM*",$C:$C,"*SOL*")</f>
        <v>181.72953676117481</v>
      </c>
      <c r="Q18" s="3">
        <f t="shared" ref="Q18:X18" si="17">SUMIFS(E:E,$B:$B,"*COM*",$C:$C,"*SOL*")</f>
        <v>479.06563975764391</v>
      </c>
      <c r="R18" s="3">
        <f t="shared" si="17"/>
        <v>736.84523430672095</v>
      </c>
      <c r="S18" s="3">
        <f t="shared" si="17"/>
        <v>1172.1004940602741</v>
      </c>
      <c r="T18" s="3">
        <f t="shared" si="17"/>
        <v>1424.8891839098869</v>
      </c>
      <c r="U18" s="3">
        <f t="shared" si="17"/>
        <v>1424.8891839098881</v>
      </c>
      <c r="V18" s="3">
        <f t="shared" si="17"/>
        <v>1424.8891839098869</v>
      </c>
      <c r="W18" s="3">
        <f t="shared" si="17"/>
        <v>1252.038321824559</v>
      </c>
      <c r="X18" s="3">
        <f t="shared" si="17"/>
        <v>1365.8491497253581</v>
      </c>
    </row>
    <row r="19" spans="1:24">
      <c r="A19">
        <f>[7]Input!A19</f>
        <v>17</v>
      </c>
      <c r="B19" t="str">
        <f>[7]Input!B19</f>
        <v>ELC_FT_BIO</v>
      </c>
      <c r="C19" t="str">
        <f>[7]Input!C19</f>
        <v>RNW_POT_BIO_WOD</v>
      </c>
      <c r="D19" s="3">
        <f>[7]Input!D19</f>
        <v>1654.747708757096</v>
      </c>
      <c r="E19" s="3">
        <f>[7]Input!E19</f>
        <v>1476.1019771071681</v>
      </c>
      <c r="F19" s="3">
        <f>[7]Input!F19</f>
        <v>1432.614831689958</v>
      </c>
      <c r="G19" s="3">
        <f>[7]Input!G19</f>
        <v>1242.763253383323</v>
      </c>
      <c r="H19" s="3">
        <f>[7]Input!H19</f>
        <v>1026.8391490087099</v>
      </c>
      <c r="I19" s="3">
        <f>[7]Input!I19</f>
        <v>848.69894272657348</v>
      </c>
      <c r="J19" s="3">
        <f>[7]Input!J19</f>
        <v>388.40168465434942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30.81710882775975</v>
      </c>
      <c r="U19" s="3">
        <f t="shared" si="18"/>
        <v>29.818637493878249</v>
      </c>
      <c r="V19" s="3">
        <f t="shared" si="18"/>
        <v>28.473996463218569</v>
      </c>
      <c r="W19" s="3">
        <f t="shared" si="18"/>
        <v>0</v>
      </c>
      <c r="X19" s="3">
        <f t="shared" si="18"/>
        <v>0</v>
      </c>
    </row>
    <row r="20" spans="1:24">
      <c r="A20">
        <f>[7]Input!A20</f>
        <v>18</v>
      </c>
      <c r="B20" t="str">
        <f>[7]Input!B20</f>
        <v>ELC_FT_BIO</v>
      </c>
      <c r="C20" t="str">
        <f>[7]Input!C20</f>
        <v>RNW_POT_BIO_SLU</v>
      </c>
      <c r="D20" s="3">
        <f>[7]Input!D20</f>
        <v>1.4E-2</v>
      </c>
      <c r="E20" s="3">
        <f>[7]Input!E20</f>
        <v>0</v>
      </c>
      <c r="F20" s="3">
        <f>[7]Input!F20</f>
        <v>0</v>
      </c>
      <c r="G20" s="3">
        <f>[7]Input!G20</f>
        <v>0</v>
      </c>
      <c r="H20" s="3">
        <f>[7]Input!H20</f>
        <v>2.4454113570978011</v>
      </c>
      <c r="I20" s="3">
        <f>[7]Input!I20</f>
        <v>0.83594977799171488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t="s">
        <v>31</v>
      </c>
      <c r="O20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>
        <f>[7]Input!A21</f>
        <v>19</v>
      </c>
      <c r="B21" t="str">
        <f>[7]Input!B21</f>
        <v>ELC_FT_CRP</v>
      </c>
      <c r="C21" t="str">
        <f>[7]Input!C21</f>
        <v>RNW_POT_BIO_CRP_STC</v>
      </c>
      <c r="D21" s="3">
        <f>[7]Input!D21</f>
        <v>172.7</v>
      </c>
      <c r="E21" s="3">
        <f>[7]Input!E21</f>
        <v>0</v>
      </c>
      <c r="F21" s="3">
        <f>[7]Input!F21</f>
        <v>0</v>
      </c>
      <c r="G21" s="3">
        <f>[7]Input!G21</f>
        <v>0</v>
      </c>
      <c r="H21" s="3">
        <f>[7]Input!H21</f>
        <v>0</v>
      </c>
      <c r="I21" s="3">
        <f>[7]Input!I21</f>
        <v>0</v>
      </c>
      <c r="J21" s="3">
        <f>[7]Input!J21</f>
        <v>0</v>
      </c>
      <c r="K21" s="3">
        <f>[7]Input!K21</f>
        <v>0</v>
      </c>
      <c r="L21" s="3">
        <f>[7]Input!L21</f>
        <v>181.97795121951259</v>
      </c>
      <c r="N21" t="s">
        <v>31</v>
      </c>
      <c r="O21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>
        <f>[7]Input!A22</f>
        <v>20</v>
      </c>
      <c r="B22" t="str">
        <f>[7]Input!B22</f>
        <v>ELC_FT_MUN</v>
      </c>
      <c r="C22" t="str">
        <f>[7]Input!C22</f>
        <v>RNW_POT_BIO_MUN</v>
      </c>
      <c r="D22" s="3">
        <f>[7]Input!D22</f>
        <v>337.86136842105259</v>
      </c>
      <c r="E22" s="3">
        <f>[7]Input!E22</f>
        <v>431.36842105263162</v>
      </c>
      <c r="F22" s="3">
        <f>[7]Input!F22</f>
        <v>462.72822385054889</v>
      </c>
      <c r="G22" s="3">
        <f>[7]Input!G22</f>
        <v>104.9101733152787</v>
      </c>
      <c r="H22" s="3">
        <f>[7]Input!H22</f>
        <v>0</v>
      </c>
      <c r="I22" s="3">
        <f>[7]Input!I22</f>
        <v>69.551839631035364</v>
      </c>
      <c r="J22" s="3">
        <f>[7]Input!J22</f>
        <v>0</v>
      </c>
      <c r="K22" s="3">
        <f>[7]Input!K22</f>
        <v>0</v>
      </c>
      <c r="L22" s="3">
        <f>[7]Input!L22</f>
        <v>0</v>
      </c>
      <c r="N22" t="s">
        <v>31</v>
      </c>
      <c r="O22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0.14286614375723289</v>
      </c>
      <c r="R22" s="3">
        <f t="shared" si="21"/>
        <v>0.14286614375723289</v>
      </c>
      <c r="S22" s="3">
        <f t="shared" si="21"/>
        <v>5.8591906477749433E-3</v>
      </c>
      <c r="T22" s="3">
        <f t="shared" si="21"/>
        <v>0.224382136692375</v>
      </c>
      <c r="U22" s="3">
        <f t="shared" si="21"/>
        <v>1.3216073011536369</v>
      </c>
      <c r="V22" s="3">
        <f t="shared" si="21"/>
        <v>8.0442866218396532</v>
      </c>
      <c r="W22" s="3">
        <f t="shared" si="21"/>
        <v>42.893113181552067</v>
      </c>
      <c r="X22" s="3">
        <f t="shared" si="21"/>
        <v>109.95689953277029</v>
      </c>
    </row>
    <row r="23" spans="1:24">
      <c r="A23">
        <f>[7]Input!A23</f>
        <v>21</v>
      </c>
      <c r="B23" t="str">
        <f>[7]Input!B23</f>
        <v>ELC_FT_MUN</v>
      </c>
      <c r="C23" t="str">
        <f>[7]Input!C23</f>
        <v>RNW_POT_BIO_SLU</v>
      </c>
      <c r="D23" s="3">
        <f>[7]Input!D23</f>
        <v>24.085999999999999</v>
      </c>
      <c r="E23" s="3">
        <f>[7]Input!E23</f>
        <v>0</v>
      </c>
      <c r="F23" s="3">
        <f>[7]Input!F23</f>
        <v>27.377039307345861</v>
      </c>
      <c r="G23" s="3">
        <f>[7]Input!G23</f>
        <v>21.289599486731419</v>
      </c>
      <c r="H23" s="3">
        <f>[7]Input!H23</f>
        <v>0</v>
      </c>
      <c r="I23" s="3">
        <f>[7]Input!I23</f>
        <v>16.309081452409291</v>
      </c>
      <c r="J23" s="3">
        <f>[7]Input!J23</f>
        <v>0</v>
      </c>
      <c r="K23" s="3">
        <f>[7]Input!K23</f>
        <v>0</v>
      </c>
      <c r="L23" s="3">
        <f>[7]Input!L23</f>
        <v>0</v>
      </c>
      <c r="N23" t="s">
        <v>31</v>
      </c>
      <c r="O23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>
        <f>[7]Input!A24</f>
        <v>22</v>
      </c>
      <c r="B24" t="str">
        <f>[7]Input!B24</f>
        <v>ELC_FT_HYD</v>
      </c>
      <c r="C24" t="str">
        <f>[7]Input!C24</f>
        <v>RNW_POT_HYD</v>
      </c>
      <c r="D24" s="3">
        <f>[7]Input!D24</f>
        <v>2088.7800000000002</v>
      </c>
      <c r="E24" s="3">
        <f>[7]Input!E24</f>
        <v>2123.369999999999</v>
      </c>
      <c r="F24" s="3">
        <f>[7]Input!F24</f>
        <v>2231.010000000002</v>
      </c>
      <c r="G24" s="3">
        <f>[7]Input!G24</f>
        <v>2271.6198016910521</v>
      </c>
      <c r="H24" s="3">
        <f>[7]Input!H24</f>
        <v>2356.0244264186049</v>
      </c>
      <c r="I24" s="3">
        <f>[7]Input!I24</f>
        <v>2163.934430970141</v>
      </c>
      <c r="J24" s="3">
        <f>[7]Input!J24</f>
        <v>2259.5450378891742</v>
      </c>
      <c r="K24" s="3">
        <f>[7]Input!K24</f>
        <v>2434.3480506811111</v>
      </c>
      <c r="L24" s="3">
        <f>[7]Input!L24</f>
        <v>1936.3213488144611</v>
      </c>
      <c r="N24" t="s">
        <v>80</v>
      </c>
      <c r="O24" t="s">
        <v>43</v>
      </c>
      <c r="P24" s="3">
        <f>SUMIFS(D:D,$B:$B,"*IND*",$C:$C,"*BIO*")-SUMIFS(D:D,$B:$B,"*IND*",$C:$C,"*BIO_ETH*")+SUMIFS(D:D,$B:$B,"*IND*",$C:$C,"*BIO_ETH*")*0.027</f>
        <v>826.97666382119257</v>
      </c>
      <c r="Q24" s="3">
        <f t="shared" ref="Q24:X24" si="23">SUMIFS(E:E,$B:$B,"*IND*",$C:$C,"*BIO*")-SUMIFS(E:E,$B:$B,"*IND*",$C:$C,"*BIO_ETH*")+SUMIFS(E:E,$B:$B,"*IND*",$C:$C,"*BIO_ETH*")*0.027</f>
        <v>987.81827839765276</v>
      </c>
      <c r="R24" s="3">
        <f t="shared" si="23"/>
        <v>716.80602611340237</v>
      </c>
      <c r="S24" s="3">
        <f t="shared" si="23"/>
        <v>914.24633578612566</v>
      </c>
      <c r="T24" s="3">
        <f t="shared" si="23"/>
        <v>947.64519939118156</v>
      </c>
      <c r="U24" s="3">
        <f t="shared" si="23"/>
        <v>926.79877530284716</v>
      </c>
      <c r="V24" s="3">
        <f t="shared" si="23"/>
        <v>872.99236002330179</v>
      </c>
      <c r="W24" s="3">
        <f t="shared" si="23"/>
        <v>225.98525538590451</v>
      </c>
      <c r="X24" s="3">
        <f t="shared" si="23"/>
        <v>1223.7207984864501</v>
      </c>
    </row>
    <row r="25" spans="1:24">
      <c r="A25">
        <f>[7]Input!A25</f>
        <v>23</v>
      </c>
      <c r="B25" t="str">
        <f>[7]Input!B25</f>
        <v>ELC_FT_GEO</v>
      </c>
      <c r="C25" t="str">
        <f>[7]Input!C25</f>
        <v>RNW_POT_GEO</v>
      </c>
      <c r="D25" s="3">
        <f>[7]Input!D25</f>
        <v>173.6402096083869</v>
      </c>
      <c r="E25" s="3">
        <f>[7]Input!E25</f>
        <v>182.81413203023479</v>
      </c>
      <c r="F25" s="3">
        <f>[7]Input!F25</f>
        <v>201.0359836247444</v>
      </c>
      <c r="G25" s="3">
        <f>[7]Input!G25</f>
        <v>176.2371171420464</v>
      </c>
      <c r="H25" s="3">
        <f>[7]Input!H25</f>
        <v>262.74573866089361</v>
      </c>
      <c r="I25" s="3">
        <f>[7]Input!I25</f>
        <v>302.21326602105722</v>
      </c>
      <c r="J25" s="3">
        <f>[7]Input!J25</f>
        <v>346.5309874226665</v>
      </c>
      <c r="K25" s="3">
        <f>[7]Input!K25</f>
        <v>400.72296441669812</v>
      </c>
      <c r="L25" s="3">
        <f>[7]Input!L25</f>
        <v>460.15892398660083</v>
      </c>
      <c r="N25" t="s">
        <v>80</v>
      </c>
      <c r="O25" t="s">
        <v>34</v>
      </c>
      <c r="P25" s="3">
        <f>SUMIFS(D:D,$B:$B,"*IND*",$C:$C,"*COA_BCO*")+SUMIFS(D:D,$B:$B,"*IND*",$C:$C,"*COA_HCO*")</f>
        <v>631.75027087190722</v>
      </c>
      <c r="Q25" s="3">
        <f t="shared" ref="Q25:X25" si="24">SUMIFS(E:E,$B:$B,"*IND*",$C:$C,"*COA_BCO*")+SUMIFS(E:E,$B:$B,"*IND*",$C:$C,"*COA_HCO*")</f>
        <v>608.67414719568478</v>
      </c>
      <c r="R25" s="3">
        <f t="shared" si="24"/>
        <v>546.79882590092018</v>
      </c>
      <c r="S25" s="3">
        <f t="shared" si="24"/>
        <v>773.99571600951867</v>
      </c>
      <c r="T25" s="3">
        <f t="shared" si="24"/>
        <v>777.96199026316481</v>
      </c>
      <c r="U25" s="3">
        <f t="shared" si="24"/>
        <v>824.05592911305075</v>
      </c>
      <c r="V25" s="3">
        <f t="shared" si="24"/>
        <v>886.93679106081288</v>
      </c>
      <c r="W25" s="3">
        <f t="shared" si="24"/>
        <v>850.71045997359602</v>
      </c>
      <c r="X25" s="3">
        <f t="shared" si="24"/>
        <v>740.01965003979421</v>
      </c>
    </row>
    <row r="26" spans="1:24">
      <c r="A26">
        <f>[7]Input!A26</f>
        <v>24</v>
      </c>
      <c r="B26" t="str">
        <f>[7]Input!B26</f>
        <v>ELC_FT_SOL_PV</v>
      </c>
      <c r="C26" t="str">
        <f>[7]Input!C26</f>
        <v>RNW_POT_SOL_PV</v>
      </c>
      <c r="D26" s="3">
        <f>[7]Input!D26</f>
        <v>164.23</v>
      </c>
      <c r="E26" s="3">
        <f>[7]Input!E26</f>
        <v>361.67999999999989</v>
      </c>
      <c r="F26" s="3">
        <f>[7]Input!F26</f>
        <v>583.67999999999995</v>
      </c>
      <c r="G26" s="3">
        <f>[7]Input!G26</f>
        <v>1406.0947095720001</v>
      </c>
      <c r="H26" s="3">
        <f>[7]Input!H26</f>
        <v>2276.3968867079998</v>
      </c>
      <c r="I26" s="3">
        <f>[7]Input!I26</f>
        <v>3317.7450682920612</v>
      </c>
      <c r="J26" s="3">
        <f>[7]Input!J26</f>
        <v>4313.5642121219998</v>
      </c>
      <c r="K26" s="3">
        <f>[7]Input!K26</f>
        <v>5388.2226440645918</v>
      </c>
      <c r="L26" s="3">
        <f>[7]Input!L26</f>
        <v>5483.4238796744976</v>
      </c>
      <c r="N26" t="s">
        <v>80</v>
      </c>
      <c r="O26" t="s">
        <v>14</v>
      </c>
      <c r="P26" s="3">
        <f>SUMIFS(D:D,$B:$B,"*IND*",$C:$C,"*ELC*")</f>
        <v>4145.936999999999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4254.9177083446357</v>
      </c>
      <c r="T26" s="3">
        <f t="shared" si="25"/>
        <v>5025.0970131158974</v>
      </c>
      <c r="U26" s="3">
        <f t="shared" si="25"/>
        <v>6115.7280305500572</v>
      </c>
      <c r="V26" s="3">
        <f t="shared" si="25"/>
        <v>6820.6271308256628</v>
      </c>
      <c r="W26" s="3">
        <f t="shared" si="25"/>
        <v>7546.2242858323534</v>
      </c>
      <c r="X26" s="3">
        <f t="shared" si="25"/>
        <v>8073.9760452407063</v>
      </c>
    </row>
    <row r="27" spans="1:24">
      <c r="A27">
        <f>[7]Input!A27</f>
        <v>25</v>
      </c>
      <c r="B27" t="str">
        <f>[7]Input!B27</f>
        <v>ELC_FT_SOL_TH</v>
      </c>
      <c r="C27" t="str">
        <f>[7]Input!C27</f>
        <v>RNW_POT_SOL_TH</v>
      </c>
      <c r="D27" s="3">
        <f>[7]Input!D27</f>
        <v>0.21202643928571421</v>
      </c>
      <c r="E27" s="3">
        <f>[7]Input!E27</f>
        <v>1.085192100765306</v>
      </c>
      <c r="F27" s="3">
        <f>[7]Input!F27</f>
        <v>2.9032557214285708</v>
      </c>
      <c r="G27" s="3">
        <f>[7]Input!G27</f>
        <v>2.8933339964285709</v>
      </c>
      <c r="H27" s="3">
        <f>[7]Input!H27</f>
        <v>2.730916182142856</v>
      </c>
      <c r="I27" s="3">
        <f>[7]Input!I27</f>
        <v>1.8379070706632641</v>
      </c>
      <c r="J27" s="3">
        <f>[7]Input!J27</f>
        <v>0</v>
      </c>
      <c r="K27" s="3">
        <f>[7]Input!K27</f>
        <v>242.6925110243844</v>
      </c>
      <c r="L27" s="3">
        <f>[7]Input!L27</f>
        <v>303.90648312358729</v>
      </c>
      <c r="N27" t="s">
        <v>80</v>
      </c>
      <c r="O27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130.54174757745994</v>
      </c>
      <c r="R27" s="3">
        <f t="shared" si="26"/>
        <v>130.54174757745989</v>
      </c>
      <c r="S27" s="3">
        <f t="shared" si="26"/>
        <v>192.86515040399729</v>
      </c>
      <c r="T27" s="3">
        <f t="shared" si="26"/>
        <v>241.27579128869431</v>
      </c>
      <c r="U27" s="3">
        <f t="shared" si="26"/>
        <v>241.27579128869431</v>
      </c>
      <c r="V27" s="3">
        <f t="shared" si="26"/>
        <v>240.82798727203391</v>
      </c>
      <c r="W27" s="3">
        <f t="shared" si="26"/>
        <v>191.975188037268</v>
      </c>
      <c r="X27" s="3">
        <f t="shared" si="26"/>
        <v>48.088133001166341</v>
      </c>
    </row>
    <row r="28" spans="1:24">
      <c r="A28">
        <f>[7]Input!A28</f>
        <v>26</v>
      </c>
      <c r="B28" t="str">
        <f>[7]Input!B28</f>
        <v>ELC_FT_SOL_CSP</v>
      </c>
      <c r="C28" t="str">
        <f>[7]Input!C28</f>
        <v>RNW_POT_SOL_CSP</v>
      </c>
      <c r="D28" s="3">
        <f>[7]Input!D28</f>
        <v>2.74</v>
      </c>
      <c r="E28" s="3">
        <f>[7]Input!E28</f>
        <v>20.13</v>
      </c>
      <c r="F28" s="3">
        <f>[7]Input!F28</f>
        <v>20.46</v>
      </c>
      <c r="G28" s="3">
        <f>[7]Input!G28</f>
        <v>20.52670302622214</v>
      </c>
      <c r="H28" s="3">
        <f>[7]Input!H28</f>
        <v>20.763576229422139</v>
      </c>
      <c r="I28" s="3">
        <f>[7]Input!I28</f>
        <v>20.763576229422139</v>
      </c>
      <c r="J28" s="3">
        <f>[7]Input!J28</f>
        <v>47.696884383657782</v>
      </c>
      <c r="K28" s="3">
        <f>[7]Input!K28</f>
        <v>47.712021663657779</v>
      </c>
      <c r="L28" s="3">
        <f>[7]Input!L28</f>
        <v>35.95214760478909</v>
      </c>
      <c r="N28" t="s">
        <v>80</v>
      </c>
      <c r="O2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32.68713377030447</v>
      </c>
      <c r="R28" s="3">
        <f t="shared" si="27"/>
        <v>31.36152634710712</v>
      </c>
      <c r="S28" s="3">
        <f t="shared" si="27"/>
        <v>31.797005036188761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>
        <f>[7]Input!A29</f>
        <v>27</v>
      </c>
      <c r="B29" t="str">
        <f>[7]Input!B29</f>
        <v>ELC_FT_TDL</v>
      </c>
      <c r="C29" t="str">
        <f>[7]Input!C29</f>
        <v>RNW_POT_TDL</v>
      </c>
      <c r="D29" s="3">
        <f>[7]Input!D29</f>
        <v>1.72</v>
      </c>
      <c r="E29" s="3">
        <f>[7]Input!E29</f>
        <v>1.76</v>
      </c>
      <c r="F29" s="3">
        <f>[7]Input!F29</f>
        <v>1.85</v>
      </c>
      <c r="G29" s="3">
        <f>[7]Input!G29</f>
        <v>7.8759267840000007</v>
      </c>
      <c r="H29" s="3">
        <f>[7]Input!H29</f>
        <v>9.2447153280000016</v>
      </c>
      <c r="I29" s="3">
        <f>[7]Input!I29</f>
        <v>9.0634464000000001</v>
      </c>
      <c r="J29" s="3">
        <f>[7]Input!J29</f>
        <v>10.798430976000001</v>
      </c>
      <c r="K29" s="3">
        <f>[7]Input!K29</f>
        <v>10.788844032</v>
      </c>
      <c r="L29" s="3">
        <f>[7]Input!L29</f>
        <v>2.2960730880000009</v>
      </c>
      <c r="N29" t="s">
        <v>80</v>
      </c>
      <c r="O29" t="s">
        <v>216</v>
      </c>
      <c r="P29" s="3">
        <f>SUMIFS(D:D,$B:$B,"*IND*",$C:$C,"*HET*")</f>
        <v>1042.2087265620801</v>
      </c>
      <c r="Q29" s="3">
        <f t="shared" ref="Q29:X29" si="28">SUMIFS(E:E,$B:$B,"*IND*",$C:$C,"*HET*")</f>
        <v>1012.043078947368</v>
      </c>
      <c r="R29" s="3">
        <f t="shared" si="28"/>
        <v>963.77075146527</v>
      </c>
      <c r="S29" s="3">
        <f t="shared" si="28"/>
        <v>992.13380582593265</v>
      </c>
      <c r="T29" s="3">
        <f t="shared" si="28"/>
        <v>881.31126465073373</v>
      </c>
      <c r="U29" s="3">
        <f t="shared" si="28"/>
        <v>888.64635299687313</v>
      </c>
      <c r="V29" s="3">
        <f t="shared" si="28"/>
        <v>721.72997519090904</v>
      </c>
      <c r="W29" s="3">
        <f t="shared" si="28"/>
        <v>818.17348500310447</v>
      </c>
      <c r="X29" s="3">
        <f t="shared" si="28"/>
        <v>1236.2408816273071</v>
      </c>
    </row>
    <row r="30" spans="1:24">
      <c r="A30">
        <f>[7]Input!A30</f>
        <v>28</v>
      </c>
      <c r="B30" t="str">
        <f>[7]Input!B30</f>
        <v>ELC_FT_WIN_ON</v>
      </c>
      <c r="C30" t="str">
        <f>[7]Input!C30</f>
        <v>RNW_POT_WIN_ON</v>
      </c>
      <c r="D30" s="3">
        <f>[7]Input!D30</f>
        <v>550.07999999999993</v>
      </c>
      <c r="E30" s="3">
        <f>[7]Input!E30</f>
        <v>983.0200000000001</v>
      </c>
      <c r="F30" s="3">
        <f>[7]Input!F30</f>
        <v>1530.69</v>
      </c>
      <c r="G30" s="3">
        <f>[7]Input!G30</f>
        <v>2513.9917948668981</v>
      </c>
      <c r="H30" s="3">
        <f>[7]Input!H30</f>
        <v>3006.652048318565</v>
      </c>
      <c r="I30" s="3">
        <f>[7]Input!I30</f>
        <v>3129.14201647248</v>
      </c>
      <c r="J30" s="3">
        <f>[7]Input!J30</f>
        <v>3172.8560446411202</v>
      </c>
      <c r="K30" s="3">
        <f>[7]Input!K30</f>
        <v>3429.66172570752</v>
      </c>
      <c r="L30" s="3">
        <f>[7]Input!L30</f>
        <v>3710.7959677572499</v>
      </c>
      <c r="N30" t="s">
        <v>80</v>
      </c>
      <c r="O30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9.0000000000000011E-2</v>
      </c>
      <c r="R30" s="3">
        <f t="shared" si="29"/>
        <v>0.09</v>
      </c>
      <c r="S30" s="3">
        <f t="shared" si="29"/>
        <v>58.586047287106403</v>
      </c>
      <c r="T30" s="3">
        <f t="shared" si="29"/>
        <v>572.0658679742628</v>
      </c>
      <c r="U30" s="3">
        <f t="shared" si="29"/>
        <v>711.90486313717997</v>
      </c>
      <c r="V30" s="3">
        <f t="shared" si="29"/>
        <v>839.37623119141347</v>
      </c>
      <c r="W30" s="3">
        <f t="shared" si="29"/>
        <v>875.20254943510065</v>
      </c>
      <c r="X30" s="3">
        <f t="shared" si="29"/>
        <v>895.45468959401387</v>
      </c>
    </row>
    <row r="31" spans="1:24">
      <c r="A31">
        <f>[7]Input!A31</f>
        <v>29</v>
      </c>
      <c r="B31" t="str">
        <f>[7]Input!B31</f>
        <v>ELC_FT_WIN_OFF</v>
      </c>
      <c r="C31" t="str">
        <f>[7]Input!C31</f>
        <v>RNW_POT_WIN_OFF</v>
      </c>
      <c r="D31" s="3">
        <f>[7]Input!D31</f>
        <v>0</v>
      </c>
      <c r="E31" s="3">
        <f>[7]Input!E31</f>
        <v>126.62</v>
      </c>
      <c r="F31" s="3">
        <f>[7]Input!F31</f>
        <v>259.56999999999988</v>
      </c>
      <c r="G31" s="3">
        <f>[7]Input!G31</f>
        <v>951.82970821377057</v>
      </c>
      <c r="H31" s="3">
        <f>[7]Input!H31</f>
        <v>2163.9815609624102</v>
      </c>
      <c r="I31" s="3">
        <f>[7]Input!I31</f>
        <v>4286.591010928465</v>
      </c>
      <c r="J31" s="3">
        <f>[7]Input!J31</f>
        <v>7170.1609999732518</v>
      </c>
      <c r="K31" s="3">
        <f>[7]Input!K31</f>
        <v>9484.3476257419061</v>
      </c>
      <c r="L31" s="3">
        <f>[7]Input!L31</f>
        <v>11234.775652119461</v>
      </c>
      <c r="N31" t="s">
        <v>80</v>
      </c>
      <c r="O31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119.43970524310809</v>
      </c>
      <c r="S31" s="3">
        <f t="shared" si="30"/>
        <v>119.43970524310809</v>
      </c>
      <c r="T31" s="3">
        <f t="shared" si="30"/>
        <v>0</v>
      </c>
      <c r="U31" s="3">
        <f t="shared" si="30"/>
        <v>3.7095332774122558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>
        <f>[7]Input!A32</f>
        <v>30</v>
      </c>
      <c r="B32" t="str">
        <f>[7]Input!B32</f>
        <v>AGR_FT_NGA</v>
      </c>
      <c r="C32" t="str">
        <f>[7]Input!C32</f>
        <v>PRI_GAS_NGA</v>
      </c>
      <c r="D32" s="3">
        <f>[7]Input!D32</f>
        <v>170.89616935484301</v>
      </c>
      <c r="E32" s="3">
        <f>[7]Input!E32</f>
        <v>137.0747988026304</v>
      </c>
      <c r="F32" s="3">
        <f>[7]Input!F32</f>
        <v>108.9586942635267</v>
      </c>
      <c r="G32" s="3">
        <f>[7]Input!G32</f>
        <v>129.0459209402967</v>
      </c>
      <c r="H32" s="3">
        <f>[7]Input!H32</f>
        <v>84.173113905906376</v>
      </c>
      <c r="I32" s="3">
        <f>[7]Input!I32</f>
        <v>74.054444666858188</v>
      </c>
      <c r="J32" s="3">
        <f>[7]Input!J32</f>
        <v>53.615765624205892</v>
      </c>
      <c r="K32" s="3">
        <f>[7]Input!K32</f>
        <v>25.100064652567049</v>
      </c>
      <c r="L32" s="3">
        <f>[7]Input!L32</f>
        <v>0</v>
      </c>
      <c r="N32" t="s">
        <v>80</v>
      </c>
      <c r="O32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3290.280496393691</v>
      </c>
      <c r="R32" s="3">
        <f t="shared" si="31"/>
        <v>3289.0194076840121</v>
      </c>
      <c r="S32" s="3">
        <f t="shared" si="31"/>
        <v>3128.4963598740692</v>
      </c>
      <c r="T32" s="3">
        <f t="shared" si="31"/>
        <v>2328.069314075427</v>
      </c>
      <c r="U32" s="3">
        <f t="shared" si="31"/>
        <v>1076.029002651472</v>
      </c>
      <c r="V32" s="3">
        <f t="shared" si="31"/>
        <v>790.45915982526094</v>
      </c>
      <c r="W32" s="3">
        <f t="shared" si="31"/>
        <v>799.79515021888949</v>
      </c>
      <c r="X32" s="3">
        <f t="shared" si="31"/>
        <v>0</v>
      </c>
    </row>
    <row r="33" spans="1:24">
      <c r="A33">
        <f>[7]Input!A33</f>
        <v>31</v>
      </c>
      <c r="B33" t="str">
        <f>[7]Input!B33</f>
        <v>AGR_FT_NGA</v>
      </c>
      <c r="C33" t="str">
        <f>[7]Input!C33</f>
        <v>RNW_POT_BIO_GAS</v>
      </c>
      <c r="D33" s="3">
        <f>[7]Input!D33</f>
        <v>0</v>
      </c>
      <c r="E33" s="3">
        <f>[7]Input!E33</f>
        <v>0</v>
      </c>
      <c r="F33" s="3">
        <f>[7]Input!F33</f>
        <v>0</v>
      </c>
      <c r="G33" s="3">
        <f>[7]Input!G33</f>
        <v>0</v>
      </c>
      <c r="H33" s="3">
        <f>[7]Input!H33</f>
        <v>0</v>
      </c>
      <c r="I33" s="3">
        <f>[7]Input!I33</f>
        <v>0</v>
      </c>
      <c r="J33" s="3">
        <f>[7]Input!J33</f>
        <v>0</v>
      </c>
      <c r="K33" s="3">
        <f>[7]Input!K33</f>
        <v>0.1633013027464805</v>
      </c>
      <c r="L33" s="3">
        <f>[7]Input!L33</f>
        <v>28.595719034539911</v>
      </c>
      <c r="N33" t="s">
        <v>80</v>
      </c>
      <c r="O33" t="s">
        <v>41</v>
      </c>
      <c r="P33" s="3">
        <f>SUMIFS(D:D,$B:$B,"*IND*",$C:$C,"*OIL*")-SUMIFS(D:D,$B:$B,"*IND*",$C:$C,"*OIL_PTC*")-SUMIFS(D:D,$B:$B,"*IND*",$C:$C,"*OIL_NAP*")</f>
        <v>989.36662298552301</v>
      </c>
      <c r="Q33" s="3">
        <f t="shared" ref="Q33:X33" si="32">SUMIFS(E:E,$B:$B,"*IND*",$C:$C,"*OIL*")-SUMIFS(E:E,$B:$B,"*IND*",$C:$C,"*OIL_PTC*")-SUMIFS(E:E,$B:$B,"*IND*",$C:$C,"*OIL_NAP*")</f>
        <v>843.45177686185889</v>
      </c>
      <c r="R33" s="3">
        <f t="shared" si="32"/>
        <v>869.82557350605168</v>
      </c>
      <c r="S33" s="3">
        <f t="shared" si="32"/>
        <v>984.4013520388645</v>
      </c>
      <c r="T33" s="3">
        <f t="shared" si="32"/>
        <v>593.96673100247142</v>
      </c>
      <c r="U33" s="3">
        <f t="shared" si="32"/>
        <v>624.86607742985245</v>
      </c>
      <c r="V33" s="3">
        <f t="shared" si="32"/>
        <v>567.22954797931754</v>
      </c>
      <c r="W33" s="3">
        <f t="shared" si="32"/>
        <v>572.77864754981556</v>
      </c>
      <c r="X33" s="3">
        <f t="shared" si="32"/>
        <v>474.78768802242308</v>
      </c>
    </row>
    <row r="34" spans="1:24">
      <c r="A34">
        <f>[7]Input!A34</f>
        <v>32</v>
      </c>
      <c r="B34" t="str">
        <f>[7]Input!B34</f>
        <v>AGR_FT_NGA</v>
      </c>
      <c r="C34" t="str">
        <f>[7]Input!C34</f>
        <v>HH2_BL</v>
      </c>
      <c r="D34" s="3">
        <f>[7]Input!D34</f>
        <v>0</v>
      </c>
      <c r="E34" s="3">
        <f>[7]Input!E34</f>
        <v>0</v>
      </c>
      <c r="F34" s="3">
        <f>[7]Input!F34</f>
        <v>0</v>
      </c>
      <c r="G34" s="3">
        <f>[7]Input!G34</f>
        <v>0</v>
      </c>
      <c r="H34" s="3">
        <f>[7]Input!H34</f>
        <v>2.30611270975086</v>
      </c>
      <c r="I34" s="3">
        <f>[7]Input!I34</f>
        <v>2.3061127097508591</v>
      </c>
      <c r="J34" s="3">
        <f>[7]Input!J34</f>
        <v>2.4285886868107198</v>
      </c>
      <c r="K34" s="3">
        <f>[7]Input!K34</f>
        <v>1.376387248885357</v>
      </c>
      <c r="L34" s="3">
        <f>[7]Input!L34</f>
        <v>1.825258661779146</v>
      </c>
      <c r="N34" t="s">
        <v>74</v>
      </c>
      <c r="O34" t="s">
        <v>43</v>
      </c>
      <c r="P34" s="3">
        <f>SUMIFS(D:D,$B:$B,"*ELC*",$C:$C,"*BIO*")</f>
        <v>2189.4090771781484</v>
      </c>
      <c r="Q34" s="3">
        <f t="shared" ref="Q34:W34" si="33">SUMIFS(E:E,$B:$B,"*ELC*",$C:$C,"*BIO*")</f>
        <v>1907.4703981597997</v>
      </c>
      <c r="R34" s="3">
        <f t="shared" si="33"/>
        <v>2010.1337760320789</v>
      </c>
      <c r="S34" s="3">
        <f t="shared" si="33"/>
        <v>1368.9630261853331</v>
      </c>
      <c r="T34" s="3">
        <f t="shared" si="33"/>
        <v>1029.2845603658077</v>
      </c>
      <c r="U34" s="3">
        <f t="shared" si="33"/>
        <v>935.39581358800979</v>
      </c>
      <c r="V34" s="3">
        <f t="shared" si="33"/>
        <v>388.40168465434942</v>
      </c>
      <c r="W34" s="3">
        <f t="shared" si="33"/>
        <v>525.20530587278517</v>
      </c>
      <c r="X34" s="3">
        <f>SUMIFS(L:L,$B:$B,"*ELC*",$C:$C,"*BIO*")</f>
        <v>902.13602109134376</v>
      </c>
    </row>
    <row r="35" spans="1:24">
      <c r="A35">
        <f>[7]Input!A35</f>
        <v>33</v>
      </c>
      <c r="B35" t="str">
        <f>[7]Input!B35</f>
        <v>AGR_FT_DST</v>
      </c>
      <c r="C35" t="str">
        <f>[7]Input!C35</f>
        <v>PRI_OIL_DST_kt</v>
      </c>
      <c r="D35" s="3">
        <f>[7]Input!D35</f>
        <v>16200.965939494899</v>
      </c>
      <c r="E35" s="3">
        <f>[7]Input!E35</f>
        <v>16304.906976744191</v>
      </c>
      <c r="F35" s="3">
        <f>[7]Input!F35</f>
        <v>16304.906976744191</v>
      </c>
      <c r="G35" s="3">
        <f>[7]Input!G35</f>
        <v>14846.465952395971</v>
      </c>
      <c r="H35" s="3">
        <f>[7]Input!H35</f>
        <v>15356.79937097023</v>
      </c>
      <c r="I35" s="3">
        <f>[7]Input!I35</f>
        <v>14534.713672682559</v>
      </c>
      <c r="J35" s="3">
        <f>[7]Input!J35</f>
        <v>15627.87869703556</v>
      </c>
      <c r="K35" s="3">
        <f>[7]Input!K35</f>
        <v>15975.36440197499</v>
      </c>
      <c r="L35" s="3">
        <f>[7]Input!L35</f>
        <v>16273.440255685329</v>
      </c>
      <c r="N35" t="s">
        <v>74</v>
      </c>
      <c r="O35" t="s">
        <v>34</v>
      </c>
      <c r="P35" s="3">
        <f>SUMIFS(D:D,$B:$B,"*ELC*",$C:$C,"*COA*")+SUMIFS(D:D,$B:$B,"*ELC*",$C:$C,"*COG*")</f>
        <v>9182.201931653477</v>
      </c>
      <c r="Q35" s="3">
        <f t="shared" ref="Q35:X35" si="34">SUMIFS(E:E,$B:$B,"*ELC*",$C:$C,"*COA*")+SUMIFS(E:E,$B:$B,"*ELC*",$C:$C,"*COG*")</f>
        <v>8680.7428943043396</v>
      </c>
      <c r="R35" s="3">
        <f t="shared" si="34"/>
        <v>4859.0156267396051</v>
      </c>
      <c r="S35" s="3">
        <f t="shared" si="34"/>
        <v>2700.2714212529963</v>
      </c>
      <c r="T35" s="3">
        <f t="shared" si="34"/>
        <v>1013.3278380537262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>
        <f>[7]Input!A36</f>
        <v>34</v>
      </c>
      <c r="B36" t="str">
        <f>[7]Input!B36</f>
        <v>AGR_FT_GSL</v>
      </c>
      <c r="C36" t="str">
        <f>[7]Input!C36</f>
        <v>PRI_OIL_GSL_kt</v>
      </c>
      <c r="D36" s="3">
        <f>[7]Input!D36</f>
        <v>121.4954954838869</v>
      </c>
      <c r="E36" s="3">
        <f>[7]Input!E36</f>
        <v>127.1084867608177</v>
      </c>
      <c r="F36" s="3">
        <f>[7]Input!F36</f>
        <v>1399.191537537255</v>
      </c>
      <c r="G36" s="3">
        <f>[7]Input!G36</f>
        <v>1399.191537537256</v>
      </c>
      <c r="H36" s="3">
        <f>[7]Input!H36</f>
        <v>149.5079451655364</v>
      </c>
      <c r="I36" s="3">
        <f>[7]Input!I36</f>
        <v>1399.191537537256</v>
      </c>
      <c r="J36" s="3">
        <f>[7]Input!J36</f>
        <v>78.532053753947167</v>
      </c>
      <c r="K36" s="3">
        <f>[7]Input!K36</f>
        <v>40.038507273120132</v>
      </c>
      <c r="L36" s="3">
        <f>[7]Input!L36</f>
        <v>0</v>
      </c>
      <c r="N36" t="s">
        <v>74</v>
      </c>
      <c r="O36" t="s">
        <v>45</v>
      </c>
      <c r="P36" s="3">
        <f>SUMIFS(D:D,$B:$B,"*ELC*",$C:$C,"*GEO*")</f>
        <v>173.6402096083869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176.2371171420464</v>
      </c>
      <c r="T36" s="3">
        <f t="shared" si="35"/>
        <v>262.74573866089361</v>
      </c>
      <c r="U36" s="3">
        <f t="shared" si="35"/>
        <v>302.21326602105722</v>
      </c>
      <c r="V36" s="3">
        <f t="shared" si="35"/>
        <v>346.5309874226665</v>
      </c>
      <c r="W36" s="3">
        <f t="shared" si="35"/>
        <v>400.72296441669812</v>
      </c>
      <c r="X36" s="3">
        <f t="shared" si="35"/>
        <v>460.15892398660083</v>
      </c>
    </row>
    <row r="37" spans="1:24">
      <c r="A37">
        <f>[7]Input!A37</f>
        <v>35</v>
      </c>
      <c r="B37" t="str">
        <f>[7]Input!B37</f>
        <v>AGR_FT_HFO</v>
      </c>
      <c r="C37" t="str">
        <f>[7]Input!C37</f>
        <v>PRI_OIL_HFO</v>
      </c>
      <c r="D37" s="3">
        <f>[7]Input!D37</f>
        <v>28.233472222222218</v>
      </c>
      <c r="E37" s="3">
        <f>[7]Input!E37</f>
        <v>21.17510416666666</v>
      </c>
      <c r="F37" s="3">
        <f>[7]Input!F37</f>
        <v>14.11673611111112</v>
      </c>
      <c r="G37" s="3">
        <f>[7]Input!G37</f>
        <v>7.0583680555555564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t="s">
        <v>74</v>
      </c>
      <c r="O37" t="s">
        <v>8</v>
      </c>
      <c r="P37" s="3">
        <f>SUMIFS(D:D,$B:$B,"*ELC*",$C:$C,"*NGA*")</f>
        <v>7902.5004361916017</v>
      </c>
      <c r="Q37" s="3">
        <f t="shared" ref="Q37:X37" si="36">SUMIFS(E:E,$B:$B,"*ELC*",$C:$C,"*NGA*")</f>
        <v>5208.6469509875906</v>
      </c>
      <c r="R37" s="3">
        <f t="shared" si="36"/>
        <v>6015.3017051507168</v>
      </c>
      <c r="S37" s="3">
        <f t="shared" si="36"/>
        <v>1967.716932773857</v>
      </c>
      <c r="T37" s="3">
        <f t="shared" si="36"/>
        <v>1186.4399475064081</v>
      </c>
      <c r="U37" s="3">
        <f t="shared" si="36"/>
        <v>281.86511658985609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>
        <f>[7]Input!A38</f>
        <v>36</v>
      </c>
      <c r="B38" t="str">
        <f>[7]Input!B38</f>
        <v>AGR_FT_KER</v>
      </c>
      <c r="C38" t="str">
        <f>[7]Input!C38</f>
        <v>PRI_OIL_KER</v>
      </c>
      <c r="D38" s="3">
        <f>[7]Input!D38</f>
        <v>2.5519222216240469</v>
      </c>
      <c r="E38" s="3">
        <f>[7]Input!E38</f>
        <v>2.5519222216240469</v>
      </c>
      <c r="F38" s="3">
        <f>[7]Input!F38</f>
        <v>2.5519222216240469</v>
      </c>
      <c r="G38" s="3">
        <f>[7]Input!G38</f>
        <v>0.18802083333333369</v>
      </c>
      <c r="H38" s="3">
        <f>[7]Input!H38</f>
        <v>0</v>
      </c>
      <c r="I38" s="3">
        <f>[7]Input!I38</f>
        <v>0</v>
      </c>
      <c r="J38" s="3">
        <f>[7]Input!J38</f>
        <v>0</v>
      </c>
      <c r="K38" s="3">
        <f>[7]Input!K38</f>
        <v>0</v>
      </c>
      <c r="L38" s="3">
        <f>[7]Input!L38</f>
        <v>0</v>
      </c>
      <c r="N38" t="s">
        <v>74</v>
      </c>
      <c r="O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239.68787461427607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>
        <f>[7]Input!A39</f>
        <v>37</v>
      </c>
      <c r="B39" t="str">
        <f>[7]Input!B39</f>
        <v>AGR_FT_COA</v>
      </c>
      <c r="C39" t="str">
        <f>[7]Input!C39</f>
        <v>PRI_COA_BCO</v>
      </c>
      <c r="D39" s="3">
        <f>[7]Input!D39</f>
        <v>3.6642584615384619</v>
      </c>
      <c r="E39" s="3">
        <f>[7]Input!E39</f>
        <v>5.2215683076923094</v>
      </c>
      <c r="F39" s="3">
        <f>[7]Input!F39</f>
        <v>3.481045538461538</v>
      </c>
      <c r="G39" s="3">
        <f>[7]Input!G39</f>
        <v>1.7405227692307681</v>
      </c>
      <c r="H39" s="3">
        <f>[7]Input!H39</f>
        <v>0</v>
      </c>
      <c r="I39" s="3">
        <f>[7]Input!I39</f>
        <v>0</v>
      </c>
      <c r="J39" s="3">
        <f>[7]Input!J39</f>
        <v>0</v>
      </c>
      <c r="K39" s="3">
        <f>[7]Input!K39</f>
        <v>0</v>
      </c>
      <c r="L39" s="3">
        <f>[7]Input!L39</f>
        <v>0</v>
      </c>
      <c r="N39" t="s">
        <v>74</v>
      </c>
      <c r="O39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1429.5147465946507</v>
      </c>
      <c r="T39" s="3">
        <f t="shared" si="38"/>
        <v>2299.8913791195646</v>
      </c>
      <c r="U39" s="3">
        <f t="shared" si="38"/>
        <v>3340.3465515921466</v>
      </c>
      <c r="V39" s="3">
        <f t="shared" si="38"/>
        <v>4361.2610965056574</v>
      </c>
      <c r="W39" s="3">
        <f t="shared" si="38"/>
        <v>5678.6271767526341</v>
      </c>
      <c r="X39" s="3">
        <f t="shared" si="38"/>
        <v>5823.2825104028743</v>
      </c>
    </row>
    <row r="40" spans="1:24">
      <c r="A40">
        <f>[7]Input!A40</f>
        <v>38</v>
      </c>
      <c r="B40" t="str">
        <f>[7]Input!B40</f>
        <v>AGR_FT_COA</v>
      </c>
      <c r="C40" t="str">
        <f>[7]Input!C40</f>
        <v>PRI_COA_HCO</v>
      </c>
      <c r="D40" s="3">
        <f>[7]Input!D40</f>
        <v>17.769446153846161</v>
      </c>
      <c r="E40" s="3">
        <f>[7]Input!E40</f>
        <v>25.321460769230772</v>
      </c>
      <c r="F40" s="3">
        <f>[7]Input!F40</f>
        <v>16.88097384615385</v>
      </c>
      <c r="G40" s="3">
        <f>[7]Input!G40</f>
        <v>8.4404869230769197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t="s">
        <v>74</v>
      </c>
      <c r="O40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7.8759267840000007</v>
      </c>
      <c r="T40" s="3">
        <f t="shared" si="39"/>
        <v>9.2447153280000016</v>
      </c>
      <c r="U40" s="3">
        <f t="shared" si="39"/>
        <v>9.0634464000000001</v>
      </c>
      <c r="V40" s="3">
        <f t="shared" si="39"/>
        <v>10.798430976000001</v>
      </c>
      <c r="W40" s="3">
        <f t="shared" si="39"/>
        <v>10.788844032</v>
      </c>
      <c r="X40" s="3">
        <f t="shared" si="39"/>
        <v>2.2960730880000009</v>
      </c>
    </row>
    <row r="41" spans="1:24">
      <c r="A41">
        <f>[7]Input!A41</f>
        <v>39</v>
      </c>
      <c r="B41" t="str">
        <f>[7]Input!B41</f>
        <v>AGR_FT_COA</v>
      </c>
      <c r="C41" t="str">
        <f>[7]Input!C41</f>
        <v>PRI_COA_OVC</v>
      </c>
      <c r="D41" s="3">
        <f>[7]Input!D41</f>
        <v>0.64014153846153854</v>
      </c>
      <c r="E41" s="3">
        <f>[7]Input!E41</f>
        <v>0.91220169230769255</v>
      </c>
      <c r="F41" s="3">
        <f>[7]Input!F41</f>
        <v>0.60813446153846162</v>
      </c>
      <c r="G41" s="3">
        <f>[7]Input!G41</f>
        <v>0.3040672307692307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t="s">
        <v>74</v>
      </c>
      <c r="O41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1109.6400000000001</v>
      </c>
      <c r="R41" s="3">
        <f t="shared" si="40"/>
        <v>1790.26</v>
      </c>
      <c r="S41" s="3">
        <f t="shared" si="40"/>
        <v>3465.8215030806687</v>
      </c>
      <c r="T41" s="3">
        <f t="shared" si="40"/>
        <v>5170.6336092809752</v>
      </c>
      <c r="U41" s="3">
        <f t="shared" si="40"/>
        <v>7415.7330274009455</v>
      </c>
      <c r="V41" s="3">
        <f t="shared" si="40"/>
        <v>10343.017044614371</v>
      </c>
      <c r="W41" s="3">
        <f t="shared" si="40"/>
        <v>12914.009351449426</v>
      </c>
      <c r="X41" s="3">
        <f t="shared" si="40"/>
        <v>14945.571619876711</v>
      </c>
    </row>
    <row r="42" spans="1:24">
      <c r="A42">
        <f>[7]Input!A42</f>
        <v>40</v>
      </c>
      <c r="B42" t="str">
        <f>[7]Input!B42</f>
        <v>AGR_FT_LPG</v>
      </c>
      <c r="C42" t="str">
        <f>[7]Input!C42</f>
        <v>PRI_OIL_LPG</v>
      </c>
      <c r="D42" s="3">
        <f>[7]Input!D42</f>
        <v>32.816105553162849</v>
      </c>
      <c r="E42" s="3">
        <f>[7]Input!E42</f>
        <v>32.816105553162849</v>
      </c>
      <c r="F42" s="3">
        <f>[7]Input!F42</f>
        <v>32.816105553162842</v>
      </c>
      <c r="G42" s="3">
        <f>[7]Input!G42</f>
        <v>9.0626187268850611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2123.369999999999</v>
      </c>
      <c r="R42" s="3">
        <f t="shared" si="41"/>
        <v>2231.010000000002</v>
      </c>
      <c r="S42" s="3">
        <f t="shared" si="41"/>
        <v>2271.6198016910521</v>
      </c>
      <c r="T42" s="3">
        <f t="shared" si="41"/>
        <v>2356.0244264186049</v>
      </c>
      <c r="U42" s="3">
        <f t="shared" si="41"/>
        <v>2163.934430970141</v>
      </c>
      <c r="V42" s="3">
        <f t="shared" si="41"/>
        <v>2259.5450378891742</v>
      </c>
      <c r="W42" s="3">
        <f t="shared" si="41"/>
        <v>2434.3480506811111</v>
      </c>
      <c r="X42" s="3">
        <f t="shared" si="41"/>
        <v>1936.3213488144611</v>
      </c>
    </row>
    <row r="43" spans="1:24">
      <c r="A43">
        <f>[7]Input!A43</f>
        <v>41</v>
      </c>
      <c r="B43" t="str">
        <f>[7]Input!B43</f>
        <v>AGR_FT_BIO</v>
      </c>
      <c r="C43" t="str">
        <f>[7]Input!C43</f>
        <v>RNW_POT_BIO_GAS</v>
      </c>
      <c r="D43" s="3">
        <f>[7]Input!D43</f>
        <v>18.941971496574588</v>
      </c>
      <c r="E43" s="3">
        <f>[7]Input!E43</f>
        <v>0</v>
      </c>
      <c r="F43" s="3">
        <f>[7]Input!F43</f>
        <v>0</v>
      </c>
      <c r="G43" s="3">
        <f>[7]Input!G43</f>
        <v>0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t="s">
        <v>76</v>
      </c>
      <c r="O43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1720.226951426755</v>
      </c>
      <c r="T43" s="3">
        <f t="shared" si="42"/>
        <v>1690.3913630058812</v>
      </c>
      <c r="U43" s="3">
        <f t="shared" si="42"/>
        <v>1560.1607548033921</v>
      </c>
      <c r="V43" s="3">
        <f t="shared" si="42"/>
        <v>1937.3519996646801</v>
      </c>
      <c r="W43" s="3">
        <f t="shared" si="42"/>
        <v>737.07719883479012</v>
      </c>
      <c r="X43" s="3">
        <f t="shared" si="42"/>
        <v>0</v>
      </c>
    </row>
    <row r="44" spans="1:24">
      <c r="A44">
        <f>[7]Input!A44</f>
        <v>42</v>
      </c>
      <c r="B44" t="str">
        <f>[7]Input!B44</f>
        <v>AGR_FT_BIO</v>
      </c>
      <c r="C44" t="str">
        <f>[7]Input!C44</f>
        <v>RNW_POT_BIO_WOD</v>
      </c>
      <c r="D44" s="3">
        <f>[7]Input!D44</f>
        <v>10.03405061721435</v>
      </c>
      <c r="E44" s="3">
        <f>[7]Input!E44</f>
        <v>31.42991017450769</v>
      </c>
      <c r="F44" s="3">
        <f>[7]Input!F44</f>
        <v>17.679756952944221</v>
      </c>
      <c r="G44" s="3">
        <f>[7]Input!G44</f>
        <v>0.28744001466481572</v>
      </c>
      <c r="H44" s="3">
        <f>[7]Input!H44</f>
        <v>32.765767757681893</v>
      </c>
      <c r="I44" s="3">
        <f>[7]Input!I44</f>
        <v>21.892363434005841</v>
      </c>
      <c r="J44" s="3">
        <f>[7]Input!J44</f>
        <v>47.188673000000001</v>
      </c>
      <c r="K44" s="3">
        <f>[7]Input!K44</f>
        <v>7.5179322591035511</v>
      </c>
      <c r="L44" s="3">
        <f>[7]Input!L44</f>
        <v>0</v>
      </c>
      <c r="N44" t="s">
        <v>76</v>
      </c>
      <c r="O44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472.55062499999991</v>
      </c>
      <c r="R44" s="3">
        <f t="shared" si="43"/>
        <v>346.48099999999999</v>
      </c>
      <c r="S44" s="3">
        <f t="shared" si="43"/>
        <v>641.87600000000009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>
        <f>[7]Input!A45</f>
        <v>43</v>
      </c>
      <c r="B45" t="str">
        <f>[7]Input!B45</f>
        <v>AGR_FT_BIO</v>
      </c>
      <c r="C45" t="str">
        <f>[7]Input!C45</f>
        <v>RNW_POT_BIO_SLU</v>
      </c>
      <c r="D45" s="3">
        <f>[7]Input!D45</f>
        <v>0</v>
      </c>
      <c r="E45" s="3">
        <f>[7]Input!E45</f>
        <v>25.95</v>
      </c>
      <c r="F45" s="3">
        <f>[7]Input!F45</f>
        <v>0.4229606926541411</v>
      </c>
      <c r="G45" s="3">
        <f>[7]Input!G45</f>
        <v>10.060400513268579</v>
      </c>
      <c r="H45" s="3">
        <f>[7]Input!H45</f>
        <v>0</v>
      </c>
      <c r="I45" s="3">
        <f>[7]Input!I45</f>
        <v>21.804968769598631</v>
      </c>
      <c r="J45" s="3">
        <f>[7]Input!J45</f>
        <v>0</v>
      </c>
      <c r="K45" s="3">
        <f>[7]Input!K45</f>
        <v>0</v>
      </c>
      <c r="L45" s="3">
        <f>[7]Input!L45</f>
        <v>0</v>
      </c>
      <c r="N45" t="s">
        <v>76</v>
      </c>
      <c r="O45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3264.4140000000011</v>
      </c>
      <c r="S45" s="3">
        <f t="shared" si="44"/>
        <v>2981.1270940562849</v>
      </c>
      <c r="T45" s="3">
        <f t="shared" si="44"/>
        <v>3154.265499456169</v>
      </c>
      <c r="U45" s="3">
        <f t="shared" si="44"/>
        <v>3134.3380778722139</v>
      </c>
      <c r="V45" s="3">
        <f t="shared" si="44"/>
        <v>5416.251162857684</v>
      </c>
      <c r="W45" s="3">
        <f t="shared" si="44"/>
        <v>7021.9842489284874</v>
      </c>
      <c r="X45" s="3">
        <f t="shared" si="44"/>
        <v>7053.3869718340848</v>
      </c>
    </row>
    <row r="46" spans="1:24">
      <c r="A46">
        <f>[7]Input!A46</f>
        <v>44</v>
      </c>
      <c r="B46" t="str">
        <f>[7]Input!B46</f>
        <v>AGR_FT_BIO</v>
      </c>
      <c r="C46" t="str">
        <f>[7]Input!C46</f>
        <v>RNW_POT_BIO_LIQ</v>
      </c>
      <c r="D46" s="3">
        <f>[7]Input!D46</f>
        <v>26.9</v>
      </c>
      <c r="E46" s="3">
        <f>[7]Input!E46</f>
        <v>0</v>
      </c>
      <c r="F46" s="3">
        <f>[7]Input!F46</f>
        <v>24.193351619818401</v>
      </c>
      <c r="G46" s="3">
        <f>[7]Input!G46</f>
        <v>18.39616093854821</v>
      </c>
      <c r="H46" s="3">
        <f>[7]Input!H46</f>
        <v>0.60059452101657484</v>
      </c>
      <c r="I46" s="3">
        <f>[7]Input!I46</f>
        <v>0</v>
      </c>
      <c r="J46" s="3">
        <f>[7]Input!J46</f>
        <v>16.322326999999991</v>
      </c>
      <c r="K46" s="3">
        <f>[7]Input!K46</f>
        <v>56.4</v>
      </c>
      <c r="L46" s="3">
        <f>[7]Input!L46</f>
        <v>56.399999999999991</v>
      </c>
      <c r="N46" t="s">
        <v>76</v>
      </c>
      <c r="O46" t="s">
        <v>45</v>
      </c>
      <c r="P46" s="3">
        <f>SUMIFS(D:D,$B:$B,"*RES*",$C:$C,"*GEO*")</f>
        <v>43.61390455624548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1.7453236465486659</v>
      </c>
      <c r="U46" s="3">
        <f t="shared" si="45"/>
        <v>2.3656327428811532</v>
      </c>
      <c r="V46" s="3">
        <f t="shared" si="45"/>
        <v>3.1367402179383359</v>
      </c>
      <c r="W46" s="3">
        <f t="shared" si="45"/>
        <v>3.8785342763684789</v>
      </c>
      <c r="X46" s="3">
        <f t="shared" si="45"/>
        <v>4.3851054736108779</v>
      </c>
    </row>
    <row r="47" spans="1:24">
      <c r="A47">
        <f>[7]Input!A47</f>
        <v>45</v>
      </c>
      <c r="B47" t="str">
        <f>[7]Input!B47</f>
        <v>AGR_FT_GEO</v>
      </c>
      <c r="C47" t="str">
        <f>[7]Input!C47</f>
        <v>RNW_POT_GEO</v>
      </c>
      <c r="D47" s="3">
        <f>[7]Input!D47</f>
        <v>1.813684210526316</v>
      </c>
      <c r="E47" s="3">
        <f>[7]Input!E47</f>
        <v>2.5844999999999998</v>
      </c>
      <c r="F47" s="3">
        <f>[7]Input!F47</f>
        <v>1.7230000000000001</v>
      </c>
      <c r="G47" s="3">
        <f>[7]Input!G47</f>
        <v>0.86149999999999993</v>
      </c>
      <c r="H47" s="3">
        <f>[7]Input!H47</f>
        <v>0</v>
      </c>
      <c r="I47" s="3">
        <f>[7]Input!I47</f>
        <v>0</v>
      </c>
      <c r="J47" s="3">
        <f>[7]Input!J47</f>
        <v>0</v>
      </c>
      <c r="K47" s="3">
        <f>[7]Input!K47</f>
        <v>0</v>
      </c>
      <c r="L47" s="3">
        <f>[7]Input!L47</f>
        <v>0</v>
      </c>
      <c r="N47" t="s">
        <v>76</v>
      </c>
      <c r="O47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573.70629470301674</v>
      </c>
      <c r="U47" s="3">
        <f t="shared" si="46"/>
        <v>0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>
        <f>[7]Input!A48</f>
        <v>46</v>
      </c>
      <c r="B48" t="str">
        <f>[7]Input!B48</f>
        <v>AGR_FT_ELC</v>
      </c>
      <c r="C48" t="str">
        <f>[7]Input!C48</f>
        <v>ELC</v>
      </c>
      <c r="D48" s="3">
        <f>[7]Input!D48</f>
        <v>207.4859999999999</v>
      </c>
      <c r="E48" s="3">
        <f>[7]Input!E48</f>
        <v>217.79</v>
      </c>
      <c r="F48" s="3">
        <f>[7]Input!F48</f>
        <v>246.315</v>
      </c>
      <c r="G48" s="3">
        <f>[7]Input!G48</f>
        <v>300.24900317685052</v>
      </c>
      <c r="H48" s="3">
        <f>[7]Input!H48</f>
        <v>310.88087250131088</v>
      </c>
      <c r="I48" s="3">
        <f>[7]Input!I48</f>
        <v>321.03041673309178</v>
      </c>
      <c r="J48" s="3">
        <f>[7]Input!J48</f>
        <v>325.16289699213189</v>
      </c>
      <c r="K48" s="3">
        <f>[7]Input!K48</f>
        <v>329.20862177289979</v>
      </c>
      <c r="L48" s="3">
        <f>[7]Input!L48</f>
        <v>331.47149400724038</v>
      </c>
      <c r="N48" t="s">
        <v>76</v>
      </c>
      <c r="O48" t="s">
        <v>8</v>
      </c>
      <c r="P48" s="3">
        <f>SUMIFS(D:D,$B:$B,"*RES*",$C:$C,"*GAS*")-SUMIFS(D:D,$B:$B,"*RES*",$C:$C,"*BIO_GAS*")</f>
        <v>5882.632971312888</v>
      </c>
      <c r="Q48" s="3">
        <f t="shared" ref="Q48:X48" si="47">SUMIFS(E:E,$B:$B,"*RES*",$C:$C,"*GAS*")-SUMIFS(E:E,$B:$B,"*RES*",$C:$C,"*BIO_GAS*")</f>
        <v>5281.9961469397167</v>
      </c>
      <c r="R48" s="3">
        <f t="shared" si="47"/>
        <v>5270.8117901290161</v>
      </c>
      <c r="S48" s="3">
        <f t="shared" si="47"/>
        <v>5304.1410027623406</v>
      </c>
      <c r="T48" s="3">
        <f t="shared" si="47"/>
        <v>5111.0554945693666</v>
      </c>
      <c r="U48" s="3">
        <f t="shared" si="47"/>
        <v>5406.5697511045937</v>
      </c>
      <c r="V48" s="3">
        <f t="shared" si="47"/>
        <v>1618.4473214941577</v>
      </c>
      <c r="W48" s="3">
        <f t="shared" si="47"/>
        <v>0</v>
      </c>
      <c r="X48" s="3">
        <f t="shared" si="47"/>
        <v>0</v>
      </c>
    </row>
    <row r="49" spans="1:24">
      <c r="A49">
        <f>[7]Input!A49</f>
        <v>47</v>
      </c>
      <c r="B49" t="str">
        <f>[7]Input!B49</f>
        <v>AGR_FT_HET</v>
      </c>
      <c r="C49" t="str">
        <f>[7]Input!C49</f>
        <v>HET</v>
      </c>
      <c r="D49" s="3">
        <f>[7]Input!D49</f>
        <v>21.256</v>
      </c>
      <c r="E49" s="3">
        <f>[7]Input!E49</f>
        <v>9.0339210526315821</v>
      </c>
      <c r="F49" s="3">
        <f>[7]Input!F49</f>
        <v>13.7962485347288</v>
      </c>
      <c r="G49" s="3">
        <f>[7]Input!G49</f>
        <v>21.256</v>
      </c>
      <c r="H49" s="3">
        <f>[7]Input!H49</f>
        <v>15.14475</v>
      </c>
      <c r="I49" s="3">
        <f>[7]Input!I49</f>
        <v>15.14475</v>
      </c>
      <c r="J49" s="3">
        <f>[7]Input!J49</f>
        <v>21.256</v>
      </c>
      <c r="K49" s="3">
        <f>[7]Input!K49</f>
        <v>39.688496204530203</v>
      </c>
      <c r="L49" s="3">
        <f>[7]Input!L49</f>
        <v>39.688496204530203</v>
      </c>
      <c r="N49" t="s">
        <v>76</v>
      </c>
      <c r="O49" t="s">
        <v>41</v>
      </c>
      <c r="P49" s="3">
        <f>SUMIFS(D:D,$B:$B,"*RES*",$C:$C,"*OIL*")-SUMIFS(D:D,$B:$B,"*RES*",$C:$C,"*kt*")+SUMIFS(D:D,$B:$B,"*RES*",$C:$C,"*DST_kt*")/23.2</f>
        <v>2004.6570616056988</v>
      </c>
      <c r="Q49" s="3">
        <f t="shared" ref="Q49:X49" si="48">SUMIFS(E:E,$B:$B,"*RES*",$C:$C,"*OIL*")-SUMIFS(E:E,$B:$B,"*RES*",$C:$C,"*kt*")+SUMIFS(E:E,$B:$B,"*RES*",$C:$C,"*DST_kt*")/23.2</f>
        <v>1511.031772800771</v>
      </c>
      <c r="R49" s="3">
        <f t="shared" si="48"/>
        <v>1428.1202289134424</v>
      </c>
      <c r="S49" s="3">
        <f t="shared" si="48"/>
        <v>1222.6508903760855</v>
      </c>
      <c r="T49" s="3">
        <f t="shared" si="48"/>
        <v>137.44608441004121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>
        <f>[7]Input!A50</f>
        <v>48</v>
      </c>
      <c r="B50" t="str">
        <f>[7]Input!B50</f>
        <v>COM_FT_NGA</v>
      </c>
      <c r="C50" t="str">
        <f>[7]Input!C50</f>
        <v>PRI_GAS_NGA</v>
      </c>
      <c r="D50" s="3">
        <f>[7]Input!D50</f>
        <v>2036.594471822649</v>
      </c>
      <c r="E50" s="3">
        <f>[7]Input!E50</f>
        <v>2084.9583855431929</v>
      </c>
      <c r="F50" s="3">
        <f>[7]Input!F50</f>
        <v>2048.9733997585631</v>
      </c>
      <c r="G50" s="3">
        <f>[7]Input!G50</f>
        <v>1669.1962191344689</v>
      </c>
      <c r="H50" s="3">
        <f>[7]Input!H50</f>
        <v>1371.8786817265091</v>
      </c>
      <c r="I50" s="3">
        <f>[7]Input!I50</f>
        <v>1046.008112195532</v>
      </c>
      <c r="J50" s="3">
        <f>[7]Input!J50</f>
        <v>628.61822961105611</v>
      </c>
      <c r="K50" s="3">
        <f>[7]Input!K50</f>
        <v>0</v>
      </c>
      <c r="L50" s="3">
        <f>[7]Input!L50</f>
        <v>0</v>
      </c>
      <c r="N50" t="s">
        <v>76</v>
      </c>
      <c r="O50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134.8139879226741</v>
      </c>
      <c r="S50" s="3">
        <f t="shared" si="49"/>
        <v>134.81398792267399</v>
      </c>
      <c r="T50" s="3">
        <f t="shared" si="49"/>
        <v>111.3366999079694</v>
      </c>
      <c r="U50" s="3">
        <f t="shared" si="49"/>
        <v>134.8139879226741</v>
      </c>
      <c r="V50" s="3">
        <f t="shared" si="49"/>
        <v>464.11721609011272</v>
      </c>
      <c r="W50" s="3">
        <f t="shared" si="49"/>
        <v>569.30036715105734</v>
      </c>
      <c r="X50" s="3">
        <f t="shared" si="49"/>
        <v>569.300367151057</v>
      </c>
    </row>
    <row r="51" spans="1:24">
      <c r="A51">
        <f>[7]Input!A51</f>
        <v>49</v>
      </c>
      <c r="B51" t="str">
        <f>[7]Input!B51</f>
        <v>COM_FT_NGA</v>
      </c>
      <c r="C51" t="str">
        <f>[7]Input!C51</f>
        <v>HH2_BL</v>
      </c>
      <c r="D51" s="3">
        <f>[7]Input!D51</f>
        <v>0</v>
      </c>
      <c r="E51" s="3">
        <f>[7]Input!E51</f>
        <v>0</v>
      </c>
      <c r="F51" s="3">
        <f>[7]Input!F51</f>
        <v>0</v>
      </c>
      <c r="G51" s="3">
        <f>[7]Input!G51</f>
        <v>0</v>
      </c>
      <c r="H51" s="3">
        <f>[7]Input!H51</f>
        <v>30.81710882775975</v>
      </c>
      <c r="I51" s="3">
        <f>[7]Input!I51</f>
        <v>29.818637493878249</v>
      </c>
      <c r="J51" s="3">
        <f>[7]Input!J51</f>
        <v>28.473996463218569</v>
      </c>
      <c r="K51" s="3">
        <f>[7]Input!K51</f>
        <v>0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76.523445256246859</v>
      </c>
      <c r="U51" s="3">
        <f t="shared" si="50"/>
        <v>76.523445256246859</v>
      </c>
      <c r="V51" s="3">
        <f t="shared" si="50"/>
        <v>73.309460555484492</v>
      </c>
      <c r="W51" s="3">
        <f t="shared" si="50"/>
        <v>0</v>
      </c>
      <c r="X51" s="3">
        <f t="shared" si="50"/>
        <v>0</v>
      </c>
    </row>
    <row r="52" spans="1:24">
      <c r="A52">
        <f>[7]Input!A52</f>
        <v>50</v>
      </c>
      <c r="B52" t="str">
        <f>[7]Input!B52</f>
        <v>COM_FT_DST</v>
      </c>
      <c r="C52" t="str">
        <f>[7]Input!C52</f>
        <v>PRI_OIL_DST_kt</v>
      </c>
      <c r="D52" s="3">
        <f>[7]Input!D52</f>
        <v>16910.280406640119</v>
      </c>
      <c r="E52" s="3">
        <f>[7]Input!E52</f>
        <v>14825.291700328929</v>
      </c>
      <c r="F52" s="3">
        <f>[7]Input!F52</f>
        <v>12017.648381927211</v>
      </c>
      <c r="G52" s="3">
        <f>[7]Input!G52</f>
        <v>21455.883720930229</v>
      </c>
      <c r="H52" s="3">
        <f>[7]Input!H52</f>
        <v>15180.921672719271</v>
      </c>
      <c r="I52" s="3">
        <f>[7]Input!I52</f>
        <v>0</v>
      </c>
      <c r="J52" s="3">
        <f>[7]Input!J52</f>
        <v>0</v>
      </c>
      <c r="K52" s="3">
        <f>[7]Input!K52</f>
        <v>0</v>
      </c>
      <c r="L52" s="3">
        <f>[7]Input!L52</f>
        <v>0</v>
      </c>
      <c r="N52" t="s">
        <v>78</v>
      </c>
      <c r="O52" t="s">
        <v>34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>
        <f>[7]Input!A53</f>
        <v>51</v>
      </c>
      <c r="B53" t="str">
        <f>[7]Input!B53</f>
        <v>COM_FT_HFO</v>
      </c>
      <c r="C53" t="str">
        <f>[7]Input!C53</f>
        <v>PRI_OIL_HFO</v>
      </c>
      <c r="D53" s="3">
        <f>[7]Input!D53</f>
        <v>19.37985714285719</v>
      </c>
      <c r="E53" s="3">
        <f>[7]Input!E53</f>
        <v>14.534892857142861</v>
      </c>
      <c r="F53" s="3">
        <f>[7]Input!F53</f>
        <v>9.6899285714285703</v>
      </c>
      <c r="G53" s="3">
        <f>[7]Input!G53</f>
        <v>4.8449642857142843</v>
      </c>
      <c r="H53" s="3">
        <f>[7]Input!H53</f>
        <v>0</v>
      </c>
      <c r="I53" s="3">
        <f>[7]Input!I53</f>
        <v>0</v>
      </c>
      <c r="J53" s="3">
        <f>[7]Input!J53</f>
        <v>0</v>
      </c>
      <c r="K53" s="3">
        <f>[7]Input!K53</f>
        <v>0</v>
      </c>
      <c r="L53" s="3">
        <f>[7]Input!L53</f>
        <v>0</v>
      </c>
      <c r="N53" t="s">
        <v>78</v>
      </c>
      <c r="O53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270.64035140265361</v>
      </c>
      <c r="T53" s="3">
        <f t="shared" si="52"/>
        <v>704.7145723072889</v>
      </c>
      <c r="U53" s="3">
        <f t="shared" si="52"/>
        <v>1284.5960499501537</v>
      </c>
      <c r="V53" s="3">
        <f t="shared" si="52"/>
        <v>1851.6209280199198</v>
      </c>
      <c r="W53" s="3">
        <f t="shared" si="52"/>
        <v>2444.4314846894449</v>
      </c>
      <c r="X53" s="3">
        <f t="shared" si="52"/>
        <v>2936.5121954163405</v>
      </c>
    </row>
    <row r="54" spans="1:24">
      <c r="A54">
        <f>[7]Input!A54</f>
        <v>52</v>
      </c>
      <c r="B54" t="str">
        <f>[7]Input!B54</f>
        <v>COM_FT_KER</v>
      </c>
      <c r="C54" t="str">
        <f>[7]Input!C54</f>
        <v>PRI_OIL_KER</v>
      </c>
      <c r="D54" s="3">
        <f>[7]Input!D54</f>
        <v>1.462085371617629</v>
      </c>
      <c r="E54" s="3">
        <f>[7]Input!E54</f>
        <v>1.0965640287132219</v>
      </c>
      <c r="F54" s="3">
        <f>[7]Input!F54</f>
        <v>0.73104268580881482</v>
      </c>
      <c r="G54" s="3">
        <f>[7]Input!G54</f>
        <v>0.36552134290440719</v>
      </c>
      <c r="H54" s="3">
        <f>[7]Input!H54</f>
        <v>0</v>
      </c>
      <c r="I54" s="3">
        <f>[7]Input!I54</f>
        <v>0</v>
      </c>
      <c r="J54" s="3">
        <f>[7]Input!J54</f>
        <v>0</v>
      </c>
      <c r="K54" s="3">
        <f>[7]Input!K54</f>
        <v>0</v>
      </c>
      <c r="L54" s="3">
        <f>[7]Input!L54</f>
        <v>0</v>
      </c>
      <c r="N54" t="s">
        <v>78</v>
      </c>
      <c r="O54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22.298455158042326</v>
      </c>
      <c r="U54" s="3">
        <f t="shared" ref="U54" si="58">SUMIFS(I:I,$B:$B,"*TRA*",$C:$C,"*HH2*")</f>
        <v>75.48818460757289</v>
      </c>
      <c r="V54" s="3">
        <f t="shared" ref="V54" si="59">SUMIFS(J:J,$B:$B,"*TRA*",$C:$C,"*HH2*")</f>
        <v>227.8176233388358</v>
      </c>
      <c r="W54" s="3">
        <f t="shared" ref="W54" si="60">SUMIFS(K:K,$B:$B,"*TRA*",$C:$C,"*HH2*")</f>
        <v>691.58379527896363</v>
      </c>
      <c r="X54" s="3">
        <f t="shared" ref="X54" si="61">SUMIFS(L:L,$B:$B,"*TRA*",$C:$C,"*HH2*")</f>
        <v>1261.4024164406405</v>
      </c>
    </row>
    <row r="55" spans="1:24">
      <c r="A55">
        <f>[7]Input!A55</f>
        <v>53</v>
      </c>
      <c r="B55" t="str">
        <f>[7]Input!B55</f>
        <v>COM_FT_COA</v>
      </c>
      <c r="C55" t="str">
        <f>[7]Input!C55</f>
        <v>PRI_COA_BCO</v>
      </c>
      <c r="D55" s="3">
        <f>[7]Input!D55</f>
        <v>40.349329999999981</v>
      </c>
      <c r="E55" s="3">
        <f>[7]Input!E55</f>
        <v>4.5718100000000046</v>
      </c>
      <c r="F55" s="3">
        <f>[7]Input!F55</f>
        <v>0</v>
      </c>
      <c r="G55" s="3">
        <f>[7]Input!G55</f>
        <v>0</v>
      </c>
      <c r="H55" s="3">
        <f>[7]Input!H55</f>
        <v>0</v>
      </c>
      <c r="I55" s="3">
        <f>[7]Input!I55</f>
        <v>0</v>
      </c>
      <c r="J55" s="3">
        <f>[7]Input!J55</f>
        <v>0</v>
      </c>
      <c r="K55" s="3">
        <f>[7]Input!K55</f>
        <v>0</v>
      </c>
      <c r="L55" s="3">
        <f>[7]Input!L55</f>
        <v>0</v>
      </c>
      <c r="N55" t="s">
        <v>78</v>
      </c>
      <c r="O55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370.8756090129155</v>
      </c>
      <c r="U55" s="3">
        <f t="shared" si="62"/>
        <v>374.31467675012817</v>
      </c>
      <c r="V55" s="3">
        <f t="shared" si="62"/>
        <v>362.53200163663075</v>
      </c>
      <c r="W55" s="3">
        <f t="shared" si="62"/>
        <v>392.40561006806291</v>
      </c>
      <c r="X55" s="3">
        <f t="shared" si="62"/>
        <v>21.762230351377266</v>
      </c>
    </row>
    <row r="56" spans="1:24">
      <c r="A56">
        <f>[7]Input!A56</f>
        <v>54</v>
      </c>
      <c r="B56" t="str">
        <f>[7]Input!B56</f>
        <v>COM_FT_COA</v>
      </c>
      <c r="C56" t="str">
        <f>[7]Input!C56</f>
        <v>PRI_COA_HCO</v>
      </c>
      <c r="D56" s="3">
        <f>[7]Input!D56</f>
        <v>181.33463599999999</v>
      </c>
      <c r="E56" s="3">
        <f>[7]Input!E56</f>
        <v>186.238786</v>
      </c>
      <c r="F56" s="3">
        <f>[7]Input!F56</f>
        <v>180.13404199999999</v>
      </c>
      <c r="G56" s="3">
        <f>[7]Input!G56</f>
        <v>221.683966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t="s">
        <v>78</v>
      </c>
      <c r="O56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>
        <f>[7]Input!A57</f>
        <v>55</v>
      </c>
      <c r="B57" t="str">
        <f>[7]Input!B57</f>
        <v>COM_FT_COA</v>
      </c>
      <c r="C57" t="str">
        <f>[7]Input!C57</f>
        <v>PRI_COA_OVC</v>
      </c>
      <c r="D57" s="3">
        <f>[7]Input!D57</f>
        <v>15.665034</v>
      </c>
      <c r="E57" s="3">
        <f>[7]Input!E57</f>
        <v>13.483404</v>
      </c>
      <c r="F57" s="3">
        <f>[7]Input!F57</f>
        <v>12.728958</v>
      </c>
      <c r="G57" s="3">
        <f>[7]Input!G57</f>
        <v>15.665034</v>
      </c>
      <c r="H57" s="3">
        <f>[7]Input!H57</f>
        <v>0</v>
      </c>
      <c r="I57" s="3">
        <f>[7]Input!I57</f>
        <v>0</v>
      </c>
      <c r="J57" s="3">
        <f>[7]Input!J57</f>
        <v>0</v>
      </c>
      <c r="K57" s="3">
        <f>[7]Input!K57</f>
        <v>0</v>
      </c>
      <c r="L57" s="3">
        <f>[7]Input!L57</f>
        <v>0</v>
      </c>
      <c r="N57" t="s">
        <v>78</v>
      </c>
      <c r="O57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5.1908238958035398</v>
      </c>
      <c r="R57" s="3">
        <f t="shared" si="64"/>
        <v>0</v>
      </c>
      <c r="S57" s="3">
        <f t="shared" si="64"/>
        <v>17.620843517133391</v>
      </c>
      <c r="T57" s="3">
        <f t="shared" si="64"/>
        <v>368.81226061609618</v>
      </c>
      <c r="U57" s="3">
        <f t="shared" si="64"/>
        <v>619.93330127458944</v>
      </c>
      <c r="V57" s="3">
        <f t="shared" si="64"/>
        <v>575.02237779256438</v>
      </c>
      <c r="W57" s="3">
        <f t="shared" si="64"/>
        <v>205.07828926833838</v>
      </c>
      <c r="X57" s="3">
        <f t="shared" si="64"/>
        <v>0</v>
      </c>
    </row>
    <row r="58" spans="1:24">
      <c r="A58">
        <f>[7]Input!A58</f>
        <v>56</v>
      </c>
      <c r="B58" t="str">
        <f>[7]Input!B58</f>
        <v>COM_FT_LPG</v>
      </c>
      <c r="C58" t="str">
        <f>[7]Input!C58</f>
        <v>PRI_OIL_LPG</v>
      </c>
      <c r="D58" s="3">
        <f>[7]Input!D58</f>
        <v>66.025999999999996</v>
      </c>
      <c r="E58" s="3">
        <f>[7]Input!E58</f>
        <v>66.025999999999996</v>
      </c>
      <c r="F58" s="3">
        <f>[7]Input!F58</f>
        <v>13.65014831989247</v>
      </c>
      <c r="G58" s="3">
        <f>[7]Input!G58</f>
        <v>66.025999999999996</v>
      </c>
      <c r="H58" s="3">
        <f>[7]Input!H58</f>
        <v>66.025999999999996</v>
      </c>
      <c r="I58" s="3">
        <f>[7]Input!I58</f>
        <v>66.025999999999996</v>
      </c>
      <c r="J58" s="3">
        <f>[7]Input!J58</f>
        <v>0</v>
      </c>
      <c r="K58" s="3">
        <f>[7]Input!K58</f>
        <v>0</v>
      </c>
      <c r="L58" s="3">
        <f>[7]Input!L58</f>
        <v>0</v>
      </c>
      <c r="N58" t="s">
        <v>78</v>
      </c>
      <c r="O5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14503.242549904053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14015.977955284152</v>
      </c>
      <c r="S58" s="3">
        <f t="shared" si="65"/>
        <v>14361.895623570403</v>
      </c>
      <c r="T58" s="3">
        <f t="shared" si="65"/>
        <v>10405.414342503849</v>
      </c>
      <c r="U58" s="3">
        <f t="shared" si="65"/>
        <v>7654.6033781322576</v>
      </c>
      <c r="V58" s="3">
        <f t="shared" si="65"/>
        <v>6025.3113764947248</v>
      </c>
      <c r="W58" s="3">
        <f t="shared" si="65"/>
        <v>3044.4576562112024</v>
      </c>
      <c r="X58" s="3">
        <f t="shared" si="65"/>
        <v>1882.2723228182354</v>
      </c>
    </row>
    <row r="59" spans="1:24">
      <c r="A59">
        <f>[7]Input!A59</f>
        <v>57</v>
      </c>
      <c r="B59" t="str">
        <f>[7]Input!B59</f>
        <v>COM_FT_BIO</v>
      </c>
      <c r="C59" t="str">
        <f>[7]Input!C59</f>
        <v>RNW_POT_BIO_MUN</v>
      </c>
      <c r="D59" s="3">
        <f>[7]Input!D59</f>
        <v>0</v>
      </c>
      <c r="E59" s="3">
        <f>[7]Input!E59</f>
        <v>0</v>
      </c>
      <c r="F59" s="3">
        <f>[7]Input!F59</f>
        <v>0</v>
      </c>
      <c r="G59" s="3">
        <f>[7]Input!G59</f>
        <v>45.995288327483088</v>
      </c>
      <c r="H59" s="3">
        <f>[7]Input!H59</f>
        <v>6.0673326114830086</v>
      </c>
      <c r="I59" s="3">
        <f>[7]Input!I59</f>
        <v>69.434365465779535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460.7058926447254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218.61894097106514</v>
      </c>
      <c r="R59" s="3">
        <f t="shared" si="66"/>
        <v>194.94416537334902</v>
      </c>
      <c r="S59" s="3">
        <f t="shared" si="66"/>
        <v>593.99945207918927</v>
      </c>
      <c r="T59" s="3">
        <f t="shared" si="66"/>
        <v>2290.4324072497816</v>
      </c>
      <c r="U59" s="3">
        <f t="shared" si="66"/>
        <v>2941.1552074681076</v>
      </c>
      <c r="V59" s="3">
        <f t="shared" si="66"/>
        <v>2680.5972041296664</v>
      </c>
      <c r="W59" s="3">
        <f t="shared" si="66"/>
        <v>3398.075787177404</v>
      </c>
      <c r="X59" s="3">
        <f t="shared" si="66"/>
        <v>2274.6024878684598</v>
      </c>
    </row>
    <row r="60" spans="1:24">
      <c r="A60">
        <f>[7]Input!A60</f>
        <v>58</v>
      </c>
      <c r="B60" t="str">
        <f>[7]Input!B60</f>
        <v>COM_FT_BIO</v>
      </c>
      <c r="C60" t="str">
        <f>[7]Input!C60</f>
        <v>RNW_POT_BIO_GAS</v>
      </c>
      <c r="D60" s="3">
        <f>[7]Input!D60</f>
        <v>0</v>
      </c>
      <c r="E60" s="3">
        <f>[7]Input!E60</f>
        <v>0</v>
      </c>
      <c r="F60" s="3">
        <f>[7]Input!F60</f>
        <v>32.454588642902202</v>
      </c>
      <c r="G60" s="3">
        <f>[7]Input!G60</f>
        <v>0</v>
      </c>
      <c r="H60" s="3">
        <f>[7]Input!H60</f>
        <v>0</v>
      </c>
      <c r="I60" s="3">
        <f>[7]Input!I60</f>
        <v>0</v>
      </c>
      <c r="J60" s="3">
        <f>[7]Input!J60</f>
        <v>0</v>
      </c>
      <c r="K60" s="3">
        <f>[7]Input!K60</f>
        <v>0</v>
      </c>
      <c r="L60" s="3">
        <f>[7]Input!L60</f>
        <v>0</v>
      </c>
      <c r="N60" t="s">
        <v>73</v>
      </c>
      <c r="O60" t="s">
        <v>14</v>
      </c>
      <c r="P60" s="3">
        <f>SUMIFS(D:D,$B:$B,"*ups*",$C:$C,"*ELC*")</f>
        <v>220.16361383174049</v>
      </c>
      <c r="Q60" s="3">
        <f t="shared" ref="Q60:X60" si="67">SUMIFS(E:E,$B:$B,"*ups*",$C:$C,"*ELC*")</f>
        <v>220.16361383174049</v>
      </c>
      <c r="R60" s="3">
        <f t="shared" si="67"/>
        <v>220.16361383174049</v>
      </c>
      <c r="S60" s="3">
        <f t="shared" si="67"/>
        <v>169.50010776551471</v>
      </c>
      <c r="T60" s="3">
        <f t="shared" si="67"/>
        <v>154.89537967715029</v>
      </c>
      <c r="U60" s="3">
        <f t="shared" si="67"/>
        <v>74.483431935538988</v>
      </c>
      <c r="V60" s="3">
        <f t="shared" si="67"/>
        <v>65.842793937229473</v>
      </c>
      <c r="W60" s="3">
        <f t="shared" si="67"/>
        <v>142.51723619358839</v>
      </c>
      <c r="X60" s="3">
        <f t="shared" si="67"/>
        <v>432.39793423398987</v>
      </c>
    </row>
    <row r="61" spans="1:24">
      <c r="A61">
        <f>[7]Input!A61</f>
        <v>59</v>
      </c>
      <c r="B61" t="str">
        <f>[7]Input!B61</f>
        <v>COM_FT_BIO</v>
      </c>
      <c r="C61" t="str">
        <f>[7]Input!C61</f>
        <v>RNW_POT_BIO_WOD</v>
      </c>
      <c r="D61" s="3">
        <f>[7]Input!D61</f>
        <v>143.94902829131661</v>
      </c>
      <c r="E61" s="3">
        <f>[7]Input!E61</f>
        <v>163.33327975975581</v>
      </c>
      <c r="F61" s="3">
        <f>[7]Input!F61</f>
        <v>143.94902829131661</v>
      </c>
      <c r="G61" s="3">
        <f>[7]Input!G61</f>
        <v>0</v>
      </c>
      <c r="H61" s="3">
        <f>[7]Input!H61</f>
        <v>87.584999999999994</v>
      </c>
      <c r="I61" s="3">
        <f>[7]Input!I61</f>
        <v>106.9692514684393</v>
      </c>
      <c r="J61" s="3">
        <f>[7]Input!J61</f>
        <v>176.40361693421869</v>
      </c>
      <c r="K61" s="3">
        <f>[7]Input!K61</f>
        <v>0</v>
      </c>
      <c r="L61" s="3">
        <f>[7]Input!L61</f>
        <v>0</v>
      </c>
      <c r="N61" t="s">
        <v>73</v>
      </c>
      <c r="O61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12.43738443010862</v>
      </c>
      <c r="U61" s="3">
        <f t="shared" si="68"/>
        <v>14.20320984934563</v>
      </c>
      <c r="V61" s="3">
        <f t="shared" si="68"/>
        <v>17.944411616717019</v>
      </c>
      <c r="W61" s="3">
        <f t="shared" si="68"/>
        <v>17.638041965581621</v>
      </c>
      <c r="X61" s="3">
        <f t="shared" si="68"/>
        <v>0</v>
      </c>
    </row>
    <row r="62" spans="1:24">
      <c r="A62">
        <f>[7]Input!A62</f>
        <v>60</v>
      </c>
      <c r="B62" t="str">
        <f>[7]Input!B62</f>
        <v>COM_FT_BIO</v>
      </c>
      <c r="C62" t="str">
        <f>[7]Input!C62</f>
        <v>RNW_POT_BIO_SLU</v>
      </c>
      <c r="D62" s="3">
        <f>[7]Input!D62</f>
        <v>0</v>
      </c>
      <c r="E62" s="3">
        <f>[7]Input!E62</f>
        <v>0</v>
      </c>
      <c r="F62" s="3">
        <f>[7]Input!F62</f>
        <v>0</v>
      </c>
      <c r="G62" s="3">
        <f>[7]Input!G62</f>
        <v>0</v>
      </c>
      <c r="H62" s="3">
        <f>[7]Input!H62</f>
        <v>32.454588642902188</v>
      </c>
      <c r="I62" s="3">
        <f>[7]Input!I62</f>
        <v>0</v>
      </c>
      <c r="J62" s="3">
        <f>[7]Input!J62</f>
        <v>0</v>
      </c>
      <c r="K62" s="3">
        <f>[7]Input!K62</f>
        <v>0</v>
      </c>
      <c r="L62" s="3">
        <f>[7]Input!L62</f>
        <v>0</v>
      </c>
    </row>
    <row r="63" spans="1:24">
      <c r="A63">
        <f>[7]Input!A63</f>
        <v>61</v>
      </c>
      <c r="B63" t="str">
        <f>[7]Input!B63</f>
        <v>COM_FT_BIO_PLT</v>
      </c>
      <c r="C63" t="str">
        <f>[7]Input!C63</f>
        <v>RNW_POT_BIO_WOD</v>
      </c>
      <c r="D63" s="3">
        <f>[7]Input!D63</f>
        <v>0.25597170868347341</v>
      </c>
      <c r="E63" s="3">
        <f>[7]Input!E63</f>
        <v>1.448720240244215</v>
      </c>
      <c r="F63" s="3">
        <f>[7]Input!F63</f>
        <v>12.60338306578126</v>
      </c>
      <c r="G63" s="3">
        <f>[7]Input!G63</f>
        <v>12.60338306578126</v>
      </c>
      <c r="H63" s="3">
        <f>[7]Input!H63</f>
        <v>156.54588396877091</v>
      </c>
      <c r="I63" s="3">
        <f>[7]Input!I63</f>
        <v>174.12513294261021</v>
      </c>
      <c r="J63" s="3">
        <f>[7]Input!J63</f>
        <v>367.85621962083002</v>
      </c>
      <c r="K63" s="3">
        <f>[7]Input!K63</f>
        <v>367.85621962083007</v>
      </c>
      <c r="L63" s="3">
        <f>[7]Input!L63</f>
        <v>0</v>
      </c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>
        <f>[7]Input!A64</f>
        <v>62</v>
      </c>
      <c r="B64" t="str">
        <f>[7]Input!B64</f>
        <v>COM_FT_GEO</v>
      </c>
      <c r="C64" t="str">
        <f>[7]Input!C64</f>
        <v>RNW_POT_GEO</v>
      </c>
      <c r="D64" s="3">
        <f>[7]Input!D64</f>
        <v>5.6493971472930324</v>
      </c>
      <c r="E64" s="3">
        <f>[7]Input!E64</f>
        <v>7.6744023410516364</v>
      </c>
      <c r="F64" s="3">
        <f>[7]Input!F64</f>
        <v>9.4269999999999996</v>
      </c>
      <c r="G64" s="3">
        <f>[7]Input!G64</f>
        <v>4.8895864166282967</v>
      </c>
      <c r="H64" s="3">
        <f>[7]Input!H64</f>
        <v>0.1947015814467149</v>
      </c>
      <c r="I64" s="3">
        <f>[7]Input!I64</f>
        <v>0.26398318050605951</v>
      </c>
      <c r="J64" s="3">
        <f>[7]Input!J64</f>
        <v>0.33227235939510869</v>
      </c>
      <c r="K64" s="3">
        <f>[7]Input!K64</f>
        <v>0.39850130693383329</v>
      </c>
      <c r="L64" s="3">
        <f>[7]Input!L64</f>
        <v>0.45597053978826579</v>
      </c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>
        <f>[7]Input!A65</f>
        <v>63</v>
      </c>
      <c r="B65" t="str">
        <f>[7]Input!B65</f>
        <v>COM_FT_SOL</v>
      </c>
      <c r="C65" t="str">
        <f>[7]Input!C65</f>
        <v>RNW_POT_SOL_TH</v>
      </c>
      <c r="D65" s="3">
        <f>[7]Input!D65</f>
        <v>181.72953676117481</v>
      </c>
      <c r="E65" s="3">
        <f>[7]Input!E65</f>
        <v>479.06563975764391</v>
      </c>
      <c r="F65" s="3">
        <f>[7]Input!F65</f>
        <v>736.84523430672095</v>
      </c>
      <c r="G65" s="3">
        <f>[7]Input!G65</f>
        <v>1172.1004940602741</v>
      </c>
      <c r="H65" s="3">
        <f>[7]Input!H65</f>
        <v>1424.8891839098869</v>
      </c>
      <c r="I65" s="3">
        <f>[7]Input!I65</f>
        <v>1424.8891839098881</v>
      </c>
      <c r="J65" s="3">
        <f>[7]Input!J65</f>
        <v>1424.8891839098869</v>
      </c>
      <c r="K65" s="3">
        <f>[7]Input!K65</f>
        <v>1252.038321824559</v>
      </c>
      <c r="L65" s="3">
        <f>[7]Input!L65</f>
        <v>1365.8491497253581</v>
      </c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>
        <f>[7]Input!A66</f>
        <v>64</v>
      </c>
      <c r="B66" t="str">
        <f>[7]Input!B66</f>
        <v>COM_FT_ELC</v>
      </c>
      <c r="C66" t="str">
        <f>[7]Input!C66</f>
        <v>ELC</v>
      </c>
      <c r="D66" s="3">
        <f>[7]Input!D66</f>
        <v>3268.4160000000011</v>
      </c>
      <c r="E66" s="3">
        <f>[7]Input!E66</f>
        <v>3261.2</v>
      </c>
      <c r="F66" s="3">
        <f>[7]Input!F66</f>
        <v>3036.0450000000001</v>
      </c>
      <c r="G66" s="3">
        <f>[7]Input!G66</f>
        <v>3577.0670558806851</v>
      </c>
      <c r="H66" s="3">
        <f>[7]Input!H66</f>
        <v>3935.3646022716871</v>
      </c>
      <c r="I66" s="3">
        <f>[7]Input!I66</f>
        <v>4570.3269406128247</v>
      </c>
      <c r="J66" s="3">
        <f>[7]Input!J66</f>
        <v>5024.6257255113533</v>
      </c>
      <c r="K66" s="3">
        <f>[7]Input!K66</f>
        <v>5676.9859499916029</v>
      </c>
      <c r="L66" s="3">
        <f>[7]Input!L66</f>
        <v>6145.411116184946</v>
      </c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>
        <f>[7]Input!A67</f>
        <v>65</v>
      </c>
      <c r="B67" t="str">
        <f>[7]Input!B67</f>
        <v>COM_FT_HET</v>
      </c>
      <c r="C67" t="str">
        <f>[7]Input!C67</f>
        <v>HET</v>
      </c>
      <c r="D67" s="3">
        <f>[7]Input!D67</f>
        <v>517.22799999999984</v>
      </c>
      <c r="E67" s="3">
        <f>[7]Input!E67</f>
        <v>379.37099999999998</v>
      </c>
      <c r="F67" s="3">
        <f>[7]Input!F67</f>
        <v>384.23200000000003</v>
      </c>
      <c r="G67" s="3">
        <f>[7]Input!G67</f>
        <v>247.2114867236638</v>
      </c>
      <c r="H67" s="3">
        <f>[7]Input!H67</f>
        <v>0</v>
      </c>
      <c r="I67" s="3">
        <f>[7]Input!I67</f>
        <v>302.24771643780082</v>
      </c>
      <c r="J67" s="3">
        <f>[7]Input!J67</f>
        <v>96.621143015737147</v>
      </c>
      <c r="K67" s="3">
        <f>[7]Input!K67</f>
        <v>273.15124830072602</v>
      </c>
      <c r="L67" s="3">
        <f>[7]Input!L67</f>
        <v>0</v>
      </c>
      <c r="P67" s="13"/>
      <c r="Q67" s="13"/>
      <c r="R67" s="13"/>
    </row>
    <row r="68" spans="1:24">
      <c r="A68">
        <f>[7]Input!A68</f>
        <v>66</v>
      </c>
      <c r="B68" t="str">
        <f>[7]Input!B68</f>
        <v>RES_FT_NGA</v>
      </c>
      <c r="C68" t="str">
        <f>[7]Input!C68</f>
        <v>PRI_GAS_NGA</v>
      </c>
      <c r="D68" s="3">
        <f>[7]Input!D68</f>
        <v>5882.4172368781783</v>
      </c>
      <c r="E68" s="3">
        <f>[7]Input!E68</f>
        <v>5202.9609300684006</v>
      </c>
      <c r="F68" s="3">
        <f>[7]Input!F68</f>
        <v>5199.1686754243656</v>
      </c>
      <c r="G68" s="3">
        <f>[7]Input!G68</f>
        <v>5286.739357640723</v>
      </c>
      <c r="H68" s="3">
        <f>[7]Input!H68</f>
        <v>5041.1237617163588</v>
      </c>
      <c r="I68" s="3">
        <f>[7]Input!I68</f>
        <v>5360.1300445751021</v>
      </c>
      <c r="J68" s="3">
        <f>[7]Input!J68</f>
        <v>1528.998885129399</v>
      </c>
      <c r="K68" s="3">
        <f>[7]Input!K68</f>
        <v>0</v>
      </c>
      <c r="L68" s="3">
        <f>[7]Input!L68</f>
        <v>0</v>
      </c>
    </row>
    <row r="69" spans="1:24">
      <c r="A69">
        <f>[7]Input!A69</f>
        <v>67</v>
      </c>
      <c r="B69" t="str">
        <f>[7]Input!B69</f>
        <v>RES_FT_NGA</v>
      </c>
      <c r="C69" t="str">
        <f>[7]Input!C69</f>
        <v>PRI_GAS_COG</v>
      </c>
      <c r="D69" s="3">
        <f>[7]Input!D69</f>
        <v>0.21573443470928341</v>
      </c>
      <c r="E69" s="3">
        <f>[7]Input!E69</f>
        <v>79.035216871316635</v>
      </c>
      <c r="F69" s="3">
        <f>[7]Input!F69</f>
        <v>71.643114704650955</v>
      </c>
      <c r="G69" s="3">
        <f>[7]Input!G69</f>
        <v>17.4016451216179</v>
      </c>
      <c r="H69" s="3">
        <f>[7]Input!H69</f>
        <v>69.931732853007588</v>
      </c>
      <c r="I69" s="3">
        <f>[7]Input!I69</f>
        <v>46.439706529491318</v>
      </c>
      <c r="J69" s="3">
        <f>[7]Input!J69</f>
        <v>89.448436364758777</v>
      </c>
      <c r="K69" s="3">
        <f>[7]Input!K69</f>
        <v>0</v>
      </c>
      <c r="L69" s="3">
        <f>[7]Input!L69</f>
        <v>0</v>
      </c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>
      <c r="A70">
        <f>[7]Input!A70</f>
        <v>68</v>
      </c>
      <c r="B70" t="str">
        <f>[7]Input!B70</f>
        <v>RES_FT_NGA</v>
      </c>
      <c r="C70" t="str">
        <f>[7]Input!C70</f>
        <v>RNW_POT_BIO_GAS</v>
      </c>
      <c r="D70" s="3">
        <f>[7]Input!D70</f>
        <v>0</v>
      </c>
      <c r="E70" s="3">
        <f>[7]Input!E70</f>
        <v>0</v>
      </c>
      <c r="F70" s="3">
        <f>[7]Input!F70</f>
        <v>0</v>
      </c>
      <c r="G70" s="3">
        <f>[7]Input!G70</f>
        <v>0</v>
      </c>
      <c r="H70" s="3">
        <f>[7]Input!H70</f>
        <v>175.01244040170761</v>
      </c>
      <c r="I70" s="3">
        <f>[7]Input!I70</f>
        <v>0</v>
      </c>
      <c r="J70" s="3">
        <f>[7]Input!J70</f>
        <v>0</v>
      </c>
      <c r="K70" s="3">
        <f>[7]Input!K70</f>
        <v>0</v>
      </c>
      <c r="L70" s="3">
        <f>[7]Input!L70</f>
        <v>0</v>
      </c>
    </row>
    <row r="71" spans="1:24">
      <c r="A71">
        <f>[7]Input!A71</f>
        <v>69</v>
      </c>
      <c r="B71" t="str">
        <f>[7]Input!B71</f>
        <v>RES_FT_NGA</v>
      </c>
      <c r="C71" t="str">
        <f>[7]Input!C71</f>
        <v>HH2_BL</v>
      </c>
      <c r="D71" s="3">
        <f>[7]Input!D71</f>
        <v>0</v>
      </c>
      <c r="E71" s="3">
        <f>[7]Input!E71</f>
        <v>0</v>
      </c>
      <c r="F71" s="3">
        <f>[7]Input!F71</f>
        <v>0</v>
      </c>
      <c r="G71" s="3">
        <f>[7]Input!G71</f>
        <v>0</v>
      </c>
      <c r="H71" s="3">
        <f>[7]Input!H71</f>
        <v>76.523445256246859</v>
      </c>
      <c r="I71" s="3">
        <f>[7]Input!I71</f>
        <v>76.523445256246859</v>
      </c>
      <c r="J71" s="3">
        <f>[7]Input!J71</f>
        <v>73.309460555484492</v>
      </c>
      <c r="K71" s="3">
        <f>[7]Input!K71</f>
        <v>0</v>
      </c>
      <c r="L71" s="3">
        <f>[7]Input!L71</f>
        <v>0</v>
      </c>
    </row>
    <row r="72" spans="1:24">
      <c r="A72">
        <f>[7]Input!A72</f>
        <v>70</v>
      </c>
      <c r="B72" t="str">
        <f>[7]Input!B72</f>
        <v>RES_FT_DST</v>
      </c>
      <c r="C72" t="str">
        <f>[7]Input!C72</f>
        <v>PRI_OIL_DST_kt</v>
      </c>
      <c r="D72" s="3">
        <f>[7]Input!D72</f>
        <v>42118.26218835741</v>
      </c>
      <c r="E72" s="3">
        <f>[7]Input!E72</f>
        <v>27721.803740812229</v>
      </c>
      <c r="F72" s="3">
        <f>[7]Input!F72</f>
        <v>26218.21282995951</v>
      </c>
      <c r="G72" s="3">
        <f>[7]Input!G72</f>
        <v>18797.129836383891</v>
      </c>
      <c r="H72" s="3">
        <f>[7]Input!H72</f>
        <v>0</v>
      </c>
      <c r="I72" s="3">
        <f>[7]Input!I72</f>
        <v>0</v>
      </c>
      <c r="J72" s="3">
        <f>[7]Input!J72</f>
        <v>0</v>
      </c>
      <c r="K72" s="3">
        <f>[7]Input!K72</f>
        <v>0</v>
      </c>
      <c r="L72" s="3">
        <f>[7]Input!L72</f>
        <v>0</v>
      </c>
    </row>
    <row r="73" spans="1:24">
      <c r="A73">
        <f>[7]Input!A73</f>
        <v>71</v>
      </c>
      <c r="B73" t="str">
        <f>[7]Input!B73</f>
        <v>RES_FT_HFO</v>
      </c>
      <c r="C73" t="str">
        <f>[7]Input!C73</f>
        <v>PRI_OIL_HFO</v>
      </c>
      <c r="D73" s="3">
        <f>[7]Input!D73</f>
        <v>15.380062941176931</v>
      </c>
      <c r="E73" s="3">
        <f>[7]Input!E73</f>
        <v>11.53504720588235</v>
      </c>
      <c r="F73" s="3">
        <f>[7]Input!F73</f>
        <v>31.950798872549001</v>
      </c>
      <c r="G73" s="3">
        <f>[7]Input!G73</f>
        <v>3.9580672058837512</v>
      </c>
      <c r="H73" s="3">
        <f>[7]Input!H73</f>
        <v>0</v>
      </c>
      <c r="I73" s="3">
        <f>[7]Input!I73</f>
        <v>0</v>
      </c>
      <c r="J73" s="3">
        <f>[7]Input!J73</f>
        <v>0</v>
      </c>
      <c r="K73" s="3">
        <f>[7]Input!K73</f>
        <v>0</v>
      </c>
      <c r="L73" s="3">
        <f>[7]Input!L73</f>
        <v>0</v>
      </c>
    </row>
    <row r="74" spans="1:24">
      <c r="A74">
        <f>[7]Input!A74</f>
        <v>72</v>
      </c>
      <c r="B74" t="str">
        <f>[7]Input!B74</f>
        <v>RES_FT_KER</v>
      </c>
      <c r="C74" t="str">
        <f>[7]Input!C74</f>
        <v>PRI_OIL_KER</v>
      </c>
      <c r="D74" s="3">
        <f>[7]Input!D74</f>
        <v>46.973977245168619</v>
      </c>
      <c r="E74" s="3">
        <f>[7]Input!E74</f>
        <v>33.614128598901097</v>
      </c>
      <c r="F74" s="3">
        <f>[7]Input!F74</f>
        <v>26.811957527472529</v>
      </c>
      <c r="G74" s="3">
        <f>[7]Input!G74</f>
        <v>11.20470953296703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</row>
    <row r="75" spans="1:24">
      <c r="A75">
        <f>[7]Input!A75</f>
        <v>73</v>
      </c>
      <c r="B75" t="str">
        <f>[7]Input!B75</f>
        <v>RES_FT_COA</v>
      </c>
      <c r="C75" t="str">
        <f>[7]Input!C75</f>
        <v>PRI_COA_BCO</v>
      </c>
      <c r="D75" s="3">
        <f>[7]Input!D75</f>
        <v>63.329929999999997</v>
      </c>
      <c r="E75" s="3">
        <f>[7]Input!E75</f>
        <v>0</v>
      </c>
      <c r="F75" s="3">
        <f>[7]Input!F75</f>
        <v>0</v>
      </c>
      <c r="G75" s="3">
        <f>[7]Input!G75</f>
        <v>0</v>
      </c>
      <c r="H75" s="3">
        <f>[7]Input!H75</f>
        <v>0</v>
      </c>
      <c r="I75" s="3">
        <f>[7]Input!I75</f>
        <v>0</v>
      </c>
      <c r="J75" s="3">
        <f>[7]Input!J75</f>
        <v>0</v>
      </c>
      <c r="K75" s="3">
        <f>[7]Input!K75</f>
        <v>0</v>
      </c>
      <c r="L75" s="3">
        <f>[7]Input!L75</f>
        <v>0</v>
      </c>
    </row>
    <row r="76" spans="1:24">
      <c r="A76">
        <f>[7]Input!A76</f>
        <v>74</v>
      </c>
      <c r="B76" t="str">
        <f>[7]Input!B76</f>
        <v>RES_FT_COA</v>
      </c>
      <c r="C76" t="str">
        <f>[7]Input!C76</f>
        <v>PRI_COA_HCO</v>
      </c>
      <c r="D76" s="3">
        <f>[7]Input!D76</f>
        <v>559.28979000000004</v>
      </c>
      <c r="E76" s="3">
        <f>[7]Input!E76</f>
        <v>458.3741062499999</v>
      </c>
      <c r="F76" s="3">
        <f>[7]Input!F76</f>
        <v>336.08656999999999</v>
      </c>
      <c r="G76" s="3">
        <f>[7]Input!G76</f>
        <v>622.61972000000014</v>
      </c>
      <c r="H76" s="3">
        <f>[7]Input!H76</f>
        <v>0</v>
      </c>
      <c r="I76" s="3">
        <f>[7]Input!I76</f>
        <v>0</v>
      </c>
      <c r="J76" s="3">
        <f>[7]Input!J76</f>
        <v>0</v>
      </c>
      <c r="K76" s="3">
        <f>[7]Input!K76</f>
        <v>0</v>
      </c>
      <c r="L76" s="3">
        <f>[7]Input!L76</f>
        <v>0</v>
      </c>
    </row>
    <row r="77" spans="1:24">
      <c r="A77">
        <f>[7]Input!A77</f>
        <v>75</v>
      </c>
      <c r="B77" t="str">
        <f>[7]Input!B77</f>
        <v>RES_FT_COA</v>
      </c>
      <c r="C77" t="str">
        <f>[7]Input!C77</f>
        <v>PRI_COA_OVC</v>
      </c>
      <c r="D77" s="3">
        <f>[7]Input!D77</f>
        <v>19.25628</v>
      </c>
      <c r="E77" s="3">
        <f>[7]Input!E77</f>
        <v>14.17651875</v>
      </c>
      <c r="F77" s="3">
        <f>[7]Input!F77</f>
        <v>10.39443</v>
      </c>
      <c r="G77" s="3">
        <f>[7]Input!G77</f>
        <v>19.25628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</row>
    <row r="78" spans="1:24">
      <c r="A78">
        <f>[7]Input!A78</f>
        <v>76</v>
      </c>
      <c r="B78" t="str">
        <f>[7]Input!B78</f>
        <v>RES_FT_LPG</v>
      </c>
      <c r="C78" t="str">
        <f>[7]Input!C78</f>
        <v>PRI_OIL_LPG</v>
      </c>
      <c r="D78" s="3">
        <f>[7]Input!D78</f>
        <v>126.86068571428569</v>
      </c>
      <c r="E78" s="3">
        <f>[7]Input!E78</f>
        <v>270.97726334029068</v>
      </c>
      <c r="F78" s="3">
        <f>[7]Input!F78</f>
        <v>239.2620919117193</v>
      </c>
      <c r="G78" s="3">
        <f>[7]Input!G78</f>
        <v>397.267</v>
      </c>
      <c r="H78" s="3">
        <f>[7]Input!H78</f>
        <v>137.44608441004121</v>
      </c>
      <c r="I78" s="3">
        <f>[7]Input!I78</f>
        <v>0</v>
      </c>
      <c r="J78" s="3">
        <f>[7]Input!J78</f>
        <v>0</v>
      </c>
      <c r="K78" s="3">
        <f>[7]Input!K78</f>
        <v>0</v>
      </c>
      <c r="L78" s="3">
        <f>[7]Input!L78</f>
        <v>0</v>
      </c>
    </row>
    <row r="79" spans="1:24">
      <c r="A79">
        <f>[7]Input!A79</f>
        <v>77</v>
      </c>
      <c r="B79" t="str">
        <f>[7]Input!B79</f>
        <v>RES_FT_BIO</v>
      </c>
      <c r="C79" t="str">
        <f>[7]Input!C79</f>
        <v>RNW_POT_BIO_MUN</v>
      </c>
      <c r="D79" s="3">
        <f>[7]Input!D79</f>
        <v>86.43863157894738</v>
      </c>
      <c r="E79" s="3">
        <f>[7]Input!E79</f>
        <v>16.281578947368399</v>
      </c>
      <c r="F79" s="3">
        <f>[7]Input!F79</f>
        <v>0</v>
      </c>
      <c r="G79" s="3">
        <f>[7]Input!G79</f>
        <v>0</v>
      </c>
      <c r="H79" s="3">
        <f>[7]Input!H79</f>
        <v>0</v>
      </c>
      <c r="I79" s="3">
        <f>[7]Input!I79</f>
        <v>471.16379490318508</v>
      </c>
      <c r="J79" s="3">
        <f>[7]Input!J79</f>
        <v>0</v>
      </c>
      <c r="K79" s="3">
        <f>[7]Input!K79</f>
        <v>0</v>
      </c>
      <c r="L79" s="3">
        <f>[7]Input!L79</f>
        <v>0</v>
      </c>
    </row>
    <row r="80" spans="1:24">
      <c r="A80">
        <f>[7]Input!A80</f>
        <v>78</v>
      </c>
      <c r="B80" t="str">
        <f>[7]Input!B80</f>
        <v>RES_FT_BIO</v>
      </c>
      <c r="C80" t="str">
        <f>[7]Input!C80</f>
        <v>RNW_POT_BIO_GAS</v>
      </c>
      <c r="D80" s="3">
        <f>[7]Input!D80</f>
        <v>1171.9366450916571</v>
      </c>
      <c r="E80" s="3">
        <f>[7]Input!E80</f>
        <v>947.81730833430765</v>
      </c>
      <c r="F80" s="3">
        <f>[7]Input!F80</f>
        <v>0</v>
      </c>
      <c r="G80" s="3">
        <f>[7]Input!G80</f>
        <v>0</v>
      </c>
      <c r="H80" s="3">
        <f>[7]Input!H80</f>
        <v>0</v>
      </c>
      <c r="I80" s="3">
        <f>[7]Input!I80</f>
        <v>0</v>
      </c>
      <c r="J80" s="3">
        <f>[7]Input!J80</f>
        <v>0</v>
      </c>
      <c r="K80" s="3">
        <f>[7]Input!K80</f>
        <v>0</v>
      </c>
      <c r="L80" s="3">
        <f>[7]Input!L80</f>
        <v>0</v>
      </c>
    </row>
    <row r="81" spans="1:29">
      <c r="A81">
        <f>[7]Input!A81</f>
        <v>79</v>
      </c>
      <c r="B81" t="str">
        <f>[7]Input!B81</f>
        <v>RES_FT_BIO</v>
      </c>
      <c r="C81" t="str">
        <f>[7]Input!C81</f>
        <v>RNW_POT_BIO_WOD</v>
      </c>
      <c r="D81" s="3">
        <f>[7]Input!D81</f>
        <v>105.27672332939559</v>
      </c>
      <c r="E81" s="3">
        <f>[7]Input!E81</f>
        <v>240.23611271832399</v>
      </c>
      <c r="F81" s="3">
        <f>[7]Input!F81</f>
        <v>1168.5830000000001</v>
      </c>
      <c r="G81" s="3">
        <f>[7]Input!G81</f>
        <v>1196.256951426755</v>
      </c>
      <c r="H81" s="3">
        <f>[7]Input!H81</f>
        <v>426.38196270396662</v>
      </c>
      <c r="I81" s="3">
        <f>[7]Input!I81</f>
        <v>0</v>
      </c>
      <c r="J81" s="3">
        <f>[7]Input!J81</f>
        <v>848.35503976447308</v>
      </c>
      <c r="K81" s="3">
        <f>[7]Input!K81</f>
        <v>0</v>
      </c>
      <c r="L81" s="3">
        <f>[7]Input!L81</f>
        <v>0</v>
      </c>
    </row>
    <row r="82" spans="1:29">
      <c r="A82">
        <f>[7]Input!A82</f>
        <v>80</v>
      </c>
      <c r="B82" t="str">
        <f>[7]Input!B82</f>
        <v>RES_FT_BIO_PLT</v>
      </c>
      <c r="C82" t="str">
        <f>[7]Input!C82</f>
        <v>RNW_POT_BIO_WOD</v>
      </c>
      <c r="D82" s="3">
        <f>[7]Input!D82</f>
        <v>523.97</v>
      </c>
      <c r="E82" s="3">
        <f>[7]Input!E82</f>
        <v>523.97</v>
      </c>
      <c r="F82" s="3">
        <f>[7]Input!F82</f>
        <v>523.97</v>
      </c>
      <c r="G82" s="3">
        <f>[7]Input!G82</f>
        <v>523.97</v>
      </c>
      <c r="H82" s="3">
        <f>[7]Input!H82</f>
        <v>1088.996959900207</v>
      </c>
      <c r="I82" s="3">
        <f>[7]Input!I82</f>
        <v>1088.996959900207</v>
      </c>
      <c r="J82" s="3">
        <f>[7]Input!J82</f>
        <v>1088.996959900207</v>
      </c>
      <c r="K82" s="3">
        <f>[7]Input!K82</f>
        <v>737.07719883479012</v>
      </c>
      <c r="L82" s="3">
        <f>[7]Input!L82</f>
        <v>0</v>
      </c>
    </row>
    <row r="83" spans="1:29">
      <c r="A83">
        <f>[7]Input!A83</f>
        <v>81</v>
      </c>
      <c r="B83" t="str">
        <f>[7]Input!B83</f>
        <v>RES_FT_GEO</v>
      </c>
      <c r="C83" t="str">
        <f>[7]Input!C83</f>
        <v>RNW_POT_GEO</v>
      </c>
      <c r="D83" s="3">
        <f>[7]Input!D83</f>
        <v>43.61390455624548</v>
      </c>
      <c r="E83" s="3">
        <f>[7]Input!E83</f>
        <v>43.61390455624548</v>
      </c>
      <c r="F83" s="3">
        <f>[7]Input!F83</f>
        <v>34.259012077325963</v>
      </c>
      <c r="G83" s="3">
        <f>[7]Input!G83</f>
        <v>16.214791405136491</v>
      </c>
      <c r="H83" s="3">
        <f>[7]Input!H83</f>
        <v>1.7453236465486659</v>
      </c>
      <c r="I83" s="3">
        <f>[7]Input!I83</f>
        <v>2.3656327428811532</v>
      </c>
      <c r="J83" s="3">
        <f>[7]Input!J83</f>
        <v>3.1367402179383359</v>
      </c>
      <c r="K83" s="3">
        <f>[7]Input!K83</f>
        <v>3.8785342763684789</v>
      </c>
      <c r="L83" s="3">
        <f>[7]Input!L83</f>
        <v>4.3851054736108779</v>
      </c>
    </row>
    <row r="84" spans="1:29">
      <c r="A84">
        <f>[7]Input!A84</f>
        <v>82</v>
      </c>
      <c r="B84" t="str">
        <f>[7]Input!B84</f>
        <v>RES_FT_SOL</v>
      </c>
      <c r="C84" t="str">
        <f>[7]Input!C84</f>
        <v>RNW_POT_SOL_TH</v>
      </c>
      <c r="D84" s="3">
        <f>[7]Input!D84</f>
        <v>82.605095443754522</v>
      </c>
      <c r="E84" s="3">
        <f>[7]Input!E84</f>
        <v>111.9570954437545</v>
      </c>
      <c r="F84" s="3">
        <f>[7]Input!F84</f>
        <v>134.8139879226741</v>
      </c>
      <c r="G84" s="3">
        <f>[7]Input!G84</f>
        <v>134.81398792267399</v>
      </c>
      <c r="H84" s="3">
        <f>[7]Input!H84</f>
        <v>111.3366999079694</v>
      </c>
      <c r="I84" s="3">
        <f>[7]Input!I84</f>
        <v>134.8139879226741</v>
      </c>
      <c r="J84" s="3">
        <f>[7]Input!J84</f>
        <v>464.11721609011272</v>
      </c>
      <c r="K84" s="3">
        <f>[7]Input!K84</f>
        <v>569.30036715105734</v>
      </c>
      <c r="L84" s="3">
        <f>[7]Input!L84</f>
        <v>569.300367151057</v>
      </c>
    </row>
    <row r="85" spans="1:29">
      <c r="A85">
        <f>[7]Input!A85</f>
        <v>83</v>
      </c>
      <c r="B85" t="str">
        <f>[7]Input!B85</f>
        <v>RES_FT_ELC</v>
      </c>
      <c r="C85" t="str">
        <f>[7]Input!C85</f>
        <v>ELC</v>
      </c>
      <c r="D85" s="3">
        <f>[7]Input!D85</f>
        <v>3307.7469999999998</v>
      </c>
      <c r="E85" s="3">
        <f>[7]Input!E85</f>
        <v>3150.42</v>
      </c>
      <c r="F85" s="3">
        <f>[7]Input!F85</f>
        <v>3264.4140000000011</v>
      </c>
      <c r="G85" s="3">
        <f>[7]Input!G85</f>
        <v>2981.1270940562849</v>
      </c>
      <c r="H85" s="3">
        <f>[7]Input!H85</f>
        <v>3154.265499456169</v>
      </c>
      <c r="I85" s="3">
        <f>[7]Input!I85</f>
        <v>3134.3380778722139</v>
      </c>
      <c r="J85" s="3">
        <f>[7]Input!J85</f>
        <v>5416.251162857684</v>
      </c>
      <c r="K85" s="3">
        <f>[7]Input!K85</f>
        <v>7021.9842489284874</v>
      </c>
      <c r="L85" s="3">
        <f>[7]Input!L85</f>
        <v>7053.3869718340848</v>
      </c>
      <c r="M85" s="13"/>
      <c r="N85" s="13"/>
      <c r="O85" s="13"/>
    </row>
    <row r="86" spans="1:29">
      <c r="A86">
        <f>[7]Input!A86</f>
        <v>84</v>
      </c>
      <c r="B86" t="str">
        <f>[7]Input!B86</f>
        <v>RES_FT_HET</v>
      </c>
      <c r="C86" t="str">
        <f>[7]Input!C86</f>
        <v>HET</v>
      </c>
      <c r="D86" s="3">
        <f>[7]Input!D86</f>
        <v>949.69099999999992</v>
      </c>
      <c r="E86" s="3">
        <f>[7]Input!E86</f>
        <v>866.5870000000001</v>
      </c>
      <c r="F86" s="3">
        <f>[7]Input!F86</f>
        <v>847.41300000000001</v>
      </c>
      <c r="G86" s="3">
        <f>[7]Input!G86</f>
        <v>847.41300000000001</v>
      </c>
      <c r="H86" s="3">
        <f>[7]Input!H86</f>
        <v>573.70629470301674</v>
      </c>
      <c r="I86" s="3">
        <f>[7]Input!I86</f>
        <v>0</v>
      </c>
      <c r="J86" s="3">
        <f>[7]Input!J86</f>
        <v>0</v>
      </c>
      <c r="K86" s="3">
        <f>[7]Input!K86</f>
        <v>0</v>
      </c>
      <c r="L86" s="3">
        <f>[7]Input!L86</f>
        <v>0</v>
      </c>
      <c r="M86" s="13"/>
      <c r="N86" s="2"/>
    </row>
    <row r="87" spans="1:29">
      <c r="A87">
        <f>[7]Input!A87</f>
        <v>85</v>
      </c>
      <c r="B87" t="str">
        <f>[7]Input!B87</f>
        <v>TRA_FT_GSL</v>
      </c>
      <c r="C87" t="str">
        <f>[7]Input!C87</f>
        <v>PRI_OIL_GSL_kt</v>
      </c>
      <c r="D87" s="3">
        <f>[7]Input!D87</f>
        <v>79217.141867487691</v>
      </c>
      <c r="E87" s="3">
        <f>[7]Input!E87</f>
        <v>70720.613816237645</v>
      </c>
      <c r="F87" s="3">
        <f>[7]Input!F87</f>
        <v>63062.106942152292</v>
      </c>
      <c r="G87" s="3">
        <f>[7]Input!G87</f>
        <v>69776.501751290343</v>
      </c>
      <c r="H87" s="3">
        <f>[7]Input!H87</f>
        <v>41358.605058373418</v>
      </c>
      <c r="I87" s="3">
        <f>[7]Input!I87</f>
        <v>17074.099582260351</v>
      </c>
      <c r="J87" s="3">
        <f>[7]Input!J87</f>
        <v>3378.9112072583562</v>
      </c>
      <c r="K87" s="3">
        <f>[7]Input!K87</f>
        <v>249.39053082554619</v>
      </c>
      <c r="L87" s="3">
        <f>[7]Input!L87</f>
        <v>60.56547453513776</v>
      </c>
      <c r="O87" s="3"/>
      <c r="P87" s="3"/>
      <c r="Q87" s="3"/>
    </row>
    <row r="88" spans="1:29">
      <c r="A88">
        <f>[7]Input!A88</f>
        <v>86</v>
      </c>
      <c r="B88" t="str">
        <f>[7]Input!B88</f>
        <v>TRA_FT_GSL</v>
      </c>
      <c r="C88" t="str">
        <f>[7]Input!C88</f>
        <v>RNW_BIO_ETH</v>
      </c>
      <c r="D88" s="3">
        <f>[7]Input!D88</f>
        <v>344.42235594559872</v>
      </c>
      <c r="E88" s="3">
        <f>[7]Input!E88</f>
        <v>307.48092963581593</v>
      </c>
      <c r="F88" s="3">
        <f>[7]Input!F88</f>
        <v>274.18307366153181</v>
      </c>
      <c r="G88" s="3">
        <f>[7]Input!G88</f>
        <v>303.37609457082749</v>
      </c>
      <c r="H88" s="3">
        <f>[7]Input!H88</f>
        <v>2757.240337224895</v>
      </c>
      <c r="I88" s="3">
        <f>[7]Input!I88</f>
        <v>1138.273305484023</v>
      </c>
      <c r="J88" s="3">
        <f>[7]Input!J88</f>
        <v>225.26074715055711</v>
      </c>
      <c r="K88" s="3">
        <f>[7]Input!K88</f>
        <v>16.62603538836975</v>
      </c>
      <c r="L88" s="3">
        <f>[7]Input!L88</f>
        <v>4.037698302342517</v>
      </c>
      <c r="M88" s="13"/>
      <c r="O88" s="3"/>
      <c r="P88" s="3"/>
      <c r="Q88" s="3"/>
    </row>
    <row r="89" spans="1:29">
      <c r="A89">
        <f>[7]Input!A89</f>
        <v>87</v>
      </c>
      <c r="B89" t="str">
        <f>[7]Input!B89</f>
        <v>TRA_FT_GSL</v>
      </c>
      <c r="C89" t="str">
        <f>[7]Input!C89</f>
        <v>RNW_BIO_ETBE</v>
      </c>
      <c r="D89" s="3">
        <f>[7]Input!D89</f>
        <v>6544.0247629663763</v>
      </c>
      <c r="E89" s="3">
        <f>[7]Input!E89</f>
        <v>5842.1376630805034</v>
      </c>
      <c r="F89" s="3">
        <f>[7]Input!F89</f>
        <v>5209.4783995691023</v>
      </c>
      <c r="G89" s="3">
        <f>[7]Input!G89</f>
        <v>5764.1457968457244</v>
      </c>
      <c r="H89" s="3">
        <f>[7]Input!H89</f>
        <v>7907.5571935506396</v>
      </c>
      <c r="I89" s="3">
        <f>[7]Input!I89</f>
        <v>3264.4819327088981</v>
      </c>
      <c r="J89" s="3">
        <f>[7]Input!J89</f>
        <v>646.03082201669201</v>
      </c>
      <c r="K89" s="3">
        <f>[7]Input!K89</f>
        <v>47.682214698720792</v>
      </c>
      <c r="L89" s="3">
        <f>[7]Input!L89</f>
        <v>11.579813999171</v>
      </c>
      <c r="M89" s="13"/>
      <c r="N89" s="13"/>
      <c r="O89" s="13"/>
    </row>
    <row r="90" spans="1:29">
      <c r="A90">
        <f>[7]Input!A90</f>
        <v>88</v>
      </c>
      <c r="B90" t="str">
        <f>[7]Input!B90</f>
        <v>TRA_FT_DST</v>
      </c>
      <c r="C90" t="str">
        <f>[7]Input!C90</f>
        <v>PRI_OIL_DST_kt</v>
      </c>
      <c r="D90" s="3">
        <f>[7]Input!D90</f>
        <v>205539.0254968775</v>
      </c>
      <c r="E90" s="3">
        <f>[7]Input!E90</f>
        <v>219100.3696534287</v>
      </c>
      <c r="F90" s="3">
        <f>[7]Input!F90</f>
        <v>211318.52260950371</v>
      </c>
      <c r="G90" s="3">
        <f>[7]Input!G90</f>
        <v>210506.4792328091</v>
      </c>
      <c r="H90" s="3">
        <f>[7]Input!H90</f>
        <v>149737.66230650651</v>
      </c>
      <c r="I90" s="3">
        <f>[7]Input!I90</f>
        <v>112220.87957702229</v>
      </c>
      <c r="J90" s="3">
        <f>[7]Input!J90</f>
        <v>87659.59969220146</v>
      </c>
      <c r="K90" s="3">
        <f>[7]Input!K90</f>
        <v>21396.14513251407</v>
      </c>
      <c r="L90" s="3">
        <f>[7]Input!L90</f>
        <v>2309.476044110786</v>
      </c>
    </row>
    <row r="91" spans="1:29">
      <c r="A91">
        <f>[7]Input!A91</f>
        <v>89</v>
      </c>
      <c r="B91" t="str">
        <f>[7]Input!B91</f>
        <v>TRA_FT_DST</v>
      </c>
      <c r="C91" t="str">
        <f>[7]Input!C91</f>
        <v>RNW_BIO_EMHV</v>
      </c>
      <c r="D91" s="3">
        <f>[7]Input!D91</f>
        <v>5592.2731215019294</v>
      </c>
      <c r="E91" s="3">
        <f>[7]Input!E91</f>
        <v>0</v>
      </c>
      <c r="F91" s="3">
        <f>[7]Input!F91</f>
        <v>0</v>
      </c>
      <c r="G91" s="3">
        <f>[7]Input!G91</f>
        <v>9598.3711191335751</v>
      </c>
      <c r="H91" s="3">
        <f>[7]Input!H91</f>
        <v>26165.954408009111</v>
      </c>
      <c r="I91" s="3">
        <f>[7]Input!I91</f>
        <v>28752.278004247219</v>
      </c>
      <c r="J91" s="3">
        <f>[7]Input!J91</f>
        <v>14682.96056517368</v>
      </c>
      <c r="K91" s="3">
        <f>[7]Input!K91</f>
        <v>14083.49321048503</v>
      </c>
      <c r="L91" s="3">
        <f>[7]Input!L91</f>
        <v>14498.84037590624</v>
      </c>
    </row>
    <row r="92" spans="1:29">
      <c r="A92">
        <f>[7]Input!A92</f>
        <v>90</v>
      </c>
      <c r="B92" t="str">
        <f>[7]Input!B92</f>
        <v>TRA_FT_DST</v>
      </c>
      <c r="C92" t="str">
        <f>[7]Input!C92</f>
        <v>RNW_BIO_HVO</v>
      </c>
      <c r="D92" s="3">
        <f>[7]Input!D92</f>
        <v>0</v>
      </c>
      <c r="E92" s="3">
        <f>[7]Input!E92</f>
        <v>0</v>
      </c>
      <c r="F92" s="3">
        <f>[7]Input!F92</f>
        <v>0</v>
      </c>
      <c r="G92" s="3">
        <f>[7]Input!G92</f>
        <v>0</v>
      </c>
      <c r="H92" s="3">
        <f>[7]Input!H92</f>
        <v>0</v>
      </c>
      <c r="I92" s="3">
        <f>[7]Input!I92</f>
        <v>0</v>
      </c>
      <c r="J92" s="3">
        <f>[7]Input!J92</f>
        <v>0</v>
      </c>
      <c r="K92" s="3">
        <f>[7]Input!K92</f>
        <v>9046.5003895799455</v>
      </c>
      <c r="L92" s="3">
        <f>[7]Input!L92</f>
        <v>29381.204462198661</v>
      </c>
    </row>
    <row r="93" spans="1:29">
      <c r="A93">
        <f>[7]Input!A93</f>
        <v>91</v>
      </c>
      <c r="B93" t="str">
        <f>[7]Input!B93</f>
        <v>TRA_FT_DST</v>
      </c>
      <c r="C93" t="str">
        <f>[7]Input!C93</f>
        <v>RNW_BIO_DST_FT</v>
      </c>
      <c r="D93" s="3">
        <f>[7]Input!D93</f>
        <v>0</v>
      </c>
      <c r="E93" s="3">
        <f>[7]Input!E93</f>
        <v>0</v>
      </c>
      <c r="F93" s="3">
        <f>[7]Input!F93</f>
        <v>0</v>
      </c>
      <c r="G93" s="3">
        <f>[7]Input!G93</f>
        <v>0</v>
      </c>
      <c r="H93" s="3">
        <f>[7]Input!H93</f>
        <v>13041.328259444999</v>
      </c>
      <c r="I93" s="3">
        <f>[7]Input!I93</f>
        <v>14619.645477907179</v>
      </c>
      <c r="J93" s="3">
        <f>[7]Input!J93</f>
        <v>17960.178124004509</v>
      </c>
      <c r="K93" s="3">
        <f>[7]Input!K93</f>
        <v>17960.178124004509</v>
      </c>
      <c r="L93" s="3">
        <f>[7]Input!L93</f>
        <v>0</v>
      </c>
      <c r="M93" s="3"/>
    </row>
    <row r="94" spans="1:29">
      <c r="A94">
        <f>[7]Input!A94</f>
        <v>92</v>
      </c>
      <c r="B94" t="str">
        <f>[7]Input!B94</f>
        <v>TRA_FT_JTK</v>
      </c>
      <c r="C94" t="str">
        <f>[7]Input!C94</f>
        <v>PRI_OIL_KER_kt</v>
      </c>
      <c r="D94" s="3">
        <f>[7]Input!D94</f>
        <v>7440.4384913022022</v>
      </c>
      <c r="E94" s="3">
        <f>[7]Input!E94</f>
        <v>8087.0435070270587</v>
      </c>
      <c r="F94" s="3">
        <f>[7]Input!F94</f>
        <v>4769.2845258499256</v>
      </c>
      <c r="G94" s="3">
        <f>[7]Input!G94</f>
        <v>8428.6731425767648</v>
      </c>
      <c r="H94" s="3">
        <f>[7]Input!H94</f>
        <v>8625.0141630910584</v>
      </c>
      <c r="I94" s="3">
        <f>[7]Input!I94</f>
        <v>8704.9924825611215</v>
      </c>
      <c r="J94" s="3">
        <f>[7]Input!J94</f>
        <v>8430.9767822472277</v>
      </c>
      <c r="K94" s="3">
        <f>[7]Input!K94</f>
        <v>9125.711862047976</v>
      </c>
      <c r="L94" s="3">
        <f>[7]Input!L94</f>
        <v>506.0983802645876</v>
      </c>
      <c r="N94" s="2"/>
    </row>
    <row r="95" spans="1:29">
      <c r="A95">
        <f>[7]Input!A95</f>
        <v>93</v>
      </c>
      <c r="B95" t="str">
        <f>[7]Input!B95</f>
        <v>TRA_FT_JTK</v>
      </c>
      <c r="C95" t="str">
        <f>[7]Input!C95</f>
        <v>RNW_BIO_HVO</v>
      </c>
      <c r="D95" s="3">
        <f>[7]Input!D95</f>
        <v>0</v>
      </c>
      <c r="E95" s="3">
        <f>[7]Input!E95</f>
        <v>0</v>
      </c>
      <c r="F95" s="3">
        <f>[7]Input!F95</f>
        <v>0</v>
      </c>
      <c r="G95" s="3">
        <f>[7]Input!G95</f>
        <v>0</v>
      </c>
      <c r="H95" s="3">
        <f>[7]Input!H95</f>
        <v>0</v>
      </c>
      <c r="I95" s="3">
        <f>[7]Input!I95</f>
        <v>0</v>
      </c>
      <c r="J95" s="3">
        <f>[7]Input!J95</f>
        <v>0</v>
      </c>
      <c r="K95" s="3">
        <f>[7]Input!K95</f>
        <v>0</v>
      </c>
      <c r="L95" s="3">
        <f>[7]Input!L95</f>
        <v>9615.869225027167</v>
      </c>
      <c r="M95" s="3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>
        <f>[7]Input!A96</f>
        <v>94</v>
      </c>
      <c r="B96" t="str">
        <f>[7]Input!B96</f>
        <v>TRA_FT_JTK</v>
      </c>
      <c r="C96" t="str">
        <f>[7]Input!C96</f>
        <v>RNW_BIO_KER_FT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249.3034747613664</v>
      </c>
      <c r="I96" s="3">
        <f>[7]Input!I96</f>
        <v>559.09669214986684</v>
      </c>
      <c r="J96" s="3">
        <f>[7]Input!J96</f>
        <v>1220.571203849674</v>
      </c>
      <c r="K96" s="3">
        <f>[7]Input!K96</f>
        <v>896.09528682671009</v>
      </c>
      <c r="L96" s="3">
        <f>[7]Input!L96</f>
        <v>0</v>
      </c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>
        <f>[7]Input!A97</f>
        <v>95</v>
      </c>
      <c r="B97" t="str">
        <f>[7]Input!B97</f>
        <v>TRA_FT_COA</v>
      </c>
      <c r="C97" t="str">
        <f>[7]Input!C97</f>
        <v>PRI_COA_BCO</v>
      </c>
      <c r="D97" s="3">
        <f>[7]Input!D97</f>
        <v>0.29099999999999998</v>
      </c>
      <c r="E97" s="3">
        <f>[7]Input!E97</f>
        <v>0.439</v>
      </c>
      <c r="F97" s="3">
        <f>[7]Input!F97</f>
        <v>0.36899999999999999</v>
      </c>
      <c r="G97" s="3">
        <f>[7]Input!G97</f>
        <v>0.13875706032556351</v>
      </c>
      <c r="H97" s="3">
        <f>[7]Input!H97</f>
        <v>6.9378530162781782E-2</v>
      </c>
      <c r="I97" s="3">
        <f>[7]Input!I97</f>
        <v>0</v>
      </c>
      <c r="J97" s="3">
        <f>[7]Input!J97</f>
        <v>0</v>
      </c>
      <c r="K97" s="3">
        <f>[7]Input!K97</f>
        <v>0</v>
      </c>
      <c r="L97" s="3">
        <f>[7]Input!L97</f>
        <v>0</v>
      </c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>
        <f>[7]Input!A98</f>
        <v>96</v>
      </c>
      <c r="B98" t="str">
        <f>[7]Input!B98</f>
        <v>TRA_FT_COA</v>
      </c>
      <c r="C98" t="str">
        <f>[7]Input!C98</f>
        <v>PRI_COA_HCO</v>
      </c>
      <c r="D98" s="3">
        <f>[7]Input!D98</f>
        <v>0.29099999999999998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0</v>
      </c>
      <c r="I98" s="3">
        <f>[7]Input!I98</f>
        <v>0</v>
      </c>
      <c r="J98" s="3">
        <f>[7]Input!J98</f>
        <v>0</v>
      </c>
      <c r="K98" s="3">
        <f>[7]Input!K98</f>
        <v>0</v>
      </c>
      <c r="L98" s="3">
        <f>[7]Input!L98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>
        <f>[7]Input!A99</f>
        <v>97</v>
      </c>
      <c r="B99" t="str">
        <f>[7]Input!B99</f>
        <v>TRA_FT_ELC</v>
      </c>
      <c r="C99" t="str">
        <f>[7]Input!C99</f>
        <v>ELC</v>
      </c>
      <c r="D99" s="3">
        <f>[7]Input!D99</f>
        <v>225.29599999999999</v>
      </c>
      <c r="E99" s="3">
        <f>[7]Input!E99</f>
        <v>231.63399999999999</v>
      </c>
      <c r="F99" s="3">
        <f>[7]Input!F99</f>
        <v>225.51300000000009</v>
      </c>
      <c r="G99" s="3">
        <f>[7]Input!G99</f>
        <v>270.64035140265361</v>
      </c>
      <c r="H99" s="3">
        <f>[7]Input!H99</f>
        <v>704.640257066245</v>
      </c>
      <c r="I99" s="3">
        <f>[7]Input!I99</f>
        <v>1284.464851072202</v>
      </c>
      <c r="J99" s="3">
        <f>[7]Input!J99</f>
        <v>1845.3444814787899</v>
      </c>
      <c r="K99" s="3">
        <f>[7]Input!K99</f>
        <v>2433.1663169646449</v>
      </c>
      <c r="L99" s="3">
        <f>[7]Input!L99</f>
        <v>2906.633857199151</v>
      </c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>
        <f>[7]Input!A100</f>
        <v>98</v>
      </c>
      <c r="B100" t="str">
        <f>[7]Input!B100</f>
        <v>TRA_FT_HFO</v>
      </c>
      <c r="C100" t="str">
        <f>[7]Input!C100</f>
        <v>PRI_OIL_HFO</v>
      </c>
      <c r="D100" s="3">
        <f>[7]Input!D100</f>
        <v>66.912345640312438</v>
      </c>
      <c r="E100" s="3">
        <f>[7]Input!E100</f>
        <v>102.5820087418906</v>
      </c>
      <c r="F100" s="3">
        <f>[7]Input!F100</f>
        <v>102.5820087418906</v>
      </c>
      <c r="G100" s="3">
        <f>[7]Input!G100</f>
        <v>102.5820087418906</v>
      </c>
      <c r="H100" s="3">
        <f>[7]Input!H100</f>
        <v>6.9425082413663173</v>
      </c>
      <c r="I100" s="3">
        <f>[7]Input!I100</f>
        <v>0</v>
      </c>
      <c r="J100" s="3">
        <f>[7]Input!J100</f>
        <v>11.103853690398431</v>
      </c>
      <c r="K100" s="3">
        <f>[7]Input!K100</f>
        <v>25.93076420640104</v>
      </c>
      <c r="L100" s="3">
        <f>[7]Input!L100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>
        <f>[7]Input!A101</f>
        <v>99</v>
      </c>
      <c r="B101" t="str">
        <f>[7]Input!B101</f>
        <v>TRA_FT_LPG</v>
      </c>
      <c r="C101" t="str">
        <f>[7]Input!C101</f>
        <v>PRI_OIL_LPG</v>
      </c>
      <c r="D101" s="3">
        <f>[7]Input!D101</f>
        <v>229.1565474368399</v>
      </c>
      <c r="E101" s="3">
        <f>[7]Input!E101</f>
        <v>284.06691109139081</v>
      </c>
      <c r="F101" s="3">
        <f>[7]Input!F101</f>
        <v>251.94794683443371</v>
      </c>
      <c r="G101" s="3">
        <f>[7]Input!G101</f>
        <v>177.73947317503431</v>
      </c>
      <c r="H101" s="3">
        <f>[7]Input!H101</f>
        <v>121.18304885654899</v>
      </c>
      <c r="I101" s="3">
        <f>[7]Input!I101</f>
        <v>13.133591131081371</v>
      </c>
      <c r="J101" s="3">
        <f>[7]Input!J101</f>
        <v>0</v>
      </c>
      <c r="K101" s="3">
        <f>[7]Input!K101</f>
        <v>0</v>
      </c>
      <c r="L101" s="3">
        <f>[7]Input!L101</f>
        <v>0</v>
      </c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>
        <f>[7]Input!A102</f>
        <v>100</v>
      </c>
      <c r="B102" t="str">
        <f>[7]Input!B102</f>
        <v>TRA_FT_NGA</v>
      </c>
      <c r="C102" t="str">
        <f>[7]Input!C102</f>
        <v>PRI_GAS_NGA</v>
      </c>
      <c r="D102" s="3">
        <f>[7]Input!D102</f>
        <v>9.8625654020267248</v>
      </c>
      <c r="E102" s="3">
        <f>[7]Input!E102</f>
        <v>5.1908238958035398</v>
      </c>
      <c r="F102" s="3">
        <f>[7]Input!F102</f>
        <v>0</v>
      </c>
      <c r="G102" s="3">
        <f>[7]Input!G102</f>
        <v>17.523521505376369</v>
      </c>
      <c r="H102" s="3">
        <f>[7]Input!H102</f>
        <v>368.20677400603739</v>
      </c>
      <c r="I102" s="3">
        <f>[7]Input!I102</f>
        <v>619.32781466453071</v>
      </c>
      <c r="J102" s="3">
        <f>[7]Input!J102</f>
        <v>552.81467041176757</v>
      </c>
      <c r="K102" s="3">
        <f>[7]Input!K102</f>
        <v>153.21676085553631</v>
      </c>
      <c r="L102" s="3">
        <f>[7]Input!L102</f>
        <v>0</v>
      </c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>
        <f>[7]Input!A103</f>
        <v>101</v>
      </c>
      <c r="B103" t="str">
        <f>[7]Input!B103</f>
        <v>TRA_FT_NGA</v>
      </c>
      <c r="C103" t="str">
        <f>[7]Input!C103</f>
        <v>RNW_POT_BIO_GAS</v>
      </c>
      <c r="D103" s="3">
        <f>[7]Input!D103</f>
        <v>0.51908238958035402</v>
      </c>
      <c r="E103" s="3">
        <f>[7]Input!E103</f>
        <v>0</v>
      </c>
      <c r="F103" s="3">
        <f>[7]Input!F103</f>
        <v>0</v>
      </c>
      <c r="G103" s="3">
        <f>[7]Input!G103</f>
        <v>8.7617607526881898</v>
      </c>
      <c r="H103" s="3">
        <f>[7]Input!H103</f>
        <v>339.13781816345562</v>
      </c>
      <c r="I103" s="3">
        <f>[7]Input!I103</f>
        <v>1018.073119996491</v>
      </c>
      <c r="J103" s="3">
        <f>[7]Input!J103</f>
        <v>1242.01110217923</v>
      </c>
      <c r="K103" s="3">
        <f>[7]Input!K103</f>
        <v>1625.9737886709991</v>
      </c>
      <c r="L103" s="3">
        <f>[7]Input!L103</f>
        <v>0</v>
      </c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>
        <f>[7]Input!A104</f>
        <v>102</v>
      </c>
      <c r="B104" t="str">
        <f>[7]Input!B104</f>
        <v>TRA_FT_NGA</v>
      </c>
      <c r="C104" t="str">
        <f>[7]Input!C104</f>
        <v>HH2_BL</v>
      </c>
      <c r="D104" s="3">
        <f>[7]Input!D104</f>
        <v>0</v>
      </c>
      <c r="E104" s="3">
        <f>[7]Input!E104</f>
        <v>0</v>
      </c>
      <c r="F104" s="3">
        <f>[7]Input!F104</f>
        <v>0</v>
      </c>
      <c r="G104" s="3">
        <f>[7]Input!G104</f>
        <v>0</v>
      </c>
      <c r="H104" s="3">
        <f>[7]Input!H104</f>
        <v>19.379303895054608</v>
      </c>
      <c r="I104" s="3">
        <f>[7]Input!I104</f>
        <v>59.387598666462168</v>
      </c>
      <c r="J104" s="3">
        <f>[7]Input!J104</f>
        <v>81.298728375201947</v>
      </c>
      <c r="K104" s="3">
        <f>[7]Input!K104</f>
        <v>96.93305278615577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>
        <f>[7]Input!A105</f>
        <v>103</v>
      </c>
      <c r="B105" t="str">
        <f>[7]Input!B105</f>
        <v>TRA_FT_LNG</v>
      </c>
      <c r="C105" t="str">
        <f>[7]Input!C105</f>
        <v>PRI_GAS_LNG</v>
      </c>
      <c r="D105" s="3">
        <f>[7]Input!D105</f>
        <v>0</v>
      </c>
      <c r="E105" s="3">
        <f>[7]Input!E105</f>
        <v>0</v>
      </c>
      <c r="F105" s="3">
        <f>[7]Input!F105</f>
        <v>0</v>
      </c>
      <c r="G105" s="3">
        <f>[7]Input!G105</f>
        <v>9.7322011757021543E-2</v>
      </c>
      <c r="H105" s="3">
        <f>[7]Input!H105</f>
        <v>0.60548661005878512</v>
      </c>
      <c r="I105" s="3">
        <f>[7]Input!I105</f>
        <v>0.60548661005878512</v>
      </c>
      <c r="J105" s="3">
        <f>[7]Input!J105</f>
        <v>22.207707380796862</v>
      </c>
      <c r="K105" s="3">
        <f>[7]Input!K105</f>
        <v>51.861528412802087</v>
      </c>
      <c r="L105" s="3">
        <f>[7]Input!L105</f>
        <v>0</v>
      </c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>
        <f>[7]Input!A106</f>
        <v>104</v>
      </c>
      <c r="B106" t="str">
        <f>[7]Input!B106</f>
        <v>TRA_FT_AMM_ELCSYS_CU</v>
      </c>
      <c r="C106" t="str">
        <f>[7]Input!C106</f>
        <v>ELC</v>
      </c>
      <c r="D106" s="3">
        <f>[7]Input!D106</f>
        <v>0</v>
      </c>
      <c r="E106" s="3">
        <f>[7]Input!E106</f>
        <v>0</v>
      </c>
      <c r="F106" s="3">
        <f>[7]Input!F106</f>
        <v>1.7002200368097641E-2</v>
      </c>
      <c r="G106" s="3">
        <f>[7]Input!G106</f>
        <v>0</v>
      </c>
      <c r="H106" s="3">
        <f>[7]Input!H106</f>
        <v>7.4315241043908617E-2</v>
      </c>
      <c r="I106" s="3">
        <f>[7]Input!I106</f>
        <v>1.289559134429624E-2</v>
      </c>
      <c r="J106" s="3">
        <f>[7]Input!J106</f>
        <v>2.7297391759938479</v>
      </c>
      <c r="K106" s="3">
        <f>[7]Input!K106</f>
        <v>6.6867636950749274</v>
      </c>
      <c r="L106" s="3">
        <f>[7]Input!L106</f>
        <v>2.9426181591012259</v>
      </c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>
        <f>[7]Input!A107</f>
        <v>105</v>
      </c>
      <c r="B107" t="str">
        <f>[7]Input!B107</f>
        <v>TRA_FT_AMM_ELCSYS_CU</v>
      </c>
      <c r="C107" t="str">
        <f>[7]Input!C107</f>
        <v>HH2_WE_CU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0.6012778593552609</v>
      </c>
      <c r="I107" s="3">
        <f>[7]Input!I107</f>
        <v>0.1043370572402179</v>
      </c>
      <c r="J107" s="3">
        <f>[7]Input!J107</f>
        <v>22.086071514859309</v>
      </c>
      <c r="K107" s="3">
        <f>[7]Input!K107</f>
        <v>54.101997169242587</v>
      </c>
      <c r="L107" s="3">
        <f>[7]Input!L107</f>
        <v>23.808456014546291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9.299403610531165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8.1911545534123427</v>
      </c>
      <c r="T107" s="3">
        <f t="shared" si="69"/>
        <v>74.44548910507217</v>
      </c>
      <c r="U107" s="3">
        <f t="shared" si="69"/>
        <v>30.733379248068623</v>
      </c>
      <c r="V107" s="3">
        <f t="shared" si="69"/>
        <v>6.0820401730650415</v>
      </c>
      <c r="W107" s="3">
        <f t="shared" si="69"/>
        <v>0.44890295548598325</v>
      </c>
      <c r="X107" s="3">
        <f t="shared" si="69"/>
        <v>0.10901785416324795</v>
      </c>
      <c r="Y107" s="3"/>
    </row>
    <row r="108" spans="1:29">
      <c r="A108">
        <f>[7]Input!A108</f>
        <v>106</v>
      </c>
      <c r="B108" t="str">
        <f>[7]Input!B108</f>
        <v>HH2_DEL_TRA_LH2_C_1_NEW</v>
      </c>
      <c r="C108" t="str">
        <f>[7]Input!C108</f>
        <v>HH2_CU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0.29659926953170379</v>
      </c>
      <c r="K108" s="3">
        <f>[7]Input!K108</f>
        <v>0.29659926953170379</v>
      </c>
      <c r="L108" s="3">
        <f>[7]Input!L108</f>
        <v>0.29634782089354889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235.58489146678954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207.50924868644606</v>
      </c>
      <c r="T108" s="3">
        <f t="shared" si="70"/>
        <v>284.67205896782298</v>
      </c>
      <c r="U108" s="3">
        <f t="shared" si="70"/>
        <v>117.52134957752033</v>
      </c>
      <c r="V108" s="3">
        <f t="shared" si="70"/>
        <v>23.257109592600912</v>
      </c>
      <c r="W108" s="3">
        <f t="shared" si="70"/>
        <v>1.7165597291539483</v>
      </c>
      <c r="X108" s="3">
        <f t="shared" si="70"/>
        <v>0.41687330397015598</v>
      </c>
      <c r="Y108" s="3"/>
    </row>
    <row r="109" spans="1:29">
      <c r="A109">
        <f>[7]Input!A109</f>
        <v>107</v>
      </c>
      <c r="B109" t="str">
        <f>[7]Input!B109</f>
        <v>HH2_DEL_TRA_GH2_C_1_NEW</v>
      </c>
      <c r="C109" t="str">
        <f>[7]Input!C109</f>
        <v>HH2_CU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1.5101809116996531E-7</v>
      </c>
      <c r="I109" s="3">
        <f>[7]Input!I109</f>
        <v>0</v>
      </c>
      <c r="J109" s="3">
        <f>[7]Input!J109</f>
        <v>0</v>
      </c>
      <c r="K109" s="3">
        <f>[7]Input!K109</f>
        <v>0</v>
      </c>
      <c r="L109" s="3">
        <f>[7]Input!L109</f>
        <v>0</v>
      </c>
      <c r="O109" s="2" t="s">
        <v>70</v>
      </c>
      <c r="P109" s="3">
        <f t="shared" ref="P109:X109" si="71">SUMIFS(D:D,$B:$B,"*TRA*",$C:$C,"*BIO_EMHV*")*0.0385</f>
        <v>215.30251517782429</v>
      </c>
      <c r="Q109" s="3">
        <f t="shared" si="71"/>
        <v>0</v>
      </c>
      <c r="R109" s="3">
        <f t="shared" si="71"/>
        <v>0</v>
      </c>
      <c r="S109" s="3">
        <f t="shared" si="71"/>
        <v>369.53728808664266</v>
      </c>
      <c r="T109" s="3">
        <f t="shared" si="71"/>
        <v>1007.3892447083507</v>
      </c>
      <c r="U109" s="3">
        <f t="shared" si="71"/>
        <v>1106.962703163518</v>
      </c>
      <c r="V109" s="3">
        <f t="shared" si="71"/>
        <v>565.29398175918664</v>
      </c>
      <c r="W109" s="3">
        <f t="shared" si="71"/>
        <v>542.21448860367366</v>
      </c>
      <c r="X109" s="3">
        <f t="shared" si="71"/>
        <v>558.20535447239024</v>
      </c>
      <c r="Y109" s="3"/>
    </row>
    <row r="110" spans="1:29">
      <c r="A110">
        <f>[7]Input!A110</f>
        <v>108</v>
      </c>
      <c r="B110" t="str">
        <f>[7]Input!B110</f>
        <v>HH2_DEL_TRA_LH2_C_2_NEW</v>
      </c>
      <c r="C110" t="str">
        <f>[7]Input!C110</f>
        <v>HH2_CT</v>
      </c>
      <c r="D110" s="3">
        <f>[7]Input!D110</f>
        <v>0</v>
      </c>
      <c r="E110" s="3">
        <f>[7]Input!E110</f>
        <v>0</v>
      </c>
      <c r="F110" s="3">
        <f>[7]Input!F110</f>
        <v>0</v>
      </c>
      <c r="G110" s="3">
        <f>[7]Input!G110</f>
        <v>0</v>
      </c>
      <c r="H110" s="3">
        <f>[7]Input!H110</f>
        <v>8.7155560769275366E-3</v>
      </c>
      <c r="I110" s="3">
        <f>[7]Input!I110</f>
        <v>5.4110282758902277E-2</v>
      </c>
      <c r="J110" s="3">
        <f>[7]Input!J110</f>
        <v>5.411122032957353E-2</v>
      </c>
      <c r="K110" s="3">
        <f>[7]Input!K110</f>
        <v>1.886445625703377</v>
      </c>
      <c r="L110" s="3">
        <f>[7]Input!L110</f>
        <v>12.58457764734449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398.04601714151755</v>
      </c>
      <c r="X110" s="3">
        <f t="shared" si="72"/>
        <v>1715.8712422379363</v>
      </c>
      <c r="Y110" s="3"/>
    </row>
    <row r="111" spans="1:29">
      <c r="A111">
        <f>[7]Input!A111</f>
        <v>109</v>
      </c>
      <c r="B111" t="str">
        <f>[7]Input!B111</f>
        <v>HH2_DEL_TRA_GH2_C_2_NEW</v>
      </c>
      <c r="C111" t="str">
        <f>[7]Input!C111</f>
        <v>HH2_CT</v>
      </c>
      <c r="D111" s="3">
        <f>[7]Input!D111</f>
        <v>0</v>
      </c>
      <c r="E111" s="3">
        <f>[7]Input!E111</f>
        <v>0</v>
      </c>
      <c r="F111" s="3">
        <f>[7]Input!F111</f>
        <v>0</v>
      </c>
      <c r="G111" s="3">
        <f>[7]Input!G111</f>
        <v>0</v>
      </c>
      <c r="H111" s="3">
        <f>[7]Input!H111</f>
        <v>0</v>
      </c>
      <c r="I111" s="3">
        <f>[7]Input!I111</f>
        <v>0</v>
      </c>
      <c r="J111" s="3">
        <f>[7]Input!J111</f>
        <v>0</v>
      </c>
      <c r="K111" s="3">
        <f>[7]Input!K111</f>
        <v>1.9416611252154331E-7</v>
      </c>
      <c r="L111" s="3">
        <f>[7]Input!L111</f>
        <v>0</v>
      </c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573.81844341557996</v>
      </c>
      <c r="U111" s="3">
        <f t="shared" si="73"/>
        <v>643.26440102791582</v>
      </c>
      <c r="V111" s="3">
        <f t="shared" si="73"/>
        <v>790.24783745619834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>
        <f>[7]Input!A112</f>
        <v>110</v>
      </c>
      <c r="B112" t="str">
        <f>[7]Input!B112</f>
        <v>HH2_DEL_TRA_GH2_C_4_NEW</v>
      </c>
      <c r="C112" t="str">
        <f>[7]Input!C112</f>
        <v>HH2_CU</v>
      </c>
      <c r="D112" s="3">
        <f>[7]Input!D112</f>
        <v>0</v>
      </c>
      <c r="E112" s="3">
        <f>[7]Input!E112</f>
        <v>0</v>
      </c>
      <c r="F112" s="3">
        <f>[7]Input!F112</f>
        <v>0</v>
      </c>
      <c r="G112" s="3">
        <f>[7]Input!G112</f>
        <v>0</v>
      </c>
      <c r="H112" s="3">
        <f>[7]Input!H112</f>
        <v>2.309157696537437</v>
      </c>
      <c r="I112" s="3">
        <f>[7]Input!I112</f>
        <v>14.09126348128509</v>
      </c>
      <c r="J112" s="3">
        <f>[7]Input!J112</f>
        <v>89.832001521106335</v>
      </c>
      <c r="K112" s="3">
        <f>[7]Input!K112</f>
        <v>466.73582368923371</v>
      </c>
      <c r="L112" s="3">
        <f>[7]Input!L112</f>
        <v>803.47181279439008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10.96935288950012</v>
      </c>
      <c r="U112" s="3">
        <f t="shared" si="74"/>
        <v>24.60025445459414</v>
      </c>
      <c r="V112" s="3">
        <f t="shared" si="74"/>
        <v>53.705132969385652</v>
      </c>
      <c r="W112" s="3">
        <f t="shared" si="74"/>
        <v>39.428192620375242</v>
      </c>
      <c r="X112" s="3">
        <f t="shared" si="74"/>
        <v>0</v>
      </c>
      <c r="Y112" s="3"/>
    </row>
    <row r="113" spans="1:25">
      <c r="A113">
        <f>[7]Input!A113</f>
        <v>111</v>
      </c>
      <c r="B113" t="str">
        <f>[7]Input!B113</f>
        <v>TRA_FT_DST_INT</v>
      </c>
      <c r="C113" t="str">
        <f>[7]Input!C113</f>
        <v>PRI_OIL_DST_kt</v>
      </c>
      <c r="D113" s="3">
        <f>[7]Input!D113</f>
        <v>3516.0007950705631</v>
      </c>
      <c r="E113" s="3">
        <f>[7]Input!E113</f>
        <v>3878.6634593995268</v>
      </c>
      <c r="F113" s="3">
        <f>[7]Input!F113</f>
        <v>2109.6004770423378</v>
      </c>
      <c r="G113" s="3">
        <f>[7]Input!G113</f>
        <v>3990.836263655191</v>
      </c>
      <c r="H113" s="3">
        <f>[7]Input!H113</f>
        <v>7402.4883720930238</v>
      </c>
      <c r="I113" s="3">
        <f>[7]Input!I113</f>
        <v>48413.620538419957</v>
      </c>
      <c r="J113" s="3">
        <f>[7]Input!J113</f>
        <v>48552.764150725699</v>
      </c>
      <c r="K113" s="3">
        <f>[7]Input!K113</f>
        <v>48552.764150725699</v>
      </c>
      <c r="L113" s="3">
        <f>[7]Input!L113</f>
        <v>41403.733430615197</v>
      </c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</v>
      </c>
      <c r="R113" s="3">
        <f t="shared" si="75"/>
        <v>0</v>
      </c>
      <c r="S113" s="3">
        <f t="shared" si="75"/>
        <v>8.7617607526881898</v>
      </c>
      <c r="T113" s="3">
        <f t="shared" si="75"/>
        <v>339.13781816345562</v>
      </c>
      <c r="U113" s="3">
        <f t="shared" si="75"/>
        <v>1018.073119996491</v>
      </c>
      <c r="V113" s="3">
        <f t="shared" si="75"/>
        <v>1242.01110217923</v>
      </c>
      <c r="W113" s="3">
        <f t="shared" si="75"/>
        <v>1625.9737886709991</v>
      </c>
      <c r="X113" s="3">
        <f t="shared" si="75"/>
        <v>0</v>
      </c>
      <c r="Y113" s="3"/>
    </row>
    <row r="114" spans="1:25">
      <c r="A114">
        <f>[7]Input!A114</f>
        <v>112</v>
      </c>
      <c r="B114" t="str">
        <f>[7]Input!B114</f>
        <v>TRA_FT_HFO_INT</v>
      </c>
      <c r="C114" t="str">
        <f>[7]Input!C114</f>
        <v>PRI_OIL_HFO</v>
      </c>
      <c r="D114" s="3">
        <f>[7]Input!D114</f>
        <v>1811.4704259711821</v>
      </c>
      <c r="E114" s="3">
        <f>[7]Input!E114</f>
        <v>1857.8</v>
      </c>
      <c r="F114" s="3">
        <f>[7]Input!F114</f>
        <v>1772.368108473762</v>
      </c>
      <c r="G114" s="3">
        <f>[7]Input!G114</f>
        <v>1857.8</v>
      </c>
      <c r="H114" s="3">
        <f>[7]Input!H114</f>
        <v>1741.842288716093</v>
      </c>
      <c r="I114" s="3">
        <f>[7]Input!I114</f>
        <v>0</v>
      </c>
      <c r="J114" s="3">
        <f>[7]Input!J114</f>
        <v>11.782695646345349</v>
      </c>
      <c r="K114" s="3">
        <f>[7]Input!K114</f>
        <v>0</v>
      </c>
      <c r="L114" s="3">
        <f>[7]Input!L114</f>
        <v>0</v>
      </c>
      <c r="N114" s="2" t="s">
        <v>226</v>
      </c>
      <c r="O114" s="3"/>
      <c r="P114" s="14" cm="1">
        <f t="array" ref="P114:X114">'Primary energy supply'!P14:X14*1000</f>
        <v>5713.4920000000029</v>
      </c>
      <c r="Q114" s="14">
        <v>6309.2429999999977</v>
      </c>
      <c r="R114" s="14">
        <v>7059.634</v>
      </c>
      <c r="S114" s="14">
        <v>7900.337725210371</v>
      </c>
      <c r="T114" s="14">
        <v>9250.356813999857</v>
      </c>
      <c r="U114" s="14">
        <v>9219.8934000000718</v>
      </c>
      <c r="V114" s="14">
        <v>8642.2409771851053</v>
      </c>
      <c r="W114" s="14">
        <v>9059.7654999999995</v>
      </c>
      <c r="X114" s="14">
        <v>9102.0655000000006</v>
      </c>
    </row>
    <row r="115" spans="1:25">
      <c r="A115">
        <f>[7]Input!A115</f>
        <v>113</v>
      </c>
      <c r="B115" t="str">
        <f>[7]Input!B115</f>
        <v>TRA_FT_AMM_INT_ELCSYS_CU</v>
      </c>
      <c r="C115" t="str">
        <f>[7]Input!C115</f>
        <v>ELC</v>
      </c>
      <c r="D115" s="3">
        <f>[7]Input!D115</f>
        <v>0</v>
      </c>
      <c r="E115" s="3">
        <f>[7]Input!E115</f>
        <v>0</v>
      </c>
      <c r="F115" s="3">
        <f>[7]Input!F115</f>
        <v>0</v>
      </c>
      <c r="G115" s="3">
        <f>[7]Input!G115</f>
        <v>0</v>
      </c>
      <c r="H115" s="3">
        <f>[7]Input!H115</f>
        <v>0</v>
      </c>
      <c r="I115" s="3">
        <f>[7]Input!I115</f>
        <v>0.1011564539310363</v>
      </c>
      <c r="J115" s="3">
        <f>[7]Input!J115</f>
        <v>3.529560532459517</v>
      </c>
      <c r="K115" s="3">
        <f>[7]Input!K115</f>
        <v>4.5784040297246849</v>
      </c>
      <c r="L115" s="3">
        <f>[7]Input!L115</f>
        <v>26.935720058088311</v>
      </c>
      <c r="O115" s="3"/>
    </row>
    <row r="116" spans="1:25">
      <c r="A116">
        <f>[7]Input!A116</f>
        <v>114</v>
      </c>
      <c r="B116" t="str">
        <f>[7]Input!B116</f>
        <v>TRA_FT_AMM_INT_ELCSYS_CU</v>
      </c>
      <c r="C116" t="str">
        <f>[7]Input!C116</f>
        <v>HH2_WE_CU</v>
      </c>
      <c r="D116" s="3">
        <f>[7]Input!D116</f>
        <v>0</v>
      </c>
      <c r="E116" s="3">
        <f>[7]Input!E116</f>
        <v>0</v>
      </c>
      <c r="F116" s="3">
        <f>[7]Input!F116</f>
        <v>0</v>
      </c>
      <c r="G116" s="3">
        <f>[7]Input!G116</f>
        <v>0</v>
      </c>
      <c r="H116" s="3">
        <f>[7]Input!H116</f>
        <v>0</v>
      </c>
      <c r="I116" s="3">
        <f>[7]Input!I116</f>
        <v>0.81844767271474861</v>
      </c>
      <c r="J116" s="3">
        <f>[7]Input!J116</f>
        <v>28.557353398990639</v>
      </c>
      <c r="K116" s="3">
        <f>[7]Input!K116</f>
        <v>37.043450785954292</v>
      </c>
      <c r="L116" s="3">
        <f>[7]Input!L116</f>
        <v>217.93446228816899</v>
      </c>
      <c r="O116" s="3"/>
      <c r="P116" s="3"/>
      <c r="Q116" s="3"/>
      <c r="S116" s="3"/>
      <c r="T116" s="3"/>
      <c r="U116" s="3"/>
    </row>
    <row r="117" spans="1:25">
      <c r="A117">
        <f>[7]Input!A117</f>
        <v>115</v>
      </c>
      <c r="B117" t="str">
        <f>[7]Input!B117</f>
        <v>TRA_FT_AMM_INT_ELCSYS_DT</v>
      </c>
      <c r="C117" t="str">
        <f>[7]Input!C117</f>
        <v>ELC</v>
      </c>
      <c r="D117" s="3">
        <f>[7]Input!D117</f>
        <v>0</v>
      </c>
      <c r="E117" s="3">
        <f>[7]Input!E117</f>
        <v>0</v>
      </c>
      <c r="F117" s="3">
        <f>[7]Input!F117</f>
        <v>0.1558802970586208</v>
      </c>
      <c r="G117" s="3">
        <f>[7]Input!G117</f>
        <v>0</v>
      </c>
      <c r="H117" s="3">
        <f>[7]Input!H117</f>
        <v>0</v>
      </c>
      <c r="I117" s="3">
        <f>[7]Input!I117</f>
        <v>1.714683267644829E-2</v>
      </c>
      <c r="J117" s="3">
        <f>[7]Input!J117</f>
        <v>1.714683267644829E-2</v>
      </c>
      <c r="K117" s="3">
        <f>[7]Input!K117</f>
        <v>0</v>
      </c>
      <c r="L117" s="3">
        <f>[7]Input!L117</f>
        <v>0</v>
      </c>
      <c r="O117" s="3"/>
      <c r="S117" s="3"/>
      <c r="T117" s="3"/>
      <c r="U117" s="3"/>
    </row>
    <row r="118" spans="1:25">
      <c r="A118">
        <f>[7]Input!A118</f>
        <v>116</v>
      </c>
      <c r="B118" t="str">
        <f>[7]Input!B118</f>
        <v>TRA_FT_AMM_INT_ELCSYS_DT</v>
      </c>
      <c r="C118" t="str">
        <f>[7]Input!C118</f>
        <v>HH2_WE_DT</v>
      </c>
      <c r="D118" s="3">
        <f>[7]Input!D118</f>
        <v>0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0.1387334643821726</v>
      </c>
      <c r="J118" s="3">
        <f>[7]Input!J118</f>
        <v>0.1387334643821726</v>
      </c>
      <c r="K118" s="3">
        <f>[7]Input!K118</f>
        <v>0</v>
      </c>
      <c r="L118" s="3">
        <f>[7]Input!L118</f>
        <v>0</v>
      </c>
      <c r="O118" s="3"/>
    </row>
    <row r="119" spans="1:25">
      <c r="A119">
        <f>[7]Input!A119</f>
        <v>117</v>
      </c>
      <c r="B119" t="str">
        <f>[7]Input!B119</f>
        <v>HH2_DEL_TRA_LH2_INT_C_1_NEW</v>
      </c>
      <c r="C119" t="str">
        <f>[7]Input!C119</f>
        <v>HH2_CU</v>
      </c>
      <c r="D119" s="3">
        <f>[7]Input!D119</f>
        <v>0</v>
      </c>
      <c r="E119" s="3">
        <f>[7]Input!E119</f>
        <v>0</v>
      </c>
      <c r="F119" s="3">
        <f>[7]Input!F119</f>
        <v>0</v>
      </c>
      <c r="G119" s="3">
        <f>[7]Input!G119</f>
        <v>0</v>
      </c>
      <c r="H119" s="3">
        <f>[7]Input!H119</f>
        <v>0</v>
      </c>
      <c r="I119" s="3">
        <f>[7]Input!I119</f>
        <v>0</v>
      </c>
      <c r="J119" s="3">
        <f>[7]Input!J119</f>
        <v>4.6603315292751724</v>
      </c>
      <c r="K119" s="3">
        <f>[7]Input!K119</f>
        <v>33.692732713817144</v>
      </c>
      <c r="L119" s="3">
        <f>[7]Input!L119</f>
        <v>202.8602921768115</v>
      </c>
      <c r="O119" s="3"/>
    </row>
    <row r="120" spans="1:25">
      <c r="A120">
        <f>[7]Input!A120</f>
        <v>118</v>
      </c>
      <c r="B120" t="str">
        <f>[7]Input!B120</f>
        <v>HH2_DEL_TRA_LH2_INT_C_2_NEW</v>
      </c>
      <c r="C120" t="str">
        <f>[7]Input!C120</f>
        <v>HH2_CT</v>
      </c>
      <c r="D120" s="3">
        <f>[7]Input!D120</f>
        <v>0</v>
      </c>
      <c r="E120" s="3">
        <f>[7]Input!E120</f>
        <v>0</v>
      </c>
      <c r="F120" s="3">
        <f>[7]Input!F120</f>
        <v>0</v>
      </c>
      <c r="G120" s="3">
        <f>[7]Input!G120</f>
        <v>0</v>
      </c>
      <c r="H120" s="3">
        <f>[7]Input!H120</f>
        <v>0</v>
      </c>
      <c r="I120" s="3">
        <f>[7]Input!I120</f>
        <v>0.893693982729593</v>
      </c>
      <c r="J120" s="3">
        <f>[7]Input!J120</f>
        <v>0.89369304515894321</v>
      </c>
      <c r="K120" s="3">
        <f>[7]Input!K120</f>
        <v>0.8936930451589451</v>
      </c>
      <c r="L120" s="3">
        <f>[7]Input!L120</f>
        <v>0.44646769848544982</v>
      </c>
      <c r="O120" s="3"/>
    </row>
    <row r="121" spans="1:25">
      <c r="A121">
        <f>[7]Input!A121</f>
        <v>119</v>
      </c>
      <c r="B121" t="str">
        <f>[7]Input!B121</f>
        <v>IND_FT_NGA</v>
      </c>
      <c r="C121" t="str">
        <f>[7]Input!C121</f>
        <v>PRI_GAS_NGA</v>
      </c>
      <c r="D121" s="3">
        <f>[7]Input!D121</f>
        <v>3415.8014112903229</v>
      </c>
      <c r="E121" s="3">
        <f>[7]Input!E121</f>
        <v>3290.280496393691</v>
      </c>
      <c r="F121" s="3">
        <f>[7]Input!F121</f>
        <v>3289.0194076840121</v>
      </c>
      <c r="G121" s="3">
        <f>[7]Input!G121</f>
        <v>3128.4963598740692</v>
      </c>
      <c r="H121" s="3">
        <f>[7]Input!H121</f>
        <v>2328.069314075427</v>
      </c>
      <c r="I121" s="3">
        <f>[7]Input!I121</f>
        <v>1076.029002651472</v>
      </c>
      <c r="J121" s="3">
        <f>[7]Input!J121</f>
        <v>790.45915982526094</v>
      </c>
      <c r="K121" s="3">
        <f>[7]Input!K121</f>
        <v>799.79515021888949</v>
      </c>
      <c r="L121" s="3">
        <f>[7]Input!L121</f>
        <v>0</v>
      </c>
      <c r="O121" s="3"/>
      <c r="P121" s="13"/>
      <c r="Q121" s="13"/>
    </row>
    <row r="122" spans="1:25">
      <c r="A122">
        <f>[7]Input!A122</f>
        <v>120</v>
      </c>
      <c r="B122" t="str">
        <f>[7]Input!B122</f>
        <v>IND_FT_NGA</v>
      </c>
      <c r="C122" t="str">
        <f>[7]Input!C122</f>
        <v>RNW_POT_BIO_GAS</v>
      </c>
      <c r="D122" s="3">
        <f>[7]Input!D122</f>
        <v>0</v>
      </c>
      <c r="E122" s="3">
        <f>[7]Input!E122</f>
        <v>0</v>
      </c>
      <c r="F122" s="3">
        <f>[7]Input!F122</f>
        <v>0</v>
      </c>
      <c r="G122" s="3">
        <f>[7]Input!G122</f>
        <v>0</v>
      </c>
      <c r="H122" s="3">
        <f>[7]Input!H122</f>
        <v>0</v>
      </c>
      <c r="I122" s="3">
        <f>[7]Input!I122</f>
        <v>0</v>
      </c>
      <c r="J122" s="3">
        <f>[7]Input!J122</f>
        <v>0</v>
      </c>
      <c r="K122" s="3">
        <f>[7]Input!K122</f>
        <v>0</v>
      </c>
      <c r="L122" s="3">
        <f>[7]Input!L122</f>
        <v>1120.149142577415</v>
      </c>
      <c r="O122" s="3"/>
      <c r="P122" s="13"/>
      <c r="Q122" s="13"/>
    </row>
    <row r="123" spans="1:25">
      <c r="A123">
        <f>[7]Input!A123</f>
        <v>121</v>
      </c>
      <c r="B123" t="str">
        <f>[7]Input!B123</f>
        <v>IND_FT_NGA</v>
      </c>
      <c r="C123" t="str">
        <f>[7]Input!C123</f>
        <v>HH2_BL</v>
      </c>
      <c r="D123" s="3">
        <f>[7]Input!D123</f>
        <v>0</v>
      </c>
      <c r="E123" s="3">
        <f>[7]Input!E123</f>
        <v>0</v>
      </c>
      <c r="F123" s="3">
        <f>[7]Input!F123</f>
        <v>0</v>
      </c>
      <c r="G123" s="3">
        <f>[7]Input!G123</f>
        <v>0</v>
      </c>
      <c r="H123" s="3">
        <f>[7]Input!H123</f>
        <v>39.026958645390422</v>
      </c>
      <c r="I123" s="3">
        <f>[7]Input!I123</f>
        <v>39.026958645390422</v>
      </c>
      <c r="J123" s="3">
        <f>[7]Input!J123</f>
        <v>35.804770305673152</v>
      </c>
      <c r="K123" s="3">
        <f>[7]Input!K123</f>
        <v>43.57407672545795</v>
      </c>
      <c r="L123" s="3">
        <f>[7]Input!L123</f>
        <v>71.498881441111081</v>
      </c>
      <c r="O123" s="3"/>
    </row>
    <row r="124" spans="1:25">
      <c r="A124">
        <f>[7]Input!A124</f>
        <v>122</v>
      </c>
      <c r="B124" t="str">
        <f>[7]Input!B124</f>
        <v>IND_FT_LPG</v>
      </c>
      <c r="C124" t="str">
        <f>[7]Input!C124</f>
        <v>PRI_OIL_LPG</v>
      </c>
      <c r="D124" s="3">
        <f>[7]Input!D124</f>
        <v>198.398</v>
      </c>
      <c r="E124" s="3">
        <f>[7]Input!E124</f>
        <v>147.61530950341231</v>
      </c>
      <c r="F124" s="3">
        <f>[7]Input!F124</f>
        <v>113.9329359371882</v>
      </c>
      <c r="G124" s="3">
        <f>[7]Input!G124</f>
        <v>198.398</v>
      </c>
      <c r="H124" s="3">
        <f>[7]Input!H124</f>
        <v>313.32292205958032</v>
      </c>
      <c r="I124" s="3">
        <f>[7]Input!I124</f>
        <v>422.0118506462573</v>
      </c>
      <c r="J124" s="3">
        <f>[7]Input!J124</f>
        <v>440.94420197006008</v>
      </c>
      <c r="K124" s="3">
        <f>[7]Input!K124</f>
        <v>444.94459855962441</v>
      </c>
      <c r="L124" s="3">
        <f>[7]Input!L124</f>
        <v>347.02467124716179</v>
      </c>
    </row>
    <row r="125" spans="1:25">
      <c r="A125">
        <f>[7]Input!A125</f>
        <v>123</v>
      </c>
      <c r="B125" t="str">
        <f>[7]Input!B125</f>
        <v>IND_FT_COA</v>
      </c>
      <c r="C125" t="str">
        <f>[7]Input!C125</f>
        <v>PRI_COA_BCO</v>
      </c>
      <c r="D125" s="3">
        <f>[7]Input!D125</f>
        <v>0</v>
      </c>
      <c r="E125" s="3">
        <f>[7]Input!E125</f>
        <v>608.67414719568478</v>
      </c>
      <c r="F125" s="3">
        <f>[7]Input!F125</f>
        <v>0</v>
      </c>
      <c r="G125" s="3">
        <f>[7]Input!G125</f>
        <v>773.99571600951867</v>
      </c>
      <c r="H125" s="3">
        <f>[7]Input!H125</f>
        <v>777.96199026316481</v>
      </c>
      <c r="I125" s="3">
        <f>[7]Input!I125</f>
        <v>824.05592911305075</v>
      </c>
      <c r="J125" s="3">
        <f>[7]Input!J125</f>
        <v>129.9617999967418</v>
      </c>
      <c r="K125" s="3">
        <f>[7]Input!K125</f>
        <v>46.093938849886072</v>
      </c>
      <c r="L125" s="3">
        <f>[7]Input!L125</f>
        <v>0</v>
      </c>
    </row>
    <row r="126" spans="1:25">
      <c r="A126">
        <f>[7]Input!A126</f>
        <v>124</v>
      </c>
      <c r="B126" t="str">
        <f>[7]Input!B126</f>
        <v>IND_FT_COA</v>
      </c>
      <c r="C126" t="str">
        <f>[7]Input!C126</f>
        <v>PRI_COA_HCO</v>
      </c>
      <c r="D126" s="3">
        <f>[7]Input!D126</f>
        <v>631.75027087190722</v>
      </c>
      <c r="E126" s="3">
        <f>[7]Input!E126</f>
        <v>0</v>
      </c>
      <c r="F126" s="3">
        <f>[7]Input!F126</f>
        <v>546.79882590092018</v>
      </c>
      <c r="G126" s="3">
        <f>[7]Input!G126</f>
        <v>0</v>
      </c>
      <c r="H126" s="3">
        <f>[7]Input!H126</f>
        <v>0</v>
      </c>
      <c r="I126" s="3">
        <f>[7]Input!I126</f>
        <v>0</v>
      </c>
      <c r="J126" s="3">
        <f>[7]Input!J126</f>
        <v>756.97499106407111</v>
      </c>
      <c r="K126" s="3">
        <f>[7]Input!K126</f>
        <v>804.61652112370996</v>
      </c>
      <c r="L126" s="3">
        <f>[7]Input!L126</f>
        <v>740.01965003979421</v>
      </c>
    </row>
    <row r="127" spans="1:25">
      <c r="A127">
        <f>[7]Input!A127</f>
        <v>125</v>
      </c>
      <c r="B127" t="str">
        <f>[7]Input!B127</f>
        <v>IND_FT_COK</v>
      </c>
      <c r="C127" t="str">
        <f>[7]Input!C127</f>
        <v>PRI_COA_OVC</v>
      </c>
      <c r="D127" s="3">
        <f>[7]Input!D127</f>
        <v>335.64004439701569</v>
      </c>
      <c r="E127" s="3">
        <f>[7]Input!E127</f>
        <v>316.9934091829125</v>
      </c>
      <c r="F127" s="3">
        <f>[7]Input!F127</f>
        <v>264.25090927859912</v>
      </c>
      <c r="G127" s="3">
        <f>[7]Input!G127</f>
        <v>337.68099999999998</v>
      </c>
      <c r="H127" s="3">
        <f>[7]Input!H127</f>
        <v>348.45215215326982</v>
      </c>
      <c r="I127" s="3">
        <f>[7]Input!I127</f>
        <v>342.01532577841721</v>
      </c>
      <c r="J127" s="3">
        <f>[7]Input!J127</f>
        <v>379.30102745176458</v>
      </c>
      <c r="K127" s="3">
        <f>[7]Input!K127</f>
        <v>269.3893244413274</v>
      </c>
      <c r="L127" s="3">
        <f>[7]Input!L127</f>
        <v>148.1535178186794</v>
      </c>
    </row>
    <row r="128" spans="1:25">
      <c r="A128">
        <f>[7]Input!A128</f>
        <v>126</v>
      </c>
      <c r="B128" t="str">
        <f>[7]Input!B128</f>
        <v>IND_FT_COG</v>
      </c>
      <c r="C128" t="str">
        <f>[7]Input!C128</f>
        <v>PRI_GAS_COG</v>
      </c>
      <c r="D128" s="3">
        <f>[7]Input!D128</f>
        <v>122.4703247856221</v>
      </c>
      <c r="E128" s="3">
        <f>[7]Input!E128</f>
        <v>63.393518518518533</v>
      </c>
      <c r="F128" s="3">
        <f>[7]Input!F128</f>
        <v>50.714814814814858</v>
      </c>
      <c r="G128" s="3">
        <f>[7]Input!G128</f>
        <v>104.37640374764599</v>
      </c>
      <c r="H128" s="3">
        <f>[7]Input!H128</f>
        <v>53.052710602136663</v>
      </c>
      <c r="I128" s="3">
        <f>[7]Input!I128</f>
        <v>34.38563716258632</v>
      </c>
      <c r="J128" s="3">
        <f>[7]Input!J128</f>
        <v>0</v>
      </c>
      <c r="K128" s="3">
        <f>[7]Input!K128</f>
        <v>0</v>
      </c>
      <c r="L128" s="3">
        <f>[7]Input!L128</f>
        <v>0</v>
      </c>
    </row>
    <row r="129" spans="1:12">
      <c r="A129">
        <f>[7]Input!A129</f>
        <v>127</v>
      </c>
      <c r="B129" t="str">
        <f>[7]Input!B129</f>
        <v>IND_FT_BFG</v>
      </c>
      <c r="C129" t="str">
        <f>[7]Input!C129</f>
        <v>PRI_GAS_BFG</v>
      </c>
      <c r="D129" s="3">
        <f>[7]Input!D129</f>
        <v>175.228921231177</v>
      </c>
      <c r="E129" s="3">
        <f>[7]Input!E129</f>
        <v>153.2189611228842</v>
      </c>
      <c r="F129" s="3">
        <f>[7]Input!F129</f>
        <v>128.8994619022603</v>
      </c>
      <c r="G129" s="3">
        <f>[7]Input!G129</f>
        <v>108.4664915863009</v>
      </c>
      <c r="H129" s="3">
        <f>[7]Input!H129</f>
        <v>68.95904578777278</v>
      </c>
      <c r="I129" s="3">
        <f>[7]Input!I129</f>
        <v>58.84699878545581</v>
      </c>
      <c r="J129" s="3">
        <f>[7]Input!J129</f>
        <v>35.654793878215457</v>
      </c>
      <c r="K129" s="3">
        <f>[7]Input!K129</f>
        <v>35.137751334894062</v>
      </c>
      <c r="L129" s="3">
        <f>[7]Input!L129</f>
        <v>32.271306763545383</v>
      </c>
    </row>
    <row r="130" spans="1:12">
      <c r="A130">
        <f>[7]Input!A130</f>
        <v>128</v>
      </c>
      <c r="B130" t="str">
        <f>[7]Input!B130</f>
        <v>IND_FT_BFG</v>
      </c>
      <c r="C130" t="str">
        <f>[7]Input!C130</f>
        <v>PRI_GAS_OXY</v>
      </c>
      <c r="D130" s="3">
        <f>[7]Input!D130</f>
        <v>0</v>
      </c>
      <c r="E130" s="3">
        <f>[7]Input!E130</f>
        <v>0</v>
      </c>
      <c r="F130" s="3">
        <f>[7]Input!F130</f>
        <v>0</v>
      </c>
      <c r="G130" s="3">
        <f>[7]Input!G130</f>
        <v>0</v>
      </c>
      <c r="H130" s="3">
        <f>[7]Input!H130</f>
        <v>0</v>
      </c>
      <c r="I130" s="3">
        <f>[7]Input!I130</f>
        <v>0</v>
      </c>
      <c r="J130" s="3">
        <f>[7]Input!J130</f>
        <v>0</v>
      </c>
      <c r="K130" s="3">
        <f>[7]Input!K130</f>
        <v>0</v>
      </c>
      <c r="L130" s="3">
        <f>[7]Input!L130</f>
        <v>0.95070528181428626</v>
      </c>
    </row>
    <row r="131" spans="1:12">
      <c r="A131">
        <f>[7]Input!A131</f>
        <v>129</v>
      </c>
      <c r="B131" t="str">
        <f>[7]Input!B131</f>
        <v>IND_FT_HFO</v>
      </c>
      <c r="C131" t="str">
        <f>[7]Input!C131</f>
        <v>PRI_OIL_CRD</v>
      </c>
      <c r="D131" s="3">
        <f>[7]Input!D131</f>
        <v>26.485853820921118</v>
      </c>
      <c r="E131" s="3">
        <f>[7]Input!E131</f>
        <v>296.31527534092419</v>
      </c>
      <c r="F131" s="3">
        <f>[7]Input!F131</f>
        <v>329.87188812316822</v>
      </c>
      <c r="G131" s="3">
        <f>[7]Input!G131</f>
        <v>346.28887495686962</v>
      </c>
      <c r="H131" s="3">
        <f>[7]Input!H131</f>
        <v>176.74765909205749</v>
      </c>
      <c r="I131" s="3">
        <f>[7]Input!I131</f>
        <v>151.981761614276</v>
      </c>
      <c r="J131" s="3">
        <f>[7]Input!J131</f>
        <v>126.28534600925749</v>
      </c>
      <c r="K131" s="3">
        <f>[7]Input!K131</f>
        <v>127.83404899019111</v>
      </c>
      <c r="L131" s="3">
        <f>[7]Input!L131</f>
        <v>127.76301677526131</v>
      </c>
    </row>
    <row r="132" spans="1:12">
      <c r="A132">
        <f>[7]Input!A132</f>
        <v>130</v>
      </c>
      <c r="B132" t="str">
        <f>[7]Input!B132</f>
        <v>IND_FT_HFO</v>
      </c>
      <c r="C132" t="str">
        <f>[7]Input!C132</f>
        <v>PRI_OIL_HFO</v>
      </c>
      <c r="D132" s="3">
        <f>[7]Input!D132</f>
        <v>304.58731894059298</v>
      </c>
      <c r="E132" s="3">
        <f>[7]Input!E132</f>
        <v>0</v>
      </c>
      <c r="F132" s="3">
        <f>[7]Input!F132</f>
        <v>0</v>
      </c>
      <c r="G132" s="3">
        <f>[7]Input!G132</f>
        <v>0</v>
      </c>
      <c r="H132" s="3">
        <f>[7]Input!H132</f>
        <v>0</v>
      </c>
      <c r="I132" s="3">
        <f>[7]Input!I132</f>
        <v>0</v>
      </c>
      <c r="J132" s="3">
        <f>[7]Input!J132</f>
        <v>0</v>
      </c>
      <c r="K132" s="3">
        <f>[7]Input!K132</f>
        <v>0</v>
      </c>
      <c r="L132" s="3">
        <f>[7]Input!L132</f>
        <v>0</v>
      </c>
    </row>
    <row r="133" spans="1:12">
      <c r="A133">
        <f>[7]Input!A133</f>
        <v>131</v>
      </c>
      <c r="B133" t="str">
        <f>[7]Input!B133</f>
        <v>IND_FT_OIL</v>
      </c>
      <c r="C133" t="str">
        <f>[7]Input!C133</f>
        <v>PRI_OIL_DST</v>
      </c>
      <c r="D133" s="3">
        <f>[7]Input!D133</f>
        <v>407.00747344824799</v>
      </c>
      <c r="E133" s="3">
        <f>[7]Input!E133</f>
        <v>353.57625493550728</v>
      </c>
      <c r="F133" s="3">
        <f>[7]Input!F133</f>
        <v>377.0283632594402</v>
      </c>
      <c r="G133" s="3">
        <f>[7]Input!G133</f>
        <v>389.14731221756529</v>
      </c>
      <c r="H133" s="3">
        <f>[7]Input!H133</f>
        <v>91.948092617987783</v>
      </c>
      <c r="I133" s="3">
        <f>[7]Input!I133</f>
        <v>45.022131674847543</v>
      </c>
      <c r="J133" s="3">
        <f>[7]Input!J133</f>
        <v>0</v>
      </c>
      <c r="K133" s="3">
        <f>[7]Input!K133</f>
        <v>0</v>
      </c>
      <c r="L133" s="3">
        <f>[7]Input!L133</f>
        <v>0</v>
      </c>
    </row>
    <row r="134" spans="1:12">
      <c r="A134">
        <f>[7]Input!A134</f>
        <v>132</v>
      </c>
      <c r="B134" t="str">
        <f>[7]Input!B134</f>
        <v>IND_FT_OIL</v>
      </c>
      <c r="C134" t="str">
        <f>[7]Input!C134</f>
        <v>PRI_OIL_KER</v>
      </c>
      <c r="D134" s="3">
        <f>[7]Input!D134</f>
        <v>52.887976775761018</v>
      </c>
      <c r="E134" s="3">
        <f>[7]Input!E134</f>
        <v>45.944937082015073</v>
      </c>
      <c r="F134" s="3">
        <f>[7]Input!F134</f>
        <v>48.992386186254933</v>
      </c>
      <c r="G134" s="3">
        <f>[7]Input!G134</f>
        <v>0</v>
      </c>
      <c r="H134" s="3">
        <f>[7]Input!H134</f>
        <v>11.948057232845869</v>
      </c>
      <c r="I134" s="3">
        <f>[7]Input!I134</f>
        <v>0</v>
      </c>
      <c r="J134" s="3">
        <f>[7]Input!J134</f>
        <v>0</v>
      </c>
      <c r="K134" s="3">
        <f>[7]Input!K134</f>
        <v>0</v>
      </c>
      <c r="L134" s="3">
        <f>[7]Input!L134</f>
        <v>0</v>
      </c>
    </row>
    <row r="135" spans="1:12">
      <c r="A135">
        <f>[7]Input!A135</f>
        <v>133</v>
      </c>
      <c r="B135" t="str">
        <f>[7]Input!B135</f>
        <v>IND_FT_OIL</v>
      </c>
      <c r="C135" t="str">
        <f>[7]Input!C135</f>
        <v>PRI_OIL_GSL</v>
      </c>
      <c r="D135" s="3">
        <f>[7]Input!D135</f>
        <v>0</v>
      </c>
      <c r="E135" s="3">
        <f>[7]Input!E135</f>
        <v>0</v>
      </c>
      <c r="F135" s="3">
        <f>[7]Input!F135</f>
        <v>0</v>
      </c>
      <c r="G135" s="3">
        <f>[7]Input!G135</f>
        <v>50.567164864429387</v>
      </c>
      <c r="H135" s="3">
        <f>[7]Input!H135</f>
        <v>0</v>
      </c>
      <c r="I135" s="3">
        <f>[7]Input!I135</f>
        <v>5.8503334944717134</v>
      </c>
      <c r="J135" s="3">
        <f>[7]Input!J135</f>
        <v>0</v>
      </c>
      <c r="K135" s="3">
        <f>[7]Input!K135</f>
        <v>0</v>
      </c>
      <c r="L135" s="3">
        <f>[7]Input!L135</f>
        <v>0</v>
      </c>
    </row>
    <row r="136" spans="1:12">
      <c r="A136">
        <f>[7]Input!A136</f>
        <v>134</v>
      </c>
      <c r="B136" t="str">
        <f>[7]Input!B136</f>
        <v>IND_FT_ETH</v>
      </c>
      <c r="C136" t="str">
        <f>[7]Input!C136</f>
        <v>PRI_GAS_RFG</v>
      </c>
      <c r="D136" s="3">
        <f>[7]Input!D136</f>
        <v>65.474640000000008</v>
      </c>
      <c r="E136" s="3">
        <f>[7]Input!E136</f>
        <v>73.103378643377582</v>
      </c>
      <c r="F136" s="3">
        <f>[7]Input!F136</f>
        <v>130.54174757745989</v>
      </c>
      <c r="G136" s="3">
        <f>[7]Input!G136</f>
        <v>192.86515040399729</v>
      </c>
      <c r="H136" s="3">
        <f>[7]Input!H136</f>
        <v>141.1084520557512</v>
      </c>
      <c r="I136" s="3">
        <f>[7]Input!I136</f>
        <v>241.27579128869431</v>
      </c>
      <c r="J136" s="3">
        <f>[7]Input!J136</f>
        <v>240.82798727203391</v>
      </c>
      <c r="K136" s="3">
        <f>[7]Input!K136</f>
        <v>191.975188037268</v>
      </c>
      <c r="L136" s="3">
        <f>[7]Input!L136</f>
        <v>48.088133001166341</v>
      </c>
    </row>
    <row r="137" spans="1:12">
      <c r="A137">
        <f>[7]Input!A137</f>
        <v>135</v>
      </c>
      <c r="B137" t="str">
        <f>[7]Input!B137</f>
        <v>IND_FT_ETH</v>
      </c>
      <c r="C137" t="str">
        <f>[7]Input!C137</f>
        <v>PRI_GAS_ETH</v>
      </c>
      <c r="D137" s="3">
        <f>[7]Input!D137</f>
        <v>51.444359999999982</v>
      </c>
      <c r="E137" s="3">
        <f>[7]Input!E137</f>
        <v>57.438368934082369</v>
      </c>
      <c r="F137" s="3">
        <f>[7]Input!F137</f>
        <v>0</v>
      </c>
      <c r="G137" s="3">
        <f>[7]Input!G137</f>
        <v>0</v>
      </c>
      <c r="H137" s="3">
        <f>[7]Input!H137</f>
        <v>100.16733923294311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>
        <f>[7]Input!A138</f>
        <v>136</v>
      </c>
      <c r="B138" t="str">
        <f>[7]Input!B138</f>
        <v>IND_FT_NAP</v>
      </c>
      <c r="C138" t="str">
        <f>[7]Input!C138</f>
        <v>PRI_OIL_NAP</v>
      </c>
      <c r="D138" s="3">
        <f>[7]Input!D138</f>
        <v>0</v>
      </c>
      <c r="E138" s="3">
        <f>[7]Input!E138</f>
        <v>0</v>
      </c>
      <c r="F138" s="3">
        <f>[7]Input!F138</f>
        <v>119.43970524310809</v>
      </c>
      <c r="G138" s="3">
        <f>[7]Input!G138</f>
        <v>119.43970524310809</v>
      </c>
      <c r="H138" s="3">
        <f>[7]Input!H138</f>
        <v>0</v>
      </c>
      <c r="I138" s="3">
        <f>[7]Input!I138</f>
        <v>3.7095332774122558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>
        <f>[7]Input!A139</f>
        <v>137</v>
      </c>
      <c r="B139" t="str">
        <f>[7]Input!B139</f>
        <v>IND_FT_NAP</v>
      </c>
      <c r="C139" t="str">
        <f>[7]Input!C139</f>
        <v>RNW_BIO_NAP</v>
      </c>
      <c r="D139" s="3">
        <f>[7]Input!D139</f>
        <v>84.172000000000011</v>
      </c>
      <c r="E139" s="3">
        <f>[7]Input!E139</f>
        <v>84.172000000000011</v>
      </c>
      <c r="F139" s="3">
        <f>[7]Input!F139</f>
        <v>0</v>
      </c>
      <c r="G139" s="3">
        <f>[7]Input!G139</f>
        <v>0</v>
      </c>
      <c r="H139" s="3">
        <f>[7]Input!H139</f>
        <v>24.66493564477393</v>
      </c>
      <c r="I139" s="3">
        <f>[7]Input!I139</f>
        <v>0</v>
      </c>
      <c r="J139" s="3">
        <f>[7]Input!J139</f>
        <v>3.571983076609039</v>
      </c>
      <c r="K139" s="3">
        <f>[7]Input!K139</f>
        <v>0</v>
      </c>
      <c r="L139" s="3">
        <f>[7]Input!L139</f>
        <v>0</v>
      </c>
    </row>
    <row r="140" spans="1:12">
      <c r="A140">
        <f>[7]Input!A140</f>
        <v>138</v>
      </c>
      <c r="B140" t="str">
        <f>[7]Input!B140</f>
        <v>IND_FT_PTC</v>
      </c>
      <c r="C140" t="str">
        <f>[7]Input!C140</f>
        <v>PRI_OIL_PTC</v>
      </c>
      <c r="D140" s="3">
        <f>[7]Input!D140</f>
        <v>394.46399999999988</v>
      </c>
      <c r="E140" s="3">
        <f>[7]Input!E140</f>
        <v>395.5640563327068</v>
      </c>
      <c r="F140" s="3">
        <f>[7]Input!F140</f>
        <v>317.84928475926108</v>
      </c>
      <c r="G140" s="3">
        <f>[7]Input!G140</f>
        <v>132.30399462258549</v>
      </c>
      <c r="H140" s="3">
        <f>[7]Input!H140</f>
        <v>38.946106042657121</v>
      </c>
      <c r="I140" s="3">
        <f>[7]Input!I140</f>
        <v>3.066115644835044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>
        <f>[7]Input!A141</f>
        <v>139</v>
      </c>
      <c r="B141" t="str">
        <f>[7]Input!B141</f>
        <v>IND_FT_BIO</v>
      </c>
      <c r="C141" t="str">
        <f>[7]Input!C141</f>
        <v>RNW_POT_BIO_MUN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367.09453835723821</v>
      </c>
      <c r="H141" s="3">
        <f>[7]Input!H141</f>
        <v>558.93266738851719</v>
      </c>
      <c r="I141" s="3">
        <f>[7]Input!I141</f>
        <v>0</v>
      </c>
      <c r="J141" s="3">
        <f>[7]Input!J141</f>
        <v>655.30000000000007</v>
      </c>
      <c r="K141" s="3">
        <f>[7]Input!K141</f>
        <v>181.89469412721479</v>
      </c>
      <c r="L141" s="3">
        <f>[7]Input!L141</f>
        <v>38.741930128168747</v>
      </c>
    </row>
    <row r="142" spans="1:12">
      <c r="A142">
        <f>[7]Input!A142</f>
        <v>140</v>
      </c>
      <c r="B142" t="str">
        <f>[7]Input!B142</f>
        <v>IND_FT_BIO</v>
      </c>
      <c r="C142" t="str">
        <f>[7]Input!C142</f>
        <v>RNW_POT_BIO_GAS</v>
      </c>
      <c r="D142" s="3">
        <f>[7]Input!D142</f>
        <v>0</v>
      </c>
      <c r="E142" s="3">
        <f>[7]Input!E142</f>
        <v>44.6873495281652</v>
      </c>
      <c r="F142" s="3">
        <f>[7]Input!F142</f>
        <v>655.50714669683384</v>
      </c>
      <c r="G142" s="3">
        <f>[7]Input!G142</f>
        <v>0</v>
      </c>
      <c r="H142" s="3">
        <f>[7]Input!H142</f>
        <v>0</v>
      </c>
      <c r="I142" s="3">
        <f>[7]Input!I142</f>
        <v>0</v>
      </c>
      <c r="J142" s="3">
        <f>[7]Input!J142</f>
        <v>0</v>
      </c>
      <c r="K142" s="3">
        <f>[7]Input!K142</f>
        <v>0</v>
      </c>
      <c r="L142" s="3">
        <f>[7]Input!L142</f>
        <v>0</v>
      </c>
    </row>
    <row r="143" spans="1:12">
      <c r="A143">
        <f>[7]Input!A143</f>
        <v>141</v>
      </c>
      <c r="B143" t="str">
        <f>[7]Input!B143</f>
        <v>IND_FT_BIO</v>
      </c>
      <c r="C143" t="str">
        <f>[7]Input!C143</f>
        <v>RNW_POT_BIO_WOD</v>
      </c>
      <c r="D143" s="3">
        <f>[7]Input!D143</f>
        <v>731.96651729629355</v>
      </c>
      <c r="E143" s="3">
        <f>[7]Input!E143</f>
        <v>798.28</v>
      </c>
      <c r="F143" s="3">
        <f>[7]Input!F143</f>
        <v>0</v>
      </c>
      <c r="G143" s="3">
        <f>[7]Input!G143</f>
        <v>470.91897210947508</v>
      </c>
      <c r="H143" s="3">
        <f>[7]Input!H143</f>
        <v>259.08527666066459</v>
      </c>
      <c r="I143" s="3">
        <f>[7]Input!I143</f>
        <v>826.01734952816514</v>
      </c>
      <c r="J143" s="3">
        <f>[7]Input!J143</f>
        <v>137.9978061259223</v>
      </c>
      <c r="K143" s="3">
        <f>[7]Input!K143</f>
        <v>0</v>
      </c>
      <c r="L143" s="3">
        <f>[7]Input!L143</f>
        <v>0</v>
      </c>
    </row>
    <row r="144" spans="1:12">
      <c r="A144">
        <f>[7]Input!A144</f>
        <v>142</v>
      </c>
      <c r="B144" t="str">
        <f>[7]Input!B144</f>
        <v>IND_FT_BIO</v>
      </c>
      <c r="C144" t="str">
        <f>[7]Input!C144</f>
        <v>RNW_POT_BIO_LIQ</v>
      </c>
      <c r="D144" s="3">
        <f>[7]Input!D144</f>
        <v>0</v>
      </c>
      <c r="E144" s="3">
        <f>[7]Input!E144</f>
        <v>48.05</v>
      </c>
      <c r="F144" s="3">
        <f>[7]Input!F144</f>
        <v>45.006648380181609</v>
      </c>
      <c r="G144" s="3">
        <f>[7]Input!G144</f>
        <v>53.003839061451806</v>
      </c>
      <c r="H144" s="3">
        <f>[7]Input!H144</f>
        <v>72.999405478983419</v>
      </c>
      <c r="I144" s="3">
        <f>[7]Input!I144</f>
        <v>64.999999999999986</v>
      </c>
      <c r="J144" s="3">
        <f>[7]Input!J144</f>
        <v>40.077672999999997</v>
      </c>
      <c r="K144" s="3">
        <f>[7]Input!K144</f>
        <v>0</v>
      </c>
      <c r="L144" s="3">
        <f>[7]Input!L144</f>
        <v>0</v>
      </c>
    </row>
    <row r="145" spans="1:12">
      <c r="A145">
        <f>[7]Input!A145</f>
        <v>143</v>
      </c>
      <c r="B145" t="str">
        <f>[7]Input!B145</f>
        <v>IND_FT_BIO_ETH</v>
      </c>
      <c r="C145" t="str">
        <f>[7]Input!C145</f>
        <v>RNW_BIO_ETH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274.23582053344279</v>
      </c>
      <c r="L145" s="3">
        <f>[7]Input!L145</f>
        <v>989.40904626904739</v>
      </c>
    </row>
    <row r="146" spans="1:12">
      <c r="A146">
        <f>[7]Input!A146</f>
        <v>144</v>
      </c>
      <c r="B146" t="str">
        <f>[7]Input!B146</f>
        <v>IND_FT_BGS</v>
      </c>
      <c r="C146" t="str">
        <f>[7]Input!C146</f>
        <v>RNW_POT_BIO_GAS</v>
      </c>
      <c r="D146" s="3">
        <f>[7]Input!D146</f>
        <v>10.838146524899051</v>
      </c>
      <c r="E146" s="3">
        <f>[7]Input!E146</f>
        <v>12.62892886948763</v>
      </c>
      <c r="F146" s="3">
        <f>[7]Input!F146</f>
        <v>16.292231036386969</v>
      </c>
      <c r="G146" s="3">
        <f>[7]Input!G146</f>
        <v>23.228986257960461</v>
      </c>
      <c r="H146" s="3">
        <f>[7]Input!H146</f>
        <v>31.962914218242378</v>
      </c>
      <c r="I146" s="3">
        <f>[7]Input!I146</f>
        <v>35.781425774682049</v>
      </c>
      <c r="J146" s="3">
        <f>[7]Input!J146</f>
        <v>36.044897820770423</v>
      </c>
      <c r="K146" s="3">
        <f>[7]Input!K146</f>
        <v>36.686194104286777</v>
      </c>
      <c r="L146" s="3">
        <f>[7]Input!L146</f>
        <v>38.115681531602213</v>
      </c>
    </row>
    <row r="147" spans="1:12">
      <c r="A147">
        <f>[7]Input!A147</f>
        <v>145</v>
      </c>
      <c r="B147" t="str">
        <f>[7]Input!B147</f>
        <v>IND_FT_GEO</v>
      </c>
      <c r="C147" t="str">
        <f>[7]Input!C147</f>
        <v>RNW_POT_GEO</v>
      </c>
      <c r="D147" s="3">
        <f>[7]Input!D147</f>
        <v>1.7911458333333341</v>
      </c>
      <c r="E147" s="3">
        <f>[7]Input!E147</f>
        <v>32.68713377030447</v>
      </c>
      <c r="F147" s="3">
        <f>[7]Input!F147</f>
        <v>31.36152634710712</v>
      </c>
      <c r="G147" s="3">
        <f>[7]Input!G147</f>
        <v>31.797005036188761</v>
      </c>
      <c r="H147" s="3">
        <f>[7]Input!H147</f>
        <v>0.3142361111111111</v>
      </c>
      <c r="I147" s="3">
        <f>[7]Input!I147</f>
        <v>0.15711805555555561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>
        <f>[7]Input!A148</f>
        <v>146</v>
      </c>
      <c r="B148" t="str">
        <f>[7]Input!B148</f>
        <v>IND_FT_ELC</v>
      </c>
      <c r="C148" t="str">
        <f>[7]Input!C148</f>
        <v>ELC</v>
      </c>
      <c r="D148" s="3">
        <f>[7]Input!D148</f>
        <v>4145.936999999999</v>
      </c>
      <c r="E148" s="3">
        <f>[7]Input!E148</f>
        <v>4145.1289999999999</v>
      </c>
      <c r="F148" s="3">
        <f>[7]Input!F148</f>
        <v>4067.8670000000002</v>
      </c>
      <c r="G148" s="3">
        <f>[7]Input!G148</f>
        <v>4254.9177083446357</v>
      </c>
      <c r="H148" s="3">
        <f>[7]Input!H148</f>
        <v>5025.0970131158974</v>
      </c>
      <c r="I148" s="3">
        <f>[7]Input!I148</f>
        <v>6115.7280305500572</v>
      </c>
      <c r="J148" s="3">
        <f>[7]Input!J148</f>
        <v>6820.6271308256628</v>
      </c>
      <c r="K148" s="3">
        <f>[7]Input!K148</f>
        <v>7546.2242858323534</v>
      </c>
      <c r="L148" s="3">
        <f>[7]Input!L148</f>
        <v>8073.9760452407063</v>
      </c>
    </row>
    <row r="149" spans="1:12">
      <c r="A149">
        <f>[7]Input!A149</f>
        <v>147</v>
      </c>
      <c r="B149" t="str">
        <f>[7]Input!B149</f>
        <v>IND_FT_HET</v>
      </c>
      <c r="C149" t="str">
        <f>[7]Input!C149</f>
        <v>HET</v>
      </c>
      <c r="D149" s="3">
        <f>[7]Input!D149</f>
        <v>1042.2087265620801</v>
      </c>
      <c r="E149" s="3">
        <f>[7]Input!E149</f>
        <v>1012.043078947368</v>
      </c>
      <c r="F149" s="3">
        <f>[7]Input!F149</f>
        <v>963.77075146527</v>
      </c>
      <c r="G149" s="3">
        <f>[7]Input!G149</f>
        <v>992.13380582593265</v>
      </c>
      <c r="H149" s="3">
        <f>[7]Input!H149</f>
        <v>881.31126465073373</v>
      </c>
      <c r="I149" s="3">
        <f>[7]Input!I149</f>
        <v>888.64635299687313</v>
      </c>
      <c r="J149" s="3">
        <f>[7]Input!J149</f>
        <v>721.72997519090904</v>
      </c>
      <c r="K149" s="3">
        <f>[7]Input!K149</f>
        <v>818.17348500310447</v>
      </c>
      <c r="L149" s="3">
        <f>[7]Input!L149</f>
        <v>1236.2408816273071</v>
      </c>
    </row>
    <row r="150" spans="1:12">
      <c r="A150">
        <f>[7]Input!A150</f>
        <v>148</v>
      </c>
      <c r="B150" t="str">
        <f>[7]Input!B150</f>
        <v>HH2_WE_DEL_IND_D_1_NEW</v>
      </c>
      <c r="C150" t="str">
        <f>[7]Input!C150</f>
        <v>HH2_WE_DT</v>
      </c>
      <c r="D150" s="3">
        <f>[7]Input!D150</f>
        <v>0</v>
      </c>
      <c r="E150" s="3">
        <f>[7]Input!E150</f>
        <v>9.0000000000000011E-2</v>
      </c>
      <c r="F150" s="3">
        <f>[7]Input!F150</f>
        <v>0.09</v>
      </c>
      <c r="G150" s="3">
        <f>[7]Input!G150</f>
        <v>58.586047287106403</v>
      </c>
      <c r="H150" s="3">
        <f>[7]Input!H150</f>
        <v>533.03890932887236</v>
      </c>
      <c r="I150" s="3">
        <f>[7]Input!I150</f>
        <v>672.87790449178954</v>
      </c>
      <c r="J150" s="3">
        <f>[7]Input!J150</f>
        <v>803.57146088574029</v>
      </c>
      <c r="K150" s="3">
        <f>[7]Input!K150</f>
        <v>831.62847270964266</v>
      </c>
      <c r="L150" s="3">
        <f>[7]Input!L150</f>
        <v>823.95580815290282</v>
      </c>
    </row>
    <row r="151" spans="1:12">
      <c r="A151">
        <f>[7]Input!A151</f>
        <v>0</v>
      </c>
      <c r="B151">
        <f>[7]Input!B151</f>
        <v>0</v>
      </c>
      <c r="C151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>
        <f>[7]Input!A152</f>
        <v>0</v>
      </c>
      <c r="B152">
        <f>[7]Input!B152</f>
        <v>0</v>
      </c>
      <c r="C152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>
        <f>[7]Input!A153</f>
        <v>0</v>
      </c>
      <c r="B153">
        <f>[7]Input!B153</f>
        <v>0</v>
      </c>
      <c r="C153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>
        <f>[7]Input!A154</f>
        <v>0</v>
      </c>
      <c r="B154">
        <f>[7]Input!B154</f>
        <v>0</v>
      </c>
      <c r="C154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>
        <f>[7]Input!A155</f>
        <v>0</v>
      </c>
      <c r="B155">
        <f>[7]Input!B155</f>
        <v>0</v>
      </c>
      <c r="C155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>
        <f>[7]Input!A156</f>
        <v>0</v>
      </c>
      <c r="B156">
        <f>[7]Input!B156</f>
        <v>0</v>
      </c>
      <c r="C156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>
        <f>[7]Input!A157</f>
        <v>0</v>
      </c>
      <c r="B157">
        <f>[7]Input!B157</f>
        <v>0</v>
      </c>
      <c r="C157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>
        <f>[7]Input!A158</f>
        <v>0</v>
      </c>
      <c r="B158">
        <f>[7]Input!B158</f>
        <v>0</v>
      </c>
      <c r="C15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>
        <f>[7]Input!A159</f>
        <v>0</v>
      </c>
      <c r="B159">
        <f>[7]Input!B159</f>
        <v>0</v>
      </c>
      <c r="C159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>
        <f>[7]Input!A160</f>
        <v>0</v>
      </c>
      <c r="B160">
        <f>[7]Input!B160</f>
        <v>0</v>
      </c>
      <c r="C160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>
        <f>[7]Input!A161</f>
        <v>0</v>
      </c>
      <c r="B161">
        <f>[7]Input!B161</f>
        <v>0</v>
      </c>
      <c r="C161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>
        <f>[7]Input!A162</f>
        <v>0</v>
      </c>
      <c r="B162">
        <f>[7]Input!B162</f>
        <v>0</v>
      </c>
      <c r="C162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>
        <f>[7]Input!A163</f>
        <v>0</v>
      </c>
      <c r="B163">
        <f>[7]Input!B163</f>
        <v>0</v>
      </c>
      <c r="C163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>
        <f>[7]Input!A164</f>
        <v>0</v>
      </c>
      <c r="B164">
        <f>[7]Input!B164</f>
        <v>0</v>
      </c>
      <c r="C164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>
        <f>[7]Input!A165</f>
        <v>0</v>
      </c>
      <c r="B165">
        <f>[7]Input!B165</f>
        <v>0</v>
      </c>
      <c r="C165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>
        <f>[7]Input!A166</f>
        <v>0</v>
      </c>
      <c r="B166">
        <f>[7]Input!B166</f>
        <v>0</v>
      </c>
      <c r="C166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>
        <f>[7]Input!A167</f>
        <v>0</v>
      </c>
      <c r="B167">
        <f>[7]Input!B167</f>
        <v>0</v>
      </c>
      <c r="C167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>
        <f>[7]Input!A168</f>
        <v>0</v>
      </c>
      <c r="B168">
        <f>[7]Input!B168</f>
        <v>0</v>
      </c>
      <c r="C16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>
        <f>[7]Input!A169</f>
        <v>0</v>
      </c>
      <c r="B169">
        <f>[7]Input!B169</f>
        <v>0</v>
      </c>
      <c r="C169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>
        <f>[7]Input!A170</f>
        <v>0</v>
      </c>
      <c r="B170">
        <f>[7]Input!B170</f>
        <v>0</v>
      </c>
      <c r="C170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>
        <f>[7]Input!A171</f>
        <v>0</v>
      </c>
      <c r="B171">
        <f>[7]Input!B171</f>
        <v>0</v>
      </c>
      <c r="C171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>
        <f>[7]Input!A172</f>
        <v>0</v>
      </c>
      <c r="B172">
        <f>[7]Input!B172</f>
        <v>0</v>
      </c>
      <c r="C172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>
        <f>[7]Input!A173</f>
        <v>0</v>
      </c>
      <c r="B173">
        <f>[7]Input!B173</f>
        <v>0</v>
      </c>
      <c r="C173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>
        <f>[7]Input!A174</f>
        <v>0</v>
      </c>
      <c r="B174">
        <f>[7]Input!B174</f>
        <v>0</v>
      </c>
      <c r="C174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>
        <f>[7]Input!A175</f>
        <v>0</v>
      </c>
      <c r="B175">
        <f>[7]Input!B175</f>
        <v>0</v>
      </c>
      <c r="C175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>
        <f>[7]Input!A176</f>
        <v>0</v>
      </c>
      <c r="B176">
        <f>[7]Input!B176</f>
        <v>0</v>
      </c>
      <c r="C176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>
        <f>[7]Input!A177</f>
        <v>0</v>
      </c>
      <c r="B177">
        <f>[7]Input!B177</f>
        <v>0</v>
      </c>
      <c r="C177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>
        <f>[7]Input!A178</f>
        <v>0</v>
      </c>
      <c r="B178">
        <f>[7]Input!B178</f>
        <v>0</v>
      </c>
      <c r="C17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>
        <f>[7]Input!A179</f>
        <v>0</v>
      </c>
      <c r="B179">
        <f>[7]Input!B179</f>
        <v>0</v>
      </c>
      <c r="C179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>
        <f>[7]Input!A180</f>
        <v>0</v>
      </c>
      <c r="B180">
        <f>[7]Input!B180</f>
        <v>0</v>
      </c>
      <c r="C180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>
        <f>[7]Input!A181</f>
        <v>0</v>
      </c>
      <c r="B181">
        <f>[7]Input!B181</f>
        <v>0</v>
      </c>
      <c r="C181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>
        <f>[7]Input!A182</f>
        <v>0</v>
      </c>
      <c r="B182">
        <f>[7]Input!B182</f>
        <v>0</v>
      </c>
      <c r="C182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>
        <f>[7]Input!A183</f>
        <v>0</v>
      </c>
      <c r="B183">
        <f>[7]Input!B183</f>
        <v>0</v>
      </c>
      <c r="C183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>
        <f>[7]Input!A184</f>
        <v>0</v>
      </c>
      <c r="B184">
        <f>[7]Input!B184</f>
        <v>0</v>
      </c>
      <c r="C184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>
        <f>[7]Input!A185</f>
        <v>0</v>
      </c>
      <c r="B185">
        <f>[7]Input!B185</f>
        <v>0</v>
      </c>
      <c r="C185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>
        <f>[7]Input!A186</f>
        <v>0</v>
      </c>
      <c r="B186">
        <f>[7]Input!B186</f>
        <v>0</v>
      </c>
      <c r="C186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>
        <f>[7]Input!A187</f>
        <v>0</v>
      </c>
      <c r="B187">
        <f>[7]Input!B187</f>
        <v>0</v>
      </c>
      <c r="C187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>
        <f>[7]Input!A188</f>
        <v>0</v>
      </c>
      <c r="B188">
        <f>[7]Input!B188</f>
        <v>0</v>
      </c>
      <c r="C18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>
        <f>[7]Input!A189</f>
        <v>0</v>
      </c>
      <c r="B189">
        <f>[7]Input!B189</f>
        <v>0</v>
      </c>
      <c r="C189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>
        <f>[7]Input!A190</f>
        <v>0</v>
      </c>
      <c r="B190">
        <f>[7]Input!B190</f>
        <v>0</v>
      </c>
      <c r="C190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>
        <f>[7]Input!A191</f>
        <v>0</v>
      </c>
      <c r="B191">
        <f>[7]Input!B191</f>
        <v>0</v>
      </c>
      <c r="C191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>
        <f>[7]Input!A192</f>
        <v>0</v>
      </c>
      <c r="B192">
        <f>[7]Input!B192</f>
        <v>0</v>
      </c>
      <c r="C192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>
        <f>[7]Input!A193</f>
        <v>0</v>
      </c>
      <c r="B193">
        <f>[7]Input!B193</f>
        <v>0</v>
      </c>
      <c r="C193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>
        <f>[7]Input!A194</f>
        <v>0</v>
      </c>
      <c r="B194">
        <f>[7]Input!B194</f>
        <v>0</v>
      </c>
      <c r="C194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>
        <f>[7]Input!A195</f>
        <v>0</v>
      </c>
      <c r="B195">
        <f>[7]Input!B195</f>
        <v>0</v>
      </c>
      <c r="C195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>
        <f>[7]Input!A196</f>
        <v>0</v>
      </c>
      <c r="B196">
        <f>[7]Input!B196</f>
        <v>0</v>
      </c>
      <c r="C196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>
        <f>[7]Input!A197</f>
        <v>0</v>
      </c>
      <c r="B197">
        <f>[7]Input!B197</f>
        <v>0</v>
      </c>
      <c r="C197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>
        <f>[7]Input!A198</f>
        <v>0</v>
      </c>
      <c r="B198">
        <f>[7]Input!B198</f>
        <v>0</v>
      </c>
      <c r="C19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>
        <f>[7]Input!A199</f>
        <v>0</v>
      </c>
      <c r="B199">
        <f>[7]Input!B199</f>
        <v>0</v>
      </c>
      <c r="C199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>
        <f>[7]Input!A200</f>
        <v>0</v>
      </c>
      <c r="B200">
        <f>[7]Input!B200</f>
        <v>0</v>
      </c>
      <c r="C200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</sheetData>
  <sortState xmlns:xlrd2="http://schemas.microsoft.com/office/spreadsheetml/2017/richdata2" ref="N2:X153">
    <sortCondition ref="O2:O153"/>
  </sortState>
  <conditionalFormatting sqref="B1:B115 B119:B121 B126:B1048576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:B1048576">
    <cfRule type="containsText" dxfId="10" priority="1" operator="containsText" text="tra_ft">
      <formula>NOT(ISERROR(SEARCH("tra_ft",B1)))</formula>
    </cfRule>
    <cfRule type="containsText" dxfId="9" priority="2" operator="containsText" text="ind_ft">
      <formula>NOT(ISERROR(SEARCH("ind_ft",B1)))</formula>
    </cfRule>
    <cfRule type="containsText" dxfId="8" priority="3" operator="containsText" text="hh2_del_tra">
      <formula>NOT(ISERROR(SEARCH("hh2_del_tra",B1)))</formula>
    </cfRule>
  </conditionalFormatting>
  <conditionalFormatting sqref="B119:B1048576 B1:B115">
    <cfRule type="containsText" dxfId="7" priority="10" operator="containsText" text="ind">
      <formula>NOT(ISERROR(SEARCH("ind",B1)))</formula>
    </cfRule>
    <cfRule type="containsText" dxfId="6" priority="11" operator="containsText" text="del_ind">
      <formula>NOT(ISERROR(SEARCH("del_ind",B1)))</formula>
    </cfRule>
  </conditionalFormatting>
  <conditionalFormatting sqref="B120:B121">
    <cfRule type="containsText" dxfId="5" priority="4" operator="containsText" text="tra">
      <formula>NOT(ISERROR(SEARCH("tra",B120)))</formula>
    </cfRule>
  </conditionalFormatting>
  <conditionalFormatting sqref="B122:B125">
    <cfRule type="containsText" dxfId="4" priority="12" operator="containsText" text="del_tra">
      <formula>NOT(ISERROR(SEARCH("del_tra",B122)))</formula>
    </cfRule>
  </conditionalFormatting>
  <conditionalFormatting sqref="C1:C1048576">
    <cfRule type="containsText" dxfId="3" priority="5" operator="containsText" text="nga">
      <formula>NOT(ISERROR(SEARCH("nga",C1)))</formula>
    </cfRule>
    <cfRule type="containsText" dxfId="2" priority="6" operator="containsText" text="ELC">
      <formula>NOT(ISERROR(SEARCH("ELC",C1)))</formula>
    </cfRule>
    <cfRule type="containsText" dxfId="1" priority="7" operator="containsText" text="HH2">
      <formula>NOT(ISERROR(SEARCH("HH2",C1)))</formula>
    </cfRule>
    <cfRule type="containsText" dxfId="0" priority="8" operator="containsText" text="BIO">
      <formula>NOT(ISERROR(SEARCH("BIO",C1)))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t="str">
        <f>[8]Output!B1</f>
        <v>tech</v>
      </c>
      <c r="C1" t="str">
        <f>[8]Output!C1</f>
        <v>output_comm</v>
      </c>
      <c r="D1" t="str">
        <f>[8]Output!D1</f>
        <v>2010</v>
      </c>
      <c r="E1" t="str">
        <f>[8]Output!E1</f>
        <v>2015</v>
      </c>
      <c r="F1" t="str">
        <f>[8]Output!F1</f>
        <v>2020</v>
      </c>
      <c r="G1" t="str">
        <f>[8]Output!G1</f>
        <v>2025</v>
      </c>
      <c r="H1" t="str">
        <f>[8]Output!H1</f>
        <v>2030</v>
      </c>
      <c r="I1" t="str">
        <f>[8]Output!I1</f>
        <v>2035</v>
      </c>
      <c r="J1" t="str">
        <f>[8]Output!J1</f>
        <v>2040</v>
      </c>
      <c r="K1" t="str">
        <f>[8]Output!K1</f>
        <v>2045</v>
      </c>
      <c r="L1" t="str">
        <f>[8]Output!L1</f>
        <v>2050</v>
      </c>
      <c r="N1" t="s">
        <v>220</v>
      </c>
      <c r="O1" t="str">
        <f t="shared" ref="O1:W1" si="0">D1</f>
        <v>2010</v>
      </c>
      <c r="P1" t="str">
        <f t="shared" si="0"/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 t="shared" si="0"/>
        <v>2050</v>
      </c>
    </row>
    <row r="2" spans="1:23">
      <c r="A2">
        <f>[8]Output!A2</f>
        <v>0</v>
      </c>
      <c r="B2" t="str">
        <f>[8]Output!B2</f>
        <v>ELC_CHP_OIL_EXS</v>
      </c>
      <c r="C2" t="str">
        <f>[8]Output!C2</f>
        <v>HET</v>
      </c>
      <c r="D2">
        <f>[8]Output!D2</f>
        <v>58.03027737499999</v>
      </c>
      <c r="E2">
        <f>[8]Output!E2</f>
        <v>44.591304800000003</v>
      </c>
      <c r="F2">
        <f>[8]Output!F2</f>
        <v>33.443478599999992</v>
      </c>
      <c r="G2">
        <f>[8]Output!G2</f>
        <v>22.295652400000002</v>
      </c>
      <c r="H2">
        <f>[8]Output!H2</f>
        <v>11.147826200000001</v>
      </c>
      <c r="I2">
        <f>[8]Output!I2</f>
        <v>0</v>
      </c>
      <c r="J2">
        <f>[8]Output!J2</f>
        <v>0</v>
      </c>
      <c r="K2">
        <f>[8]Output!K2</f>
        <v>0</v>
      </c>
      <c r="L2">
        <f>[8]Output!L2</f>
        <v>0</v>
      </c>
      <c r="N2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599.74988435361911</v>
      </c>
      <c r="S2" s="3">
        <f t="shared" si="1"/>
        <v>491.06644881267266</v>
      </c>
      <c r="T2" s="3">
        <f t="shared" si="1"/>
        <v>266.87891207100671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>
        <f>[8]Output!A3</f>
        <v>1</v>
      </c>
      <c r="B3" t="str">
        <f>[8]Output!B3</f>
        <v>ELC_CHP_NGA_EXS</v>
      </c>
      <c r="C3" t="str">
        <f>[8]Output!C3</f>
        <v>HET</v>
      </c>
      <c r="D3">
        <f>[8]Output!D3</f>
        <v>652.1899942468624</v>
      </c>
      <c r="E3">
        <f>[8]Output!E3</f>
        <v>335.94771600000001</v>
      </c>
      <c r="F3">
        <f>[8]Output!F3</f>
        <v>345.39943018732731</v>
      </c>
      <c r="G3">
        <f>[8]Output!G3</f>
        <v>167.97385800000001</v>
      </c>
      <c r="H3">
        <f>[8]Output!H3</f>
        <v>83.986929000000003</v>
      </c>
      <c r="I3">
        <f>[8]Output!I3</f>
        <v>0</v>
      </c>
      <c r="J3">
        <f>[8]Output!J3</f>
        <v>0</v>
      </c>
      <c r="K3">
        <f>[8]Output!K3</f>
        <v>0</v>
      </c>
      <c r="L3">
        <f>[8]Output!L3</f>
        <v>0</v>
      </c>
      <c r="N3" t="s">
        <v>34</v>
      </c>
      <c r="O3" s="3">
        <f>SUMIF($B:$B,"*COA*",D:D)</f>
        <v>774.23199999999997</v>
      </c>
      <c r="P3" s="3">
        <f t="shared" ref="P3:W3" si="2">SUMIF($B:$B,"*COA*",E:E)</f>
        <v>616.47699999999963</v>
      </c>
      <c r="Q3" s="3">
        <f t="shared" si="2"/>
        <v>468.21099999999979</v>
      </c>
      <c r="R3" s="3">
        <f t="shared" si="2"/>
        <v>606.74576934104812</v>
      </c>
      <c r="S3" s="3">
        <f t="shared" si="2"/>
        <v>43.096011631166732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>
        <f>[8]Output!A4</f>
        <v>2</v>
      </c>
      <c r="B4" t="str">
        <f>[8]Output!B4</f>
        <v>ELC_CHP_COA_EXS</v>
      </c>
      <c r="C4" t="str">
        <f>[8]Output!C4</f>
        <v>HET</v>
      </c>
      <c r="D4">
        <f>[8]Output!D4</f>
        <v>222.50320113895171</v>
      </c>
      <c r="E4">
        <f>[8]Output!E4</f>
        <v>145.09820215965169</v>
      </c>
      <c r="F4">
        <f>[8]Output!F4</f>
        <v>105.41643912000001</v>
      </c>
      <c r="G4">
        <f>[8]Output!G4</f>
        <v>70.27762607999999</v>
      </c>
      <c r="H4">
        <f>[8]Output!H4</f>
        <v>35.138813040000009</v>
      </c>
      <c r="I4">
        <f>[8]Output!I4</f>
        <v>0</v>
      </c>
      <c r="J4">
        <f>[8]Output!J4</f>
        <v>0</v>
      </c>
      <c r="K4">
        <f>[8]Output!K4</f>
        <v>0</v>
      </c>
      <c r="L4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92.486000000000018</v>
      </c>
      <c r="Q4" s="3">
        <f t="shared" si="3"/>
        <v>75.256000000000014</v>
      </c>
      <c r="R4" s="3">
        <f t="shared" si="3"/>
        <v>90.197352266875015</v>
      </c>
      <c r="S4" s="3">
        <f t="shared" si="3"/>
        <v>33.148507400339568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>
        <f>[8]Output!A5</f>
        <v>3</v>
      </c>
      <c r="B5" t="str">
        <f>[8]Output!B5</f>
        <v>ELC_CHP_BIO_EXS</v>
      </c>
      <c r="C5" t="str">
        <f>[8]Output!C5</f>
        <v>HET</v>
      </c>
      <c r="D5">
        <f>[8]Output!D5</f>
        <v>88.779936757429184</v>
      </c>
      <c r="E5">
        <f>[8]Output!E5</f>
        <v>49.316537504000003</v>
      </c>
      <c r="F5">
        <f>[8]Output!F5</f>
        <v>56.393494655195582</v>
      </c>
      <c r="G5">
        <f>[8]Output!G5</f>
        <v>24.658268752000001</v>
      </c>
      <c r="H5">
        <f>[8]Output!H5</f>
        <v>12.32913437599999</v>
      </c>
      <c r="I5">
        <f>[8]Output!I5</f>
        <v>0</v>
      </c>
      <c r="J5">
        <f>[8]Output!J5</f>
        <v>0</v>
      </c>
      <c r="K5">
        <f>[8]Output!K5</f>
        <v>0</v>
      </c>
      <c r="L5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46.634830529999995</v>
      </c>
      <c r="S5" s="3">
        <f t="shared" si="4"/>
        <v>159.69064417451858</v>
      </c>
      <c r="T5" s="3">
        <f t="shared" si="4"/>
        <v>216.77232714862251</v>
      </c>
      <c r="U5" s="3">
        <f t="shared" si="4"/>
        <v>254.89079432972491</v>
      </c>
      <c r="V5" s="3">
        <f t="shared" si="4"/>
        <v>368.12713918928063</v>
      </c>
      <c r="W5" s="3">
        <f t="shared" si="4"/>
        <v>368.12713918928063</v>
      </c>
    </row>
    <row r="6" spans="1:23">
      <c r="A6">
        <f>[8]Output!A6</f>
        <v>4</v>
      </c>
      <c r="B6" t="str">
        <f>[8]Output!B6</f>
        <v>ELC_CHP_GEO_EXS</v>
      </c>
      <c r="C6" t="str">
        <f>[8]Output!C6</f>
        <v>HET</v>
      </c>
      <c r="D6">
        <f>[8]Output!D6</f>
        <v>6.9215669999999987</v>
      </c>
      <c r="E6">
        <f>[8]Output!E6</f>
        <v>5.5372536000000014</v>
      </c>
      <c r="F6">
        <f>[8]Output!F6</f>
        <v>4.1529401999999997</v>
      </c>
      <c r="G6">
        <f>[8]Output!G6</f>
        <v>2.7686267999999998</v>
      </c>
      <c r="H6">
        <f>[8]Output!H6</f>
        <v>1.3843133999999999</v>
      </c>
      <c r="I6">
        <f>[8]Output!I6</f>
        <v>0</v>
      </c>
      <c r="J6">
        <f>[8]Output!J6</f>
        <v>0</v>
      </c>
      <c r="K6">
        <f>[8]Output!K6</f>
        <v>0</v>
      </c>
      <c r="L6">
        <f>[8]Output!L6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297.82835346111563</v>
      </c>
      <c r="W6" s="3">
        <f t="shared" si="5"/>
        <v>297.82835346111563</v>
      </c>
    </row>
    <row r="7" spans="1:23">
      <c r="A7">
        <f>[8]Output!A7</f>
        <v>5</v>
      </c>
      <c r="B7" t="str">
        <f>[8]Output!B7</f>
        <v>HET_OIL_EXS</v>
      </c>
      <c r="C7" t="str">
        <f>[8]Output!C7</f>
        <v>HET</v>
      </c>
      <c r="D7">
        <f>[8]Output!D7</f>
        <v>23.187457500000001</v>
      </c>
      <c r="E7">
        <f>[8]Output!E7</f>
        <v>0</v>
      </c>
      <c r="F7">
        <f>[8]Output!F7</f>
        <v>0</v>
      </c>
      <c r="G7">
        <f>[8]Output!G7</f>
        <v>0</v>
      </c>
      <c r="H7">
        <f>[8]Output!H7</f>
        <v>0</v>
      </c>
      <c r="I7">
        <f>[8]Output!I7</f>
        <v>0</v>
      </c>
      <c r="J7">
        <f>[8]Output!J7</f>
        <v>0</v>
      </c>
      <c r="K7">
        <f>[8]Output!K7</f>
        <v>0</v>
      </c>
      <c r="L7">
        <f>[8]Output!L7</f>
        <v>0</v>
      </c>
      <c r="N7" t="s">
        <v>43</v>
      </c>
      <c r="O7" s="3">
        <f>SUMIF($B:$B,"*BIO*",D:D)</f>
        <v>526.52899999999988</v>
      </c>
      <c r="P7" s="3">
        <f t="shared" ref="P7:W7" si="6">SUMIF($B:$B,"*BIO*",E:E)</f>
        <v>688.952</v>
      </c>
      <c r="Q7" s="3">
        <f t="shared" si="6"/>
        <v>803.43099999999993</v>
      </c>
      <c r="R7" s="3">
        <f t="shared" si="6"/>
        <v>761.85188169680464</v>
      </c>
      <c r="S7" s="3">
        <f t="shared" si="6"/>
        <v>739.67885492080461</v>
      </c>
      <c r="T7" s="3">
        <f t="shared" si="6"/>
        <v>717.50582814480458</v>
      </c>
      <c r="U7" s="3">
        <f t="shared" si="6"/>
        <v>328.97622690223392</v>
      </c>
      <c r="V7" s="3">
        <f t="shared" si="6"/>
        <v>609.97388518144101</v>
      </c>
      <c r="W7" s="3">
        <f t="shared" si="6"/>
        <v>609.97388518144101</v>
      </c>
    </row>
    <row r="8" spans="1:23">
      <c r="A8">
        <f>[8]Output!A8</f>
        <v>6</v>
      </c>
      <c r="B8" t="str">
        <f>[8]Output!B8</f>
        <v>HET_NGA_EXS</v>
      </c>
      <c r="C8" t="str">
        <f>[8]Output!C8</f>
        <v>HET</v>
      </c>
      <c r="D8">
        <f>[8]Output!D8</f>
        <v>127.52628525</v>
      </c>
      <c r="E8">
        <f>[8]Output!E8</f>
        <v>141.4368141873274</v>
      </c>
      <c r="F8">
        <f>[8]Output!F8</f>
        <v>115.67010000000001</v>
      </c>
      <c r="G8">
        <f>[8]Output!G8</f>
        <v>82.531556540946511</v>
      </c>
      <c r="H8">
        <f>[8]Output!H8</f>
        <v>57.835049999999967</v>
      </c>
      <c r="I8">
        <f>[8]Output!I8</f>
        <v>0</v>
      </c>
      <c r="J8">
        <f>[8]Output!J8</f>
        <v>0</v>
      </c>
      <c r="K8">
        <f>[8]Output!K8</f>
        <v>0</v>
      </c>
      <c r="L8">
        <f>[8]Output!L8</f>
        <v>0</v>
      </c>
    </row>
    <row r="9" spans="1:23">
      <c r="A9">
        <f>[8]Output!A9</f>
        <v>7</v>
      </c>
      <c r="B9" t="str">
        <f>[8]Output!B9</f>
        <v>HET_COA_EXS</v>
      </c>
      <c r="C9" t="str">
        <f>[8]Output!C9</f>
        <v>HET</v>
      </c>
      <c r="D9">
        <f>[8]Output!D9</f>
        <v>47.730135599999997</v>
      </c>
      <c r="E9">
        <f>[8]Output!E9</f>
        <v>29.330763600000001</v>
      </c>
      <c r="F9">
        <f>[8]Output!F9</f>
        <v>0</v>
      </c>
      <c r="G9">
        <f>[8]Output!G9</f>
        <v>32.469479999999997</v>
      </c>
      <c r="H9">
        <f>[8]Output!H9</f>
        <v>0</v>
      </c>
      <c r="I9">
        <f>[8]Output!I9</f>
        <v>0</v>
      </c>
      <c r="J9">
        <f>[8]Output!J9</f>
        <v>0</v>
      </c>
      <c r="K9">
        <f>[8]Output!K9</f>
        <v>0</v>
      </c>
      <c r="L9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2267.0349999999999</v>
      </c>
      <c r="Q9" s="3">
        <f t="shared" si="7"/>
        <v>2209.212</v>
      </c>
      <c r="R9" s="3">
        <f t="shared" si="7"/>
        <v>2108.0142925495966</v>
      </c>
      <c r="S9" s="3">
        <f t="shared" si="7"/>
        <v>1469.356169494502</v>
      </c>
      <c r="T9" s="3">
        <f t="shared" si="7"/>
        <v>1202.9579186419337</v>
      </c>
      <c r="U9" s="3">
        <f t="shared" si="7"/>
        <v>583.8670212319588</v>
      </c>
      <c r="V9" s="3">
        <f t="shared" si="7"/>
        <v>1275.9293778318374</v>
      </c>
      <c r="W9" s="3">
        <f t="shared" si="7"/>
        <v>1275.9293778318374</v>
      </c>
    </row>
    <row r="10" spans="1:23">
      <c r="A10">
        <f>[8]Output!A10</f>
        <v>8</v>
      </c>
      <c r="B10" t="str">
        <f>[8]Output!B10</f>
        <v>HET_BIO_EXS</v>
      </c>
      <c r="C10" t="str">
        <f>[8]Output!C10</f>
        <v>HET</v>
      </c>
      <c r="D10">
        <f>[8]Output!D10</f>
        <v>59.063354400000001</v>
      </c>
      <c r="E10">
        <f>[8]Output!E10</f>
        <v>49.219461999999993</v>
      </c>
      <c r="F10">
        <f>[8]Output!F10</f>
        <v>39.375569599999992</v>
      </c>
      <c r="G10">
        <f>[8]Output!G10</f>
        <v>29.53167719999999</v>
      </c>
      <c r="H10">
        <f>[8]Output!H10</f>
        <v>19.687784799999999</v>
      </c>
      <c r="I10">
        <f>[8]Output!I10</f>
        <v>9.8438923999999979</v>
      </c>
      <c r="J10">
        <f>[8]Output!J10</f>
        <v>0</v>
      </c>
      <c r="K10">
        <f>[8]Output!K10</f>
        <v>0</v>
      </c>
      <c r="L10">
        <f>[8]Output!L10</f>
        <v>0</v>
      </c>
    </row>
    <row r="11" spans="1:23">
      <c r="A11">
        <f>[8]Output!A11</f>
        <v>9</v>
      </c>
      <c r="B11" t="str">
        <f>[8]Output!B11</f>
        <v>HET_GEO_EXS</v>
      </c>
      <c r="C11" t="str">
        <f>[8]Output!C11</f>
        <v>HET</v>
      </c>
      <c r="D11">
        <f>[8]Output!D11</f>
        <v>2.500049999999999</v>
      </c>
      <c r="E11">
        <f>[8]Output!E11</f>
        <v>2.0833750000000002</v>
      </c>
      <c r="F11">
        <f>[8]Output!F11</f>
        <v>2.5333839999999999</v>
      </c>
      <c r="G11">
        <f>[8]Output!G11</f>
        <v>1.39652793</v>
      </c>
      <c r="H11">
        <f>[8]Output!H11</f>
        <v>0.83335000000000004</v>
      </c>
      <c r="I11">
        <f>[8]Output!I11</f>
        <v>0.41667500000000002</v>
      </c>
      <c r="J11">
        <f>[8]Output!J11</f>
        <v>0</v>
      </c>
      <c r="K11">
        <f>[8]Output!K11</f>
        <v>0</v>
      </c>
      <c r="L11">
        <f>[8]Output!L11</f>
        <v>0</v>
      </c>
    </row>
    <row r="12" spans="1:23">
      <c r="A12">
        <f>[8]Output!A12</f>
        <v>10</v>
      </c>
      <c r="B12" t="str">
        <f>[8]Output!B12</f>
        <v>HET_SOL_EXS</v>
      </c>
      <c r="C12" t="str">
        <f>[8]Output!C12</f>
        <v>HET</v>
      </c>
      <c r="D12">
        <f>[8]Output!D12</f>
        <v>5.6553832499999998E-2</v>
      </c>
      <c r="E12">
        <f>[8]Output!E12</f>
        <v>4.7128193750000012E-2</v>
      </c>
      <c r="F12">
        <f>[8]Output!F12</f>
        <v>3.7702554999999999E-2</v>
      </c>
      <c r="G12">
        <f>[8]Output!G12</f>
        <v>2.8276916249999999E-2</v>
      </c>
      <c r="H12">
        <f>[8]Output!H12</f>
        <v>1.8851277499999999E-2</v>
      </c>
      <c r="I12">
        <f>[8]Output!I12</f>
        <v>9.4256387499999962E-3</v>
      </c>
      <c r="J12">
        <f>[8]Output!J12</f>
        <v>0</v>
      </c>
      <c r="K12">
        <f>[8]Output!K12</f>
        <v>0</v>
      </c>
      <c r="L12">
        <f>[8]Output!L12</f>
        <v>0</v>
      </c>
    </row>
    <row r="13" spans="1:23">
      <c r="A13">
        <f>[8]Output!A13</f>
        <v>11</v>
      </c>
      <c r="B13" t="str">
        <f>[8]Output!B13</f>
        <v>HET_OIL_NEW</v>
      </c>
      <c r="C13" t="str">
        <f>[8]Output!C13</f>
        <v>HET</v>
      </c>
      <c r="D13">
        <f>[8]Output!D13</f>
        <v>92.383265124999994</v>
      </c>
      <c r="E13">
        <f>[8]Output!E13</f>
        <v>47.894695200000022</v>
      </c>
      <c r="F13">
        <f>[8]Output!F13</f>
        <v>41.812521400000023</v>
      </c>
      <c r="G13">
        <f>[8]Output!G13</f>
        <v>67.901699866875006</v>
      </c>
      <c r="H13">
        <f>[8]Output!H13</f>
        <v>22.000681200339571</v>
      </c>
      <c r="I13">
        <f>[8]Output!I13</f>
        <v>0</v>
      </c>
      <c r="J13">
        <f>[8]Output!J13</f>
        <v>0</v>
      </c>
      <c r="K13">
        <f>[8]Output!K13</f>
        <v>0</v>
      </c>
      <c r="L13">
        <f>[8]Output!L13</f>
        <v>0</v>
      </c>
    </row>
    <row r="14" spans="1:23">
      <c r="A14">
        <f>[8]Output!A14</f>
        <v>12</v>
      </c>
      <c r="B14" t="str">
        <f>[8]Output!B14</f>
        <v>HET_NGA_NEW</v>
      </c>
      <c r="C14" t="str">
        <f>[8]Output!C14</f>
        <v>HET</v>
      </c>
      <c r="D14">
        <f>[8]Output!D14</f>
        <v>288.15872050313772</v>
      </c>
      <c r="E14">
        <f>[8]Output!E14</f>
        <v>349.24446981267272</v>
      </c>
      <c r="F14">
        <f>[8]Output!F14</f>
        <v>349.24446981267272</v>
      </c>
      <c r="G14">
        <f>[8]Output!G14</f>
        <v>349.24446981267261</v>
      </c>
      <c r="H14">
        <f>[8]Output!H14</f>
        <v>349.24446981267272</v>
      </c>
      <c r="I14">
        <f>[8]Output!I14</f>
        <v>266.87891207100671</v>
      </c>
      <c r="J14">
        <f>[8]Output!J14</f>
        <v>0</v>
      </c>
      <c r="K14">
        <f>[8]Output!K14</f>
        <v>0</v>
      </c>
      <c r="L14">
        <f>[8]Output!L14</f>
        <v>0</v>
      </c>
    </row>
    <row r="15" spans="1:23">
      <c r="A15">
        <f>[8]Output!A15</f>
        <v>13</v>
      </c>
      <c r="B15" t="str">
        <f>[8]Output!B15</f>
        <v>HET_COA_NEW</v>
      </c>
      <c r="C15" t="str">
        <f>[8]Output!C15</f>
        <v>HET</v>
      </c>
      <c r="D15">
        <f>[8]Output!D15</f>
        <v>503.99866326104819</v>
      </c>
      <c r="E15">
        <f>[8]Output!E15</f>
        <v>442.04803424034799</v>
      </c>
      <c r="F15">
        <f>[8]Output!F15</f>
        <v>362.79456087999978</v>
      </c>
      <c r="G15">
        <f>[8]Output!G15</f>
        <v>503.99866326104819</v>
      </c>
      <c r="H15">
        <f>[8]Output!H15</f>
        <v>7.9571985911667227</v>
      </c>
      <c r="I15">
        <f>[8]Output!I15</f>
        <v>0</v>
      </c>
      <c r="J15">
        <f>[8]Output!J15</f>
        <v>0</v>
      </c>
      <c r="K15">
        <f>[8]Output!K15</f>
        <v>0</v>
      </c>
      <c r="L15">
        <f>[8]Output!L15</f>
        <v>0</v>
      </c>
    </row>
    <row r="16" spans="1:23">
      <c r="A16">
        <f>[8]Output!A16</f>
        <v>14</v>
      </c>
      <c r="B16" t="str">
        <f>[8]Output!B16</f>
        <v>HET_BIO_NEW</v>
      </c>
      <c r="C16" t="str">
        <f>[8]Output!C16</f>
        <v>HET</v>
      </c>
      <c r="D16">
        <f>[8]Output!D16</f>
        <v>378.6857088425707</v>
      </c>
      <c r="E16">
        <f>[8]Output!E16</f>
        <v>590.41600049600004</v>
      </c>
      <c r="F16">
        <f>[8]Output!F16</f>
        <v>707.6619357448044</v>
      </c>
      <c r="G16">
        <f>[8]Output!G16</f>
        <v>707.66193574480462</v>
      </c>
      <c r="H16">
        <f>[8]Output!H16</f>
        <v>707.66193574480462</v>
      </c>
      <c r="I16">
        <f>[8]Output!I16</f>
        <v>707.66193574480462</v>
      </c>
      <c r="J16">
        <f>[8]Output!J16</f>
        <v>328.97622690223392</v>
      </c>
      <c r="K16">
        <f>[8]Output!K16</f>
        <v>609.97388518144101</v>
      </c>
      <c r="L16">
        <f>[8]Output!L16</f>
        <v>609.97388518144101</v>
      </c>
    </row>
    <row r="17" spans="1:12">
      <c r="A17">
        <f>[8]Output!A17</f>
        <v>15</v>
      </c>
      <c r="B17" t="str">
        <f>[8]Output!B17</f>
        <v>HET_GEO_NEW</v>
      </c>
      <c r="C17" t="str">
        <f>[8]Output!C17</f>
        <v>HET</v>
      </c>
      <c r="D17">
        <f>[8]Output!D17</f>
        <v>21.738382999999999</v>
      </c>
      <c r="E17">
        <f>[8]Output!E17</f>
        <v>33.808371399999999</v>
      </c>
      <c r="F17">
        <f>[8]Output!F17</f>
        <v>42.469675799999997</v>
      </c>
      <c r="G17">
        <f>[8]Output!G17</f>
        <v>42.469675799999997</v>
      </c>
      <c r="H17">
        <f>[8]Output!H17</f>
        <v>157.47298077451859</v>
      </c>
      <c r="I17">
        <f>[8]Output!I17</f>
        <v>216.35565214862251</v>
      </c>
      <c r="J17">
        <f>[8]Output!J17</f>
        <v>254.89079432972491</v>
      </c>
      <c r="K17">
        <f>[8]Output!K17</f>
        <v>368.12713918928063</v>
      </c>
      <c r="L17">
        <f>[8]Output!L17</f>
        <v>368.12713918928063</v>
      </c>
    </row>
    <row r="18" spans="1:12">
      <c r="A18">
        <f>[8]Output!A18</f>
        <v>16</v>
      </c>
      <c r="B18" t="str">
        <f>[8]Output!B18</f>
        <v>HET_SOL_NEW</v>
      </c>
      <c r="C18" t="str">
        <f>[8]Output!C18</f>
        <v>HET</v>
      </c>
      <c r="D18">
        <f>[8]Output!D18</f>
        <v>0.1494461675</v>
      </c>
      <c r="E18">
        <f>[8]Output!E18</f>
        <v>1.01487180625</v>
      </c>
      <c r="F18">
        <f>[8]Output!F18</f>
        <v>2.8062974449999989</v>
      </c>
      <c r="G18">
        <f>[8]Output!G18</f>
        <v>2.8062974449999989</v>
      </c>
      <c r="H18">
        <f>[8]Output!H18</f>
        <v>2.6568512774999991</v>
      </c>
      <c r="I18">
        <f>[8]Output!I18</f>
        <v>1.7914256387499989</v>
      </c>
      <c r="J18">
        <f>[8]Output!J18</f>
        <v>0</v>
      </c>
      <c r="K18">
        <f>[8]Output!K18</f>
        <v>297.82835346111563</v>
      </c>
      <c r="L18">
        <f>[8]Output!L18</f>
        <v>297.82835346111563</v>
      </c>
    </row>
    <row r="19" spans="1:12">
      <c r="A19">
        <f>[8]Output!A19</f>
        <v>0</v>
      </c>
      <c r="B19">
        <f>[8]Output!B19</f>
        <v>0</v>
      </c>
      <c r="C19">
        <f>[8]Output!C19</f>
        <v>0</v>
      </c>
      <c r="D19">
        <f>[8]Output!D19</f>
        <v>0</v>
      </c>
      <c r="E19">
        <f>[8]Output!E19</f>
        <v>0</v>
      </c>
      <c r="F19">
        <f>[8]Output!F19</f>
        <v>0</v>
      </c>
      <c r="G19">
        <f>[8]Output!G19</f>
        <v>0</v>
      </c>
      <c r="H19">
        <f>[8]Output!H19</f>
        <v>0</v>
      </c>
      <c r="I19">
        <f>[8]Output!I19</f>
        <v>0</v>
      </c>
      <c r="J19">
        <f>[8]Output!J19</f>
        <v>0</v>
      </c>
      <c r="K19">
        <f>[8]Output!K19</f>
        <v>0</v>
      </c>
      <c r="L19">
        <f>[8]Output!L19</f>
        <v>0</v>
      </c>
    </row>
    <row r="20" spans="1:12">
      <c r="A20">
        <f>[8]Output!A20</f>
        <v>0</v>
      </c>
      <c r="B20">
        <f>[8]Output!B20</f>
        <v>0</v>
      </c>
      <c r="C20">
        <f>[8]Output!C20</f>
        <v>0</v>
      </c>
      <c r="D20">
        <f>[8]Output!D20</f>
        <v>0</v>
      </c>
      <c r="E20">
        <f>[8]Output!E20</f>
        <v>0</v>
      </c>
      <c r="F20">
        <f>[8]Output!F20</f>
        <v>0</v>
      </c>
      <c r="G20">
        <f>[8]Output!G20</f>
        <v>0</v>
      </c>
      <c r="H20">
        <f>[8]Output!H20</f>
        <v>0</v>
      </c>
      <c r="I20">
        <f>[8]Output!I20</f>
        <v>0</v>
      </c>
      <c r="J20">
        <f>[8]Output!J20</f>
        <v>0</v>
      </c>
      <c r="K20">
        <f>[8]Output!K20</f>
        <v>0</v>
      </c>
      <c r="L20">
        <f>[8]Output!L20</f>
        <v>0</v>
      </c>
    </row>
    <row r="21" spans="1:12">
      <c r="A21">
        <f>[8]Output!A21</f>
        <v>0</v>
      </c>
      <c r="B21">
        <f>[8]Output!B21</f>
        <v>0</v>
      </c>
      <c r="C21">
        <f>[8]Output!C21</f>
        <v>0</v>
      </c>
      <c r="D21">
        <f>[8]Output!D21</f>
        <v>0</v>
      </c>
      <c r="E21">
        <f>[8]Output!E21</f>
        <v>0</v>
      </c>
      <c r="F21">
        <f>[8]Output!F21</f>
        <v>0</v>
      </c>
      <c r="G21">
        <f>[8]Output!G21</f>
        <v>0</v>
      </c>
      <c r="H21">
        <f>[8]Output!H21</f>
        <v>0</v>
      </c>
      <c r="I21">
        <f>[8]Output!I21</f>
        <v>0</v>
      </c>
      <c r="J21">
        <f>[8]Output!J21</f>
        <v>0</v>
      </c>
      <c r="K21">
        <f>[8]Output!K21</f>
        <v>0</v>
      </c>
      <c r="L21">
        <f>[8]Output!L21</f>
        <v>0</v>
      </c>
    </row>
    <row r="22" spans="1:12">
      <c r="A22">
        <f>[8]Output!A22</f>
        <v>0</v>
      </c>
      <c r="B22">
        <f>[8]Output!B22</f>
        <v>0</v>
      </c>
      <c r="C22">
        <f>[8]Output!C22</f>
        <v>0</v>
      </c>
      <c r="D22">
        <f>[8]Output!D22</f>
        <v>0</v>
      </c>
      <c r="E22">
        <f>[8]Output!E22</f>
        <v>0</v>
      </c>
      <c r="F22">
        <f>[8]Output!F22</f>
        <v>0</v>
      </c>
      <c r="G22">
        <f>[8]Output!G22</f>
        <v>0</v>
      </c>
      <c r="H22">
        <f>[8]Output!H22</f>
        <v>0</v>
      </c>
      <c r="I22">
        <f>[8]Output!I22</f>
        <v>0</v>
      </c>
      <c r="J22">
        <f>[8]Output!J22</f>
        <v>0</v>
      </c>
      <c r="K22">
        <f>[8]Output!K22</f>
        <v>0</v>
      </c>
      <c r="L22">
        <f>[8]Output!L22</f>
        <v>0</v>
      </c>
    </row>
    <row r="23" spans="1:12">
      <c r="A23">
        <f>[8]Output!A23</f>
        <v>0</v>
      </c>
      <c r="B23">
        <f>[8]Output!B23</f>
        <v>0</v>
      </c>
      <c r="C23">
        <f>[8]Output!C23</f>
        <v>0</v>
      </c>
      <c r="D23">
        <f>[8]Output!D23</f>
        <v>0</v>
      </c>
      <c r="E23">
        <f>[8]Output!E23</f>
        <v>0</v>
      </c>
      <c r="F23">
        <f>[8]Output!F23</f>
        <v>0</v>
      </c>
      <c r="G23">
        <f>[8]Output!G23</f>
        <v>0</v>
      </c>
      <c r="H23">
        <f>[8]Output!H23</f>
        <v>0</v>
      </c>
      <c r="I23">
        <f>[8]Output!I23</f>
        <v>0</v>
      </c>
      <c r="J23">
        <f>[8]Output!J23</f>
        <v>0</v>
      </c>
      <c r="K23">
        <f>[8]Output!K23</f>
        <v>0</v>
      </c>
      <c r="L23">
        <f>[8]Output!L23</f>
        <v>0</v>
      </c>
    </row>
    <row r="24" spans="1:12">
      <c r="A24">
        <f>[8]Output!A24</f>
        <v>0</v>
      </c>
      <c r="B24">
        <f>[8]Output!B24</f>
        <v>0</v>
      </c>
      <c r="C24">
        <f>[8]Output!C24</f>
        <v>0</v>
      </c>
      <c r="D24">
        <f>[8]Output!D24</f>
        <v>0</v>
      </c>
      <c r="E24">
        <f>[8]Output!E24</f>
        <v>0</v>
      </c>
      <c r="F24">
        <f>[8]Output!F24</f>
        <v>0</v>
      </c>
      <c r="G24">
        <f>[8]Output!G24</f>
        <v>0</v>
      </c>
      <c r="H24">
        <f>[8]Output!H24</f>
        <v>0</v>
      </c>
      <c r="I24">
        <f>[8]Output!I24</f>
        <v>0</v>
      </c>
      <c r="J24">
        <f>[8]Output!J24</f>
        <v>0</v>
      </c>
      <c r="K24">
        <f>[8]Output!K24</f>
        <v>0</v>
      </c>
      <c r="L24">
        <f>[8]Output!L24</f>
        <v>0</v>
      </c>
    </row>
    <row r="25" spans="1:12">
      <c r="A25">
        <f>[8]Output!A25</f>
        <v>0</v>
      </c>
      <c r="B25">
        <f>[8]Output!B25</f>
        <v>0</v>
      </c>
      <c r="C25">
        <f>[8]Output!C25</f>
        <v>0</v>
      </c>
      <c r="D25">
        <f>[8]Output!D25</f>
        <v>0</v>
      </c>
      <c r="E25">
        <f>[8]Output!E25</f>
        <v>0</v>
      </c>
      <c r="F25">
        <f>[8]Output!F25</f>
        <v>0</v>
      </c>
      <c r="G25">
        <f>[8]Output!G25</f>
        <v>0</v>
      </c>
      <c r="H25">
        <f>[8]Output!H25</f>
        <v>0</v>
      </c>
      <c r="I25">
        <f>[8]Output!I25</f>
        <v>0</v>
      </c>
      <c r="J25">
        <f>[8]Output!J25</f>
        <v>0</v>
      </c>
      <c r="K25">
        <f>[8]Output!K25</f>
        <v>0</v>
      </c>
      <c r="L25">
        <f>[8]Output!L25</f>
        <v>0</v>
      </c>
    </row>
    <row r="26" spans="1:12">
      <c r="A26">
        <f>[8]Output!A26</f>
        <v>0</v>
      </c>
      <c r="B26">
        <f>[8]Output!B26</f>
        <v>0</v>
      </c>
      <c r="C26">
        <f>[8]Output!C26</f>
        <v>0</v>
      </c>
      <c r="D26">
        <f>[8]Output!D26</f>
        <v>0</v>
      </c>
      <c r="E26">
        <f>[8]Output!E26</f>
        <v>0</v>
      </c>
      <c r="F26">
        <f>[8]Output!F26</f>
        <v>0</v>
      </c>
      <c r="G26">
        <f>[8]Output!G26</f>
        <v>0</v>
      </c>
      <c r="H26">
        <f>[8]Output!H26</f>
        <v>0</v>
      </c>
      <c r="I26">
        <f>[8]Output!I26</f>
        <v>0</v>
      </c>
      <c r="J26">
        <f>[8]Output!J26</f>
        <v>0</v>
      </c>
      <c r="K26">
        <f>[8]Output!K26</f>
        <v>0</v>
      </c>
      <c r="L26">
        <f>[8]Output!L26</f>
        <v>0</v>
      </c>
    </row>
    <row r="27" spans="1:12">
      <c r="A27">
        <f>[8]Output!A27</f>
        <v>0</v>
      </c>
      <c r="B27">
        <f>[8]Output!B27</f>
        <v>0</v>
      </c>
      <c r="C27">
        <f>[8]Output!C27</f>
        <v>0</v>
      </c>
      <c r="D27">
        <f>[8]Output!D27</f>
        <v>0</v>
      </c>
      <c r="E27">
        <f>[8]Output!E27</f>
        <v>0</v>
      </c>
      <c r="F27">
        <f>[8]Output!F27</f>
        <v>0</v>
      </c>
      <c r="G27">
        <f>[8]Output!G27</f>
        <v>0</v>
      </c>
      <c r="H27">
        <f>[8]Output!H27</f>
        <v>0</v>
      </c>
      <c r="I27">
        <f>[8]Output!I27</f>
        <v>0</v>
      </c>
      <c r="J27">
        <f>[8]Output!J27</f>
        <v>0</v>
      </c>
      <c r="K27">
        <f>[8]Output!K27</f>
        <v>0</v>
      </c>
      <c r="L27">
        <f>[8]Output!L27</f>
        <v>0</v>
      </c>
    </row>
    <row r="28" spans="1:12">
      <c r="A28">
        <f>[8]Output!A28</f>
        <v>0</v>
      </c>
      <c r="B28">
        <f>[8]Output!B28</f>
        <v>0</v>
      </c>
      <c r="C28">
        <f>[8]Output!C28</f>
        <v>0</v>
      </c>
      <c r="D28">
        <f>[8]Output!D28</f>
        <v>0</v>
      </c>
      <c r="E28">
        <f>[8]Output!E28</f>
        <v>0</v>
      </c>
      <c r="F28">
        <f>[8]Output!F28</f>
        <v>0</v>
      </c>
      <c r="G28">
        <f>[8]Output!G28</f>
        <v>0</v>
      </c>
      <c r="H28">
        <f>[8]Output!H28</f>
        <v>0</v>
      </c>
      <c r="I28">
        <f>[8]Output!I28</f>
        <v>0</v>
      </c>
      <c r="J28">
        <f>[8]Output!J28</f>
        <v>0</v>
      </c>
      <c r="K28">
        <f>[8]Output!K28</f>
        <v>0</v>
      </c>
      <c r="L28">
        <f>[8]Output!L28</f>
        <v>0</v>
      </c>
    </row>
    <row r="29" spans="1:12">
      <c r="A29">
        <f>[8]Output!A29</f>
        <v>0</v>
      </c>
      <c r="B29">
        <f>[8]Output!B29</f>
        <v>0</v>
      </c>
      <c r="C29">
        <f>[8]Output!C29</f>
        <v>0</v>
      </c>
      <c r="D29">
        <f>[8]Output!D29</f>
        <v>0</v>
      </c>
      <c r="E29">
        <f>[8]Output!E29</f>
        <v>0</v>
      </c>
      <c r="F29">
        <f>[8]Output!F29</f>
        <v>0</v>
      </c>
      <c r="G29">
        <f>[8]Output!G29</f>
        <v>0</v>
      </c>
      <c r="H29">
        <f>[8]Output!H29</f>
        <v>0</v>
      </c>
      <c r="I29">
        <f>[8]Output!I29</f>
        <v>0</v>
      </c>
      <c r="J29">
        <f>[8]Output!J29</f>
        <v>0</v>
      </c>
      <c r="K29">
        <f>[8]Output!K29</f>
        <v>0</v>
      </c>
      <c r="L29">
        <f>[8]Output!L29</f>
        <v>0</v>
      </c>
    </row>
    <row r="30" spans="1:12">
      <c r="A30">
        <f>[8]Output!A30</f>
        <v>0</v>
      </c>
      <c r="B30">
        <f>[8]Output!B30</f>
        <v>0</v>
      </c>
      <c r="C30">
        <f>[8]Output!C30</f>
        <v>0</v>
      </c>
      <c r="D30">
        <f>[8]Output!D30</f>
        <v>0</v>
      </c>
      <c r="E30">
        <f>[8]Output!E30</f>
        <v>0</v>
      </c>
      <c r="F30">
        <f>[8]Output!F30</f>
        <v>0</v>
      </c>
      <c r="G30">
        <f>[8]Output!G30</f>
        <v>0</v>
      </c>
      <c r="H30">
        <f>[8]Output!H30</f>
        <v>0</v>
      </c>
      <c r="I30">
        <f>[8]Output!I30</f>
        <v>0</v>
      </c>
      <c r="J30">
        <f>[8]Output!J30</f>
        <v>0</v>
      </c>
      <c r="K30">
        <f>[8]Output!K30</f>
        <v>0</v>
      </c>
      <c r="L30">
        <f>[8]Output!L30</f>
        <v>0</v>
      </c>
    </row>
    <row r="31" spans="1:12">
      <c r="A31">
        <f>[8]Output!A31</f>
        <v>0</v>
      </c>
      <c r="B31">
        <f>[8]Output!B31</f>
        <v>0</v>
      </c>
      <c r="C31">
        <f>[8]Output!C31</f>
        <v>0</v>
      </c>
      <c r="D31">
        <f>[8]Output!D31</f>
        <v>0</v>
      </c>
      <c r="E31">
        <f>[8]Output!E31</f>
        <v>0</v>
      </c>
      <c r="F31">
        <f>[8]Output!F31</f>
        <v>0</v>
      </c>
      <c r="G31">
        <f>[8]Output!G31</f>
        <v>0</v>
      </c>
      <c r="H31">
        <f>[8]Output!H31</f>
        <v>0</v>
      </c>
      <c r="I31">
        <f>[8]Output!I31</f>
        <v>0</v>
      </c>
      <c r="J31">
        <f>[8]Output!J31</f>
        <v>0</v>
      </c>
      <c r="K31">
        <f>[8]Output!K31</f>
        <v>0</v>
      </c>
      <c r="L31">
        <f>[8]Output!L31</f>
        <v>0</v>
      </c>
    </row>
    <row r="32" spans="1:12">
      <c r="A32">
        <f>[8]Output!A32</f>
        <v>0</v>
      </c>
      <c r="B32">
        <f>[8]Output!B32</f>
        <v>0</v>
      </c>
      <c r="C32">
        <f>[8]Output!C32</f>
        <v>0</v>
      </c>
      <c r="D32">
        <f>[8]Output!D32</f>
        <v>0</v>
      </c>
      <c r="E32">
        <f>[8]Output!E32</f>
        <v>0</v>
      </c>
      <c r="F32">
        <f>[8]Output!F32</f>
        <v>0</v>
      </c>
      <c r="G32">
        <f>[8]Output!G32</f>
        <v>0</v>
      </c>
      <c r="H32">
        <f>[8]Output!H32</f>
        <v>0</v>
      </c>
      <c r="I32">
        <f>[8]Output!I32</f>
        <v>0</v>
      </c>
      <c r="J32">
        <f>[8]Output!J32</f>
        <v>0</v>
      </c>
      <c r="K32">
        <f>[8]Output!K32</f>
        <v>0</v>
      </c>
      <c r="L32">
        <f>[8]Output!L32</f>
        <v>0</v>
      </c>
    </row>
    <row r="33" spans="1:12">
      <c r="A33">
        <f>[8]Output!A33</f>
        <v>0</v>
      </c>
      <c r="B33">
        <f>[8]Output!B33</f>
        <v>0</v>
      </c>
      <c r="C33">
        <f>[8]Output!C33</f>
        <v>0</v>
      </c>
      <c r="D33">
        <f>[8]Output!D33</f>
        <v>0</v>
      </c>
      <c r="E33">
        <f>[8]Output!E33</f>
        <v>0</v>
      </c>
      <c r="F33">
        <f>[8]Output!F33</f>
        <v>0</v>
      </c>
      <c r="G33">
        <f>[8]Output!G33</f>
        <v>0</v>
      </c>
      <c r="H33">
        <f>[8]Output!H33</f>
        <v>0</v>
      </c>
      <c r="I33">
        <f>[8]Output!I33</f>
        <v>0</v>
      </c>
      <c r="J33">
        <f>[8]Output!J33</f>
        <v>0</v>
      </c>
      <c r="K33">
        <f>[8]Output!K33</f>
        <v>0</v>
      </c>
      <c r="L33">
        <f>[8]Output!L33</f>
        <v>0</v>
      </c>
    </row>
    <row r="34" spans="1:12">
      <c r="A34">
        <f>[8]Output!A34</f>
        <v>0</v>
      </c>
      <c r="B34">
        <f>[8]Output!B34</f>
        <v>0</v>
      </c>
      <c r="C34">
        <f>[8]Output!C34</f>
        <v>0</v>
      </c>
      <c r="D34">
        <f>[8]Output!D34</f>
        <v>0</v>
      </c>
      <c r="E34">
        <f>[8]Output!E34</f>
        <v>0</v>
      </c>
      <c r="F34">
        <f>[8]Output!F34</f>
        <v>0</v>
      </c>
      <c r="G34">
        <f>[8]Output!G34</f>
        <v>0</v>
      </c>
      <c r="H34">
        <f>[8]Output!H34</f>
        <v>0</v>
      </c>
      <c r="I34">
        <f>[8]Output!I34</f>
        <v>0</v>
      </c>
      <c r="J34">
        <f>[8]Output!J34</f>
        <v>0</v>
      </c>
      <c r="K34">
        <f>[8]Output!K34</f>
        <v>0</v>
      </c>
      <c r="L34">
        <f>[8]Output!L34</f>
        <v>0</v>
      </c>
    </row>
    <row r="35" spans="1:12">
      <c r="A35">
        <f>[8]Output!A35</f>
        <v>0</v>
      </c>
      <c r="B35">
        <f>[8]Output!B35</f>
        <v>0</v>
      </c>
      <c r="C35">
        <f>[8]Output!C35</f>
        <v>0</v>
      </c>
      <c r="D35">
        <f>[8]Output!D35</f>
        <v>0</v>
      </c>
      <c r="E35">
        <f>[8]Output!E35</f>
        <v>0</v>
      </c>
      <c r="F35">
        <f>[8]Output!F35</f>
        <v>0</v>
      </c>
      <c r="G35">
        <f>[8]Output!G35</f>
        <v>0</v>
      </c>
      <c r="H35">
        <f>[8]Output!H35</f>
        <v>0</v>
      </c>
      <c r="I35">
        <f>[8]Output!I35</f>
        <v>0</v>
      </c>
      <c r="J35">
        <f>[8]Output!J35</f>
        <v>0</v>
      </c>
      <c r="K35">
        <f>[8]Output!K35</f>
        <v>0</v>
      </c>
      <c r="L35">
        <f>[8]Output!L35</f>
        <v>0</v>
      </c>
    </row>
    <row r="36" spans="1:12">
      <c r="A36">
        <f>[8]Output!A36</f>
        <v>0</v>
      </c>
      <c r="B36">
        <f>[8]Output!B36</f>
        <v>0</v>
      </c>
      <c r="C36">
        <f>[8]Output!C36</f>
        <v>0</v>
      </c>
      <c r="D36">
        <f>[8]Output!D36</f>
        <v>0</v>
      </c>
      <c r="E36">
        <f>[8]Output!E36</f>
        <v>0</v>
      </c>
      <c r="F36">
        <f>[8]Output!F36</f>
        <v>0</v>
      </c>
      <c r="G36">
        <f>[8]Output!G36</f>
        <v>0</v>
      </c>
      <c r="H36">
        <f>[8]Output!H36</f>
        <v>0</v>
      </c>
      <c r="I36">
        <f>[8]Output!I36</f>
        <v>0</v>
      </c>
      <c r="J36">
        <f>[8]Output!J36</f>
        <v>0</v>
      </c>
      <c r="K36">
        <f>[8]Output!K36</f>
        <v>0</v>
      </c>
      <c r="L36">
        <f>[8]Output!L36</f>
        <v>0</v>
      </c>
    </row>
    <row r="37" spans="1:12">
      <c r="A37">
        <f>[8]Output!A37</f>
        <v>0</v>
      </c>
      <c r="B37">
        <f>[8]Output!B37</f>
        <v>0</v>
      </c>
      <c r="C37">
        <f>[8]Output!C37</f>
        <v>0</v>
      </c>
      <c r="D37">
        <f>[8]Output!D37</f>
        <v>0</v>
      </c>
      <c r="E37">
        <f>[8]Output!E37</f>
        <v>0</v>
      </c>
      <c r="F37">
        <f>[8]Output!F37</f>
        <v>0</v>
      </c>
      <c r="G37">
        <f>[8]Output!G37</f>
        <v>0</v>
      </c>
      <c r="H37">
        <f>[8]Output!H37</f>
        <v>0</v>
      </c>
      <c r="I37">
        <f>[8]Output!I37</f>
        <v>0</v>
      </c>
      <c r="J37">
        <f>[8]Output!J37</f>
        <v>0</v>
      </c>
      <c r="K37">
        <f>[8]Output!K37</f>
        <v>0</v>
      </c>
      <c r="L37">
        <f>[8]Output!L37</f>
        <v>0</v>
      </c>
    </row>
    <row r="38" spans="1:12">
      <c r="A38">
        <f>[8]Output!A38</f>
        <v>0</v>
      </c>
      <c r="B38">
        <f>[8]Output!B38</f>
        <v>0</v>
      </c>
      <c r="C38">
        <f>[8]Output!C38</f>
        <v>0</v>
      </c>
      <c r="D38">
        <f>[8]Output!D38</f>
        <v>0</v>
      </c>
      <c r="E38">
        <f>[8]Output!E38</f>
        <v>0</v>
      </c>
      <c r="F38">
        <f>[8]Output!F38</f>
        <v>0</v>
      </c>
      <c r="G38">
        <f>[8]Output!G38</f>
        <v>0</v>
      </c>
      <c r="H38">
        <f>[8]Output!H38</f>
        <v>0</v>
      </c>
      <c r="I38">
        <f>[8]Output!I38</f>
        <v>0</v>
      </c>
      <c r="J38">
        <f>[8]Output!J38</f>
        <v>0</v>
      </c>
      <c r="K38">
        <f>[8]Output!K38</f>
        <v>0</v>
      </c>
      <c r="L38">
        <f>[8]Output!L38</f>
        <v>0</v>
      </c>
    </row>
    <row r="39" spans="1:12">
      <c r="A39">
        <f>[8]Output!A39</f>
        <v>0</v>
      </c>
      <c r="B39">
        <f>[8]Output!B39</f>
        <v>0</v>
      </c>
      <c r="C39">
        <f>[8]Output!C39</f>
        <v>0</v>
      </c>
      <c r="D39">
        <f>[8]Output!D39</f>
        <v>0</v>
      </c>
      <c r="E39">
        <f>[8]Output!E39</f>
        <v>0</v>
      </c>
      <c r="F39">
        <f>[8]Output!F39</f>
        <v>0</v>
      </c>
      <c r="G39">
        <f>[8]Output!G39</f>
        <v>0</v>
      </c>
      <c r="H39">
        <f>[8]Output!H39</f>
        <v>0</v>
      </c>
      <c r="I39">
        <f>[8]Output!I39</f>
        <v>0</v>
      </c>
      <c r="J39">
        <f>[8]Output!J39</f>
        <v>0</v>
      </c>
      <c r="K39">
        <f>[8]Output!K39</f>
        <v>0</v>
      </c>
      <c r="L39">
        <f>[8]Output!L39</f>
        <v>0</v>
      </c>
    </row>
    <row r="40" spans="1:12">
      <c r="A40">
        <f>[8]Output!A40</f>
        <v>0</v>
      </c>
      <c r="B40">
        <f>[8]Output!B40</f>
        <v>0</v>
      </c>
      <c r="C40">
        <f>[8]Output!C40</f>
        <v>0</v>
      </c>
      <c r="D40">
        <f>[8]Output!D40</f>
        <v>0</v>
      </c>
      <c r="E40">
        <f>[8]Output!E40</f>
        <v>0</v>
      </c>
      <c r="F40">
        <f>[8]Output!F40</f>
        <v>0</v>
      </c>
      <c r="G40">
        <f>[8]Output!G40</f>
        <v>0</v>
      </c>
      <c r="H40">
        <f>[8]Output!H40</f>
        <v>0</v>
      </c>
      <c r="I40">
        <f>[8]Output!I40</f>
        <v>0</v>
      </c>
      <c r="J40">
        <f>[8]Output!J40</f>
        <v>0</v>
      </c>
      <c r="K40">
        <f>[8]Output!K40</f>
        <v>0</v>
      </c>
      <c r="L40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6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6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6">
        <f t="shared" si="1"/>
        <v>0</v>
      </c>
      <c r="P2" s="6">
        <f t="shared" si="1"/>
        <v>0</v>
      </c>
      <c r="Q2" s="6">
        <f t="shared" si="1"/>
        <v>0</v>
      </c>
      <c r="R2" s="6">
        <f t="shared" si="1"/>
        <v>0</v>
      </c>
      <c r="S2" s="6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6">
        <f t="shared" si="1"/>
        <v>0</v>
      </c>
      <c r="V2" s="10" t="str">
        <f>'Hydrogen generation'!Y2</f>
        <v>Grey</v>
      </c>
      <c r="W2" s="40">
        <f>M2*31.536*0.9</f>
        <v>0</v>
      </c>
      <c r="X2" s="40">
        <f t="shared" ref="X2:AD5" si="2">N2*31.536*0.9</f>
        <v>0</v>
      </c>
      <c r="Y2" s="40">
        <f t="shared" si="2"/>
        <v>0</v>
      </c>
      <c r="Z2" s="40">
        <f t="shared" si="2"/>
        <v>0</v>
      </c>
      <c r="AA2" s="40">
        <f t="shared" si="2"/>
        <v>0</v>
      </c>
      <c r="AB2" s="40">
        <f t="shared" si="2"/>
        <v>0</v>
      </c>
      <c r="AC2" s="40">
        <f t="shared" si="2"/>
        <v>0</v>
      </c>
      <c r="AD2" s="40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6">
        <f>(SUMIF($B:$B,"HH2_NGA_CL_CCS_NEW",C:C)+SUMIF($B:$B,"HH2_NGA_CS_CCS_NEW",C:C)+SUMIF($B:$B,"HH2_COA_CL_CCS_NEW",C:C)+SUMIF($B:$B,"HH2_COA_CM_CCS_NEW",C:C))</f>
        <v>0</v>
      </c>
      <c r="N3" s="6">
        <f t="shared" ref="N3:S3" si="3">(SUMIF($B:$B,"HH2_NGA_CL_CCS_NEW",D:D)+SUMIF($B:$B,"HH2_NGA_CS_CCS_NEW",D:D)+SUMIF($B:$B,"HH2_COA_CL_CCS_NEW",D:D)+SUMIF($B:$B,"HH2_COA_CM_CCS_NEW",D:D))</f>
        <v>0</v>
      </c>
      <c r="O3" s="6">
        <f t="shared" si="3"/>
        <v>0</v>
      </c>
      <c r="P3" s="6">
        <f t="shared" si="3"/>
        <v>0</v>
      </c>
      <c r="Q3" s="6">
        <f t="shared" si="3"/>
        <v>0</v>
      </c>
      <c r="R3" s="6">
        <f t="shared" si="3"/>
        <v>0</v>
      </c>
      <c r="S3" s="6">
        <f t="shared" si="3"/>
        <v>0</v>
      </c>
      <c r="T3" s="6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40">
        <f t="shared" ref="W3:W5" si="4">M3*31.536*0.9</f>
        <v>0</v>
      </c>
      <c r="X3" s="40">
        <f t="shared" si="2"/>
        <v>0</v>
      </c>
      <c r="Y3" s="40">
        <f t="shared" si="2"/>
        <v>0</v>
      </c>
      <c r="Z3" s="40">
        <f t="shared" si="2"/>
        <v>0</v>
      </c>
      <c r="AA3" s="40">
        <f t="shared" si="2"/>
        <v>0</v>
      </c>
      <c r="AB3" s="40">
        <f t="shared" si="2"/>
        <v>0</v>
      </c>
      <c r="AC3" s="40">
        <f t="shared" si="2"/>
        <v>0</v>
      </c>
      <c r="AD3" s="40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6">
        <f>(SUMIF($B:$B,"*HH2_BIO*",C:C))</f>
        <v>0</v>
      </c>
      <c r="N4" s="6">
        <f t="shared" ref="N4:T4" si="5">(SUMIF($B:$B,"*HH2_BIO*",D:D))</f>
        <v>0</v>
      </c>
      <c r="O4" s="6">
        <f t="shared" si="5"/>
        <v>0</v>
      </c>
      <c r="P4" s="6">
        <f t="shared" si="5"/>
        <v>0</v>
      </c>
      <c r="Q4" s="6">
        <f t="shared" si="5"/>
        <v>0</v>
      </c>
      <c r="R4" s="6">
        <f t="shared" si="5"/>
        <v>0</v>
      </c>
      <c r="S4" s="6">
        <f t="shared" si="5"/>
        <v>0</v>
      </c>
      <c r="T4" s="6">
        <f t="shared" si="5"/>
        <v>0</v>
      </c>
      <c r="V4" s="10" t="str">
        <f>'Hydrogen generation'!Y4</f>
        <v>RES-based</v>
      </c>
      <c r="W4" s="40">
        <f t="shared" si="4"/>
        <v>0</v>
      </c>
      <c r="X4" s="40">
        <f t="shared" si="2"/>
        <v>0</v>
      </c>
      <c r="Y4" s="40">
        <f t="shared" si="2"/>
        <v>0</v>
      </c>
      <c r="Z4" s="40">
        <f t="shared" si="2"/>
        <v>0</v>
      </c>
      <c r="AA4" s="40">
        <f t="shared" si="2"/>
        <v>0</v>
      </c>
      <c r="AB4" s="40">
        <f t="shared" si="2"/>
        <v>0</v>
      </c>
      <c r="AC4" s="40">
        <f t="shared" si="2"/>
        <v>0</v>
      </c>
      <c r="AD4" s="40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6">
        <f>(SUMIF($B:$B,"HH2_WE_ALK*",C:C)+SUMIF($B:$B,"HH2_WE_PEM*",C:C)+SUMIF($B:$B,"HH2_WE_SOEC*",C:C)+SUMIF($B:$B,"HH2_WE_AEM*",C:C))</f>
        <v>0.1</v>
      </c>
      <c r="N5" s="6">
        <f t="shared" ref="N5:T5" si="6">(SUMIF($B:$B,"HH2_WE_ALK*",D:D)+SUMIF($B:$B,"HH2_WE_PEM*",D:D)+SUMIF($B:$B,"HH2_WE_SOEC*",D:D)+SUMIF($B:$B,"HH2_WE_AEM*",D:D))</f>
        <v>0.1</v>
      </c>
      <c r="O5" s="6">
        <f t="shared" si="6"/>
        <v>0</v>
      </c>
      <c r="P5" s="6">
        <f t="shared" si="6"/>
        <v>0</v>
      </c>
      <c r="Q5" s="6">
        <f t="shared" si="6"/>
        <v>0</v>
      </c>
      <c r="R5" s="6">
        <f t="shared" si="6"/>
        <v>0</v>
      </c>
      <c r="S5" s="6">
        <f t="shared" si="6"/>
        <v>0</v>
      </c>
      <c r="T5" s="6">
        <f t="shared" si="6"/>
        <v>0</v>
      </c>
      <c r="V5" s="10" t="str">
        <f>'Hydrogen generation'!Y5</f>
        <v>Electrolysis</v>
      </c>
      <c r="W5" s="40">
        <f t="shared" si="4"/>
        <v>2.8382400000000003</v>
      </c>
      <c r="X5" s="40">
        <f t="shared" si="2"/>
        <v>2.8382400000000003</v>
      </c>
      <c r="Y5" s="40">
        <f t="shared" si="2"/>
        <v>0</v>
      </c>
      <c r="Z5" s="40">
        <f t="shared" si="2"/>
        <v>0</v>
      </c>
      <c r="AA5" s="40">
        <f t="shared" si="2"/>
        <v>0</v>
      </c>
      <c r="AB5" s="40">
        <f t="shared" si="2"/>
        <v>0</v>
      </c>
      <c r="AC5" s="40">
        <f t="shared" si="2"/>
        <v>0</v>
      </c>
      <c r="AD5" s="40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0.2243821366923717</v>
      </c>
      <c r="G6">
        <f>[2]Capacity_HH2!G6</f>
        <v>1.3216073011536369</v>
      </c>
      <c r="H6">
        <f>[2]Capacity_HH2!H6</f>
        <v>8.0442866218396549</v>
      </c>
      <c r="I6">
        <f>[2]Capacity_HH2!I6</f>
        <v>42.893113181552039</v>
      </c>
      <c r="J6">
        <f>[2]Capacity_HH2!J6</f>
        <v>110.04125213476991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226.2524491130068</v>
      </c>
      <c r="E23">
        <f>[2]Capacity_HH2!E23</f>
        <v>2148.8969072819241</v>
      </c>
      <c r="F23">
        <f>[2]Capacity_HH2!F23</f>
        <v>2649.622062954506</v>
      </c>
      <c r="G23">
        <f>[2]Capacity_HH2!G23</f>
        <v>3175.9348985932061</v>
      </c>
      <c r="H23">
        <f>[2]Capacity_HH2!H23</f>
        <v>4997.8584741544937</v>
      </c>
      <c r="I23">
        <f>[2]Capacity_HH2!I23</f>
        <v>6917.782856431475</v>
      </c>
      <c r="J23">
        <f>[2]Capacity_HH2!J23</f>
        <v>8762.8256808895967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0</v>
      </c>
      <c r="H28">
        <f>[2]Capacity_HH2!H28</f>
        <v>0.3949762549704372</v>
      </c>
      <c r="I28">
        <f>[2]Capacity_HH2!I28</f>
        <v>0.3949762549704372</v>
      </c>
      <c r="J28">
        <f>[2]Capacity_HH2!J28</f>
        <v>0.3949762549704372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1.1606819006166129E-2</v>
      </c>
      <c r="G30">
        <f>[2]Capacity_HH2!G30</f>
        <v>7.2059001329948011E-2</v>
      </c>
      <c r="H30">
        <f>[2]Capacity_HH2!H30</f>
        <v>7.2059001329948011E-2</v>
      </c>
      <c r="I30">
        <f>[2]Capacity_HH2!I30</f>
        <v>2.5121481462618509</v>
      </c>
      <c r="J30">
        <f>[2]Capacity_HH2!J30</f>
        <v>16.772889824346962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2.8864471206718152</v>
      </c>
      <c r="G34">
        <f>[2]Capacity_HH2!G34</f>
        <v>17.61407935160636</v>
      </c>
      <c r="H34">
        <f>[2]Capacity_HH2!H34</f>
        <v>112.29000190137759</v>
      </c>
      <c r="I34">
        <f>[2]Capacity_HH2!I34</f>
        <v>583.41977961154203</v>
      </c>
      <c r="J34">
        <f>[2]Capacity_HH2!J34</f>
        <v>1004.339765992988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83.702723539648801</v>
      </c>
      <c r="F39">
        <f>[2]Capacity_HH2!F39</f>
        <v>761.56031221532487</v>
      </c>
      <c r="G39">
        <f>[2]Capacity_HH2!G39</f>
        <v>961.35028430241539</v>
      </c>
      <c r="H39">
        <f>[2]Capacity_HH2!H39</f>
        <v>1148.074037240495</v>
      </c>
      <c r="I39">
        <f>[2]Capacity_HH2!I39</f>
        <v>1188.159491248615</v>
      </c>
      <c r="J39">
        <f>[2]Capacity_HH2!J39</f>
        <v>1177.1974456772859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295.31576263978832</v>
      </c>
      <c r="G40">
        <f>[2]Capacity_HH2!G40</f>
        <v>303.08740804531681</v>
      </c>
      <c r="H40">
        <f>[2]Capacity_HH2!H40</f>
        <v>339.64123656834101</v>
      </c>
      <c r="I40">
        <f>[2]Capacity_HH2!I40</f>
        <v>339.64123656834101</v>
      </c>
      <c r="J40">
        <f>[2]Capacity_HH2!J40</f>
        <v>147.7727978565205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6.2060850563119878</v>
      </c>
      <c r="I41">
        <f>[2]Capacity_HH2!I41</f>
        <v>44.868045049588162</v>
      </c>
      <c r="J41">
        <f>[2]Capacity_HH2!J41</f>
        <v>270.37485291645658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1.1901159858799799</v>
      </c>
      <c r="H42">
        <f>[2]Capacity_HH2!H42</f>
        <v>1.1901159858799799</v>
      </c>
      <c r="I42">
        <f>[2]Capacity_HH2!I42</f>
        <v>1.1901159858799799</v>
      </c>
      <c r="J42">
        <f>[2]Capacity_HH2!J42</f>
        <v>0.59505799293998984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t="s">
        <v>75</v>
      </c>
      <c r="B2" s="11" t="s">
        <v>180</v>
      </c>
      <c r="C2" s="36">
        <v>323.63112000000001</v>
      </c>
      <c r="D2" s="23">
        <v>343.82212373543899</v>
      </c>
      <c r="E2" s="23">
        <v>349.36357920956402</v>
      </c>
      <c r="F2" s="23">
        <v>398.47519187044099</v>
      </c>
      <c r="G2" s="23">
        <v>413.44697143854302</v>
      </c>
      <c r="H2" s="23">
        <v>426.616126586608</v>
      </c>
      <c r="I2" s="23">
        <v>437.66878456029002</v>
      </c>
      <c r="J2" s="23">
        <v>447.86025687648601</v>
      </c>
      <c r="K2" s="23">
        <v>456.61202675006098</v>
      </c>
      <c r="L2" s="35" t="s">
        <v>103</v>
      </c>
      <c r="M2" s="13"/>
    </row>
    <row r="3" spans="1:13">
      <c r="B3" s="11" t="s">
        <v>179</v>
      </c>
      <c r="C3" s="23">
        <v>387.99360000000001</v>
      </c>
      <c r="D3" s="23">
        <v>412.20011087857898</v>
      </c>
      <c r="E3" s="23">
        <v>418.84362914914902</v>
      </c>
      <c r="F3" s="23">
        <v>477.72236552684802</v>
      </c>
      <c r="G3" s="23">
        <v>495.671673532314</v>
      </c>
      <c r="H3" s="23">
        <v>511.45985828678602</v>
      </c>
      <c r="I3" s="23">
        <v>524.71062526116498</v>
      </c>
      <c r="J3" s="23">
        <v>536.92893737299596</v>
      </c>
      <c r="K3" s="23">
        <v>547.42122470191498</v>
      </c>
      <c r="L3" s="35" t="s">
        <v>103</v>
      </c>
      <c r="M3" s="13"/>
    </row>
    <row r="4" spans="1:13">
      <c r="A4" t="s">
        <v>77</v>
      </c>
      <c r="B4" s="11" t="s">
        <v>153</v>
      </c>
      <c r="C4" s="23">
        <v>515.50400000000002</v>
      </c>
      <c r="D4" s="23">
        <v>543.30078431372499</v>
      </c>
      <c r="E4" s="23">
        <v>556.52270605587398</v>
      </c>
      <c r="F4" s="23">
        <v>618.65600058008602</v>
      </c>
      <c r="G4" s="23">
        <v>643.69342554201296</v>
      </c>
      <c r="H4" s="23">
        <v>665.26796121100301</v>
      </c>
      <c r="I4" s="23">
        <v>683.39222303367706</v>
      </c>
      <c r="J4" s="23">
        <v>700.01643275337995</v>
      </c>
      <c r="K4" s="23">
        <v>714.34366908254299</v>
      </c>
      <c r="L4" s="35" t="s">
        <v>103</v>
      </c>
      <c r="M4" s="13"/>
    </row>
    <row r="5" spans="1:13">
      <c r="B5" s="11" t="s">
        <v>156</v>
      </c>
      <c r="C5" s="23">
        <v>4011.114</v>
      </c>
      <c r="D5" s="23">
        <v>4227.3995588235302</v>
      </c>
      <c r="E5" s="23">
        <v>4330.2787516267599</v>
      </c>
      <c r="F5" s="23">
        <v>4813.7351894665999</v>
      </c>
      <c r="G5" s="23">
        <v>5008.5502942741996</v>
      </c>
      <c r="H5" s="23">
        <v>5176.4208094697797</v>
      </c>
      <c r="I5" s="23">
        <v>5317.4448952898601</v>
      </c>
      <c r="J5" s="23">
        <v>5446.7971415297297</v>
      </c>
      <c r="K5" s="23">
        <v>5558.27673862542</v>
      </c>
      <c r="L5" s="35" t="s">
        <v>103</v>
      </c>
      <c r="M5" s="13"/>
    </row>
    <row r="6" spans="1:13">
      <c r="B6" s="11" t="s">
        <v>157</v>
      </c>
      <c r="C6" s="23">
        <v>323.27679999999998</v>
      </c>
      <c r="D6" s="23">
        <v>365.11262117646999</v>
      </c>
      <c r="E6" s="23">
        <v>386.43778312129098</v>
      </c>
      <c r="F6" s="23">
        <v>489.983542527765</v>
      </c>
      <c r="G6" s="23">
        <v>537.57545596766704</v>
      </c>
      <c r="H6" s="23">
        <v>580.83913229494499</v>
      </c>
      <c r="I6" s="23">
        <v>618.75221326975804</v>
      </c>
      <c r="J6" s="23">
        <v>654.840205967521</v>
      </c>
      <c r="K6" s="23">
        <v>687.044592456798</v>
      </c>
      <c r="L6" s="35" t="s">
        <v>103</v>
      </c>
      <c r="M6" s="13"/>
    </row>
    <row r="7" spans="1:13">
      <c r="B7" s="11" t="s">
        <v>62</v>
      </c>
      <c r="C7" s="23">
        <v>281.79000000000002</v>
      </c>
      <c r="D7" s="23">
        <v>296.98455882352903</v>
      </c>
      <c r="E7" s="23">
        <v>304.212059148881</v>
      </c>
      <c r="F7" s="23">
        <v>338.17598777790801</v>
      </c>
      <c r="G7" s="23">
        <v>351.862197739463</v>
      </c>
      <c r="H7" s="23">
        <v>363.655488201156</v>
      </c>
      <c r="I7" s="23">
        <v>373.56275514575998</v>
      </c>
      <c r="J7" s="23">
        <v>382.65004846824598</v>
      </c>
      <c r="K7" s="23">
        <v>390.48174701024601</v>
      </c>
      <c r="L7" s="35" t="s">
        <v>103</v>
      </c>
      <c r="M7" s="13"/>
    </row>
    <row r="8" spans="1:13">
      <c r="B8" s="11" t="s">
        <v>158</v>
      </c>
      <c r="C8" s="23">
        <v>252.82560000000001</v>
      </c>
      <c r="D8" s="23">
        <v>285.54420705882302</v>
      </c>
      <c r="E8" s="23">
        <v>302.22201030296702</v>
      </c>
      <c r="F8" s="23">
        <v>383.20220668389402</v>
      </c>
      <c r="G8" s="23">
        <v>420.42248995380697</v>
      </c>
      <c r="H8" s="23">
        <v>454.25778195635701</v>
      </c>
      <c r="I8" s="23">
        <v>483.90852536047902</v>
      </c>
      <c r="J8" s="23">
        <v>512.13191907944497</v>
      </c>
      <c r="K8" s="23">
        <v>537.31805472785402</v>
      </c>
      <c r="L8" s="35" t="s">
        <v>103</v>
      </c>
      <c r="M8" s="13"/>
    </row>
    <row r="9" spans="1:13">
      <c r="B9" s="11" t="s">
        <v>171</v>
      </c>
      <c r="C9" s="23">
        <v>791.14239999999995</v>
      </c>
      <c r="D9" s="23">
        <v>893.525534117647</v>
      </c>
      <c r="E9" s="23">
        <v>945.71375115460705</v>
      </c>
      <c r="F9" s="23">
        <v>1199.1171522234799</v>
      </c>
      <c r="G9" s="23">
        <v>1315.58694102192</v>
      </c>
      <c r="H9" s="23">
        <v>1421.46440801734</v>
      </c>
      <c r="I9" s="23">
        <v>1514.24757672542</v>
      </c>
      <c r="J9" s="23">
        <v>1602.56427979255</v>
      </c>
      <c r="K9" s="23">
        <v>1681.3767885084601</v>
      </c>
      <c r="L9" s="35" t="s">
        <v>103</v>
      </c>
      <c r="M9" s="13"/>
    </row>
    <row r="10" spans="1:13">
      <c r="B10" s="11" t="s">
        <v>172</v>
      </c>
      <c r="C10" s="23">
        <v>2387.9047999999998</v>
      </c>
      <c r="D10" s="23">
        <v>2593.9201160784301</v>
      </c>
      <c r="E10" s="23">
        <v>2694.9223152885702</v>
      </c>
      <c r="F10" s="23">
        <v>3176.3241344449202</v>
      </c>
      <c r="G10" s="23">
        <v>3382.0008972245</v>
      </c>
      <c r="H10" s="23">
        <v>3563.5646952277102</v>
      </c>
      <c r="I10" s="23">
        <v>3718.63427110762</v>
      </c>
      <c r="J10" s="23">
        <v>3863.2242416357999</v>
      </c>
      <c r="K10" s="23">
        <v>3989.8839116220702</v>
      </c>
      <c r="L10" s="35" t="s">
        <v>103</v>
      </c>
      <c r="M10" s="13"/>
    </row>
    <row r="11" spans="1:13">
      <c r="B11" s="11" t="s">
        <v>159</v>
      </c>
      <c r="C11" s="23">
        <v>727.50300000000004</v>
      </c>
      <c r="D11" s="23">
        <v>766.731102941176</v>
      </c>
      <c r="E11" s="23">
        <v>785.39048818974504</v>
      </c>
      <c r="F11" s="23">
        <v>873.07585661801704</v>
      </c>
      <c r="G11" s="23">
        <v>908.40982448650504</v>
      </c>
      <c r="H11" s="23">
        <v>938.85680340964996</v>
      </c>
      <c r="I11" s="23">
        <v>964.434596887064</v>
      </c>
      <c r="J11" s="23">
        <v>987.89544771210706</v>
      </c>
      <c r="K11" s="23">
        <v>1008.11470384043</v>
      </c>
      <c r="L11" s="35" t="s">
        <v>103</v>
      </c>
      <c r="M11" s="13"/>
    </row>
    <row r="12" spans="1:13">
      <c r="A12" t="s">
        <v>80</v>
      </c>
      <c r="B12" s="11" t="s">
        <v>160</v>
      </c>
      <c r="C12" s="23">
        <v>215.31384</v>
      </c>
      <c r="D12" s="23">
        <v>221.65542175522401</v>
      </c>
      <c r="E12" s="23">
        <v>218.08170670197299</v>
      </c>
      <c r="F12" s="23">
        <v>236.07504947628601</v>
      </c>
      <c r="G12" s="23">
        <v>239.973399502436</v>
      </c>
      <c r="H12" s="23">
        <v>244.052330395778</v>
      </c>
      <c r="I12" s="23">
        <v>247.18545108624599</v>
      </c>
      <c r="J12" s="23">
        <v>250.60804963793601</v>
      </c>
      <c r="K12" s="23">
        <v>253.45585057103901</v>
      </c>
      <c r="L12" s="35" t="s">
        <v>104</v>
      </c>
      <c r="M12" s="13"/>
    </row>
    <row r="13" spans="1:13">
      <c r="B13" s="11" t="s">
        <v>161</v>
      </c>
      <c r="C13" s="23">
        <v>2.674728</v>
      </c>
      <c r="D13" s="23">
        <v>2.6509766312815302</v>
      </c>
      <c r="E13" s="23">
        <v>2.5059844400196001</v>
      </c>
      <c r="F13" s="23">
        <v>2.6561788196010601</v>
      </c>
      <c r="G13" s="23">
        <v>2.6126701271060799</v>
      </c>
      <c r="H13" s="23">
        <v>2.5992300532883199</v>
      </c>
      <c r="I13" s="23">
        <v>2.58394494755087</v>
      </c>
      <c r="J13" s="23">
        <v>2.57958265661079</v>
      </c>
      <c r="K13" s="23">
        <v>2.5740114173907598</v>
      </c>
      <c r="L13" s="35" t="s">
        <v>104</v>
      </c>
      <c r="M13" s="13"/>
    </row>
    <row r="14" spans="1:13">
      <c r="B14" s="11" t="s">
        <v>162</v>
      </c>
      <c r="C14" s="23">
        <v>196.14671999999999</v>
      </c>
      <c r="D14" s="23">
        <v>194.404952960646</v>
      </c>
      <c r="E14" s="23">
        <v>183.77219226810399</v>
      </c>
      <c r="F14" s="23">
        <v>194.78644677074499</v>
      </c>
      <c r="G14" s="23">
        <v>191.59580932111299</v>
      </c>
      <c r="H14" s="23">
        <v>190.61020390780999</v>
      </c>
      <c r="I14" s="23">
        <v>189.489296153731</v>
      </c>
      <c r="J14" s="23">
        <v>189.169394818124</v>
      </c>
      <c r="K14" s="23">
        <v>188.76083727532199</v>
      </c>
      <c r="L14" s="35" t="s">
        <v>104</v>
      </c>
      <c r="M14" s="13"/>
    </row>
    <row r="15" spans="1:13">
      <c r="B15" s="11" t="s">
        <v>163</v>
      </c>
      <c r="C15" s="23">
        <v>1275.051952</v>
      </c>
      <c r="D15" s="23">
        <v>1340.5410016747101</v>
      </c>
      <c r="E15" s="23">
        <v>1362.8833517026201</v>
      </c>
      <c r="F15" s="23">
        <v>1475.16973072258</v>
      </c>
      <c r="G15" s="23">
        <v>1522.3506131389299</v>
      </c>
      <c r="H15" s="23">
        <v>1563.40329865833</v>
      </c>
      <c r="I15" s="23">
        <v>1597.40341449983</v>
      </c>
      <c r="J15" s="23">
        <v>1627.56567796885</v>
      </c>
      <c r="K15" s="23">
        <v>1653.9063161269901</v>
      </c>
      <c r="L15" s="35" t="s">
        <v>103</v>
      </c>
      <c r="M15" s="13"/>
    </row>
    <row r="16" spans="1:13">
      <c r="B16" s="11" t="s">
        <v>164</v>
      </c>
      <c r="C16" s="23">
        <v>15.35492</v>
      </c>
      <c r="D16" s="23">
        <v>15.2185695499495</v>
      </c>
      <c r="E16" s="23">
        <v>14.386206970482901</v>
      </c>
      <c r="F16" s="23">
        <v>15.248433964376501</v>
      </c>
      <c r="G16" s="23">
        <v>14.998661840794201</v>
      </c>
      <c r="H16" s="23">
        <v>14.921505861469999</v>
      </c>
      <c r="I16" s="23">
        <v>14.833758032236499</v>
      </c>
      <c r="J16" s="23">
        <v>14.808715250913799</v>
      </c>
      <c r="K16" s="23">
        <v>14.7767322109469</v>
      </c>
      <c r="L16" s="35" t="s">
        <v>104</v>
      </c>
      <c r="M16" s="13"/>
    </row>
    <row r="17" spans="1:13">
      <c r="B17" s="11" t="s">
        <v>165</v>
      </c>
      <c r="C17" s="23">
        <v>516.81686400000001</v>
      </c>
      <c r="D17" s="23">
        <v>531.08794111242605</v>
      </c>
      <c r="E17" s="23">
        <v>521.36736106537296</v>
      </c>
      <c r="F17" s="23">
        <v>556.89155276957399</v>
      </c>
      <c r="G17" s="23">
        <v>564.93223294325196</v>
      </c>
      <c r="H17" s="23">
        <v>573.88791105276096</v>
      </c>
      <c r="I17" s="23">
        <v>580.48859472124298</v>
      </c>
      <c r="J17" s="23">
        <v>587.94131925992201</v>
      </c>
      <c r="K17" s="23">
        <v>594.15144944460496</v>
      </c>
      <c r="L17" s="35" t="s">
        <v>104</v>
      </c>
      <c r="M17" s="13"/>
    </row>
    <row r="18" spans="1:13">
      <c r="B18" s="11" t="s">
        <v>166</v>
      </c>
      <c r="C18" s="23">
        <v>393.61276800000002</v>
      </c>
      <c r="D18" s="23">
        <v>413.829454916732</v>
      </c>
      <c r="E18" s="23">
        <v>420.72661249867701</v>
      </c>
      <c r="F18" s="23">
        <v>455.38979025031199</v>
      </c>
      <c r="G18" s="23">
        <v>469.95468519082903</v>
      </c>
      <c r="H18" s="23">
        <v>482.627785416883</v>
      </c>
      <c r="I18" s="23">
        <v>493.12373398408101</v>
      </c>
      <c r="J18" s="23">
        <v>502.43492479051298</v>
      </c>
      <c r="K18" s="23">
        <v>510.56636718393702</v>
      </c>
      <c r="L18" s="35" t="s">
        <v>103</v>
      </c>
      <c r="M18" s="13"/>
    </row>
    <row r="19" spans="1:13">
      <c r="B19" s="11" t="s">
        <v>62</v>
      </c>
      <c r="C19" s="23">
        <v>4470.7896000000001</v>
      </c>
      <c r="D19" s="23">
        <v>4702.4190802285702</v>
      </c>
      <c r="E19" s="23">
        <v>5260.9890747315703</v>
      </c>
      <c r="F19" s="23">
        <v>5685.8016504855996</v>
      </c>
      <c r="G19" s="23">
        <v>6088.2990715250198</v>
      </c>
      <c r="H19" s="23">
        <v>6467.3917793062301</v>
      </c>
      <c r="I19" s="23">
        <v>6797.0196611674501</v>
      </c>
      <c r="J19" s="23">
        <v>7004.5808242220301</v>
      </c>
      <c r="K19" s="23">
        <v>7184.5369909554902</v>
      </c>
      <c r="L19" s="35" t="s">
        <v>103</v>
      </c>
      <c r="M19" s="13"/>
    </row>
    <row r="20" spans="1:13">
      <c r="B20" s="11" t="s">
        <v>167</v>
      </c>
      <c r="C20" s="23">
        <v>103.180752</v>
      </c>
      <c r="D20" s="23">
        <v>106.02992463905299</v>
      </c>
      <c r="E20" s="23">
        <v>104.08924346358199</v>
      </c>
      <c r="F20" s="23">
        <v>111.18152908650499</v>
      </c>
      <c r="G20" s="23">
        <v>112.78682389149699</v>
      </c>
      <c r="H20" s="23">
        <v>114.57479496283</v>
      </c>
      <c r="I20" s="23">
        <v>115.892599299471</v>
      </c>
      <c r="J20" s="23">
        <v>117.642203701798</v>
      </c>
      <c r="K20" s="23">
        <v>118.88479947839799</v>
      </c>
      <c r="L20" s="35" t="s">
        <v>104</v>
      </c>
      <c r="M20" s="13"/>
    </row>
    <row r="21" spans="1:13">
      <c r="A21" t="s">
        <v>76</v>
      </c>
      <c r="B21" s="11" t="s">
        <v>169</v>
      </c>
      <c r="C21" s="23">
        <v>69.664640000000006</v>
      </c>
      <c r="D21" s="23">
        <v>76.820852046692593</v>
      </c>
      <c r="E21" s="23">
        <v>79.253512361504605</v>
      </c>
      <c r="F21" s="23">
        <v>97.862886569666898</v>
      </c>
      <c r="G21" s="23">
        <v>103.807279651687</v>
      </c>
      <c r="H21" s="23">
        <v>110.11993456337601</v>
      </c>
      <c r="I21" s="23">
        <v>116.38755788939</v>
      </c>
      <c r="J21" s="23">
        <v>123.256707196812</v>
      </c>
      <c r="K21" s="23">
        <v>130.505510500768</v>
      </c>
      <c r="L21" s="35" t="s">
        <v>103</v>
      </c>
      <c r="M21" s="13"/>
    </row>
    <row r="22" spans="1:13">
      <c r="B22" s="11" t="s">
        <v>153</v>
      </c>
      <c r="C22" s="23">
        <v>1058.6343999999999</v>
      </c>
      <c r="D22" s="23">
        <v>1087.4688000000001</v>
      </c>
      <c r="E22" s="23">
        <v>1113.2138</v>
      </c>
      <c r="F22" s="23">
        <v>1129.8965599999999</v>
      </c>
      <c r="G22" s="23">
        <v>1139.1073361661499</v>
      </c>
      <c r="H22" s="23">
        <v>1146.62915906529</v>
      </c>
      <c r="I22" s="23">
        <v>1152.4704774227901</v>
      </c>
      <c r="J22" s="23">
        <v>1154.1374436490601</v>
      </c>
      <c r="K22" s="23">
        <v>1155.8038453056699</v>
      </c>
      <c r="L22" s="35" t="s">
        <v>103</v>
      </c>
      <c r="M22" s="13"/>
    </row>
    <row r="23" spans="1:13">
      <c r="B23" s="11" t="s">
        <v>168</v>
      </c>
      <c r="C23" s="23">
        <v>121.44799999999999</v>
      </c>
      <c r="D23" s="23">
        <v>133.923592217899</v>
      </c>
      <c r="E23" s="23">
        <v>138.16450597146601</v>
      </c>
      <c r="F23" s="23">
        <v>170.60666427204501</v>
      </c>
      <c r="G23" s="23">
        <v>180.969664081205</v>
      </c>
      <c r="H23" s="23">
        <v>191.97466337086999</v>
      </c>
      <c r="I23" s="23">
        <v>202.90115804159299</v>
      </c>
      <c r="J23" s="23">
        <v>214.87630705675599</v>
      </c>
      <c r="K23" s="23">
        <v>227.513315783981</v>
      </c>
      <c r="L23" s="35" t="s">
        <v>103</v>
      </c>
      <c r="M23" s="13"/>
    </row>
    <row r="24" spans="1:13">
      <c r="B24" s="11" t="s">
        <v>170</v>
      </c>
      <c r="C24" s="23">
        <v>58.398400000000002</v>
      </c>
      <c r="D24" s="23">
        <v>64.397301789883301</v>
      </c>
      <c r="E24" s="23">
        <v>66.436549679896203</v>
      </c>
      <c r="F24" s="23">
        <v>82.036396011664394</v>
      </c>
      <c r="G24" s="23">
        <v>87.019455494366795</v>
      </c>
      <c r="H24" s="23">
        <v>92.311221110248198</v>
      </c>
      <c r="I24" s="23">
        <v>97.565237696595801</v>
      </c>
      <c r="J24" s="23">
        <v>103.32350084005699</v>
      </c>
      <c r="K24" s="23">
        <v>109.40001993016899</v>
      </c>
      <c r="L24" s="35" t="s">
        <v>103</v>
      </c>
      <c r="M24" s="13"/>
    </row>
    <row r="25" spans="1:13">
      <c r="B25" s="11" t="s">
        <v>156</v>
      </c>
      <c r="C25" s="23">
        <v>408.3</v>
      </c>
      <c r="D25" s="23">
        <v>428.94691440000003</v>
      </c>
      <c r="E25" s="23">
        <v>430.68748024110198</v>
      </c>
      <c r="F25" s="23">
        <v>500.25670089486403</v>
      </c>
      <c r="G25" s="23">
        <v>519.49651568246497</v>
      </c>
      <c r="H25" s="23">
        <v>540.12248157392605</v>
      </c>
      <c r="I25" s="23">
        <v>560.96264107423997</v>
      </c>
      <c r="J25" s="23">
        <v>584.20083362829098</v>
      </c>
      <c r="K25" s="23">
        <v>609.45658285465004</v>
      </c>
      <c r="L25" s="35" t="s">
        <v>103</v>
      </c>
      <c r="M25" s="13"/>
    </row>
    <row r="26" spans="1:13">
      <c r="B26" s="11" t="s">
        <v>157</v>
      </c>
      <c r="C26" s="23">
        <v>956.89386000000002</v>
      </c>
      <c r="D26" s="23">
        <v>1030.86138304576</v>
      </c>
      <c r="E26" s="23">
        <v>1055.4016109699301</v>
      </c>
      <c r="F26" s="23">
        <v>1241.86816411994</v>
      </c>
      <c r="G26" s="23">
        <v>1298.5864061874399</v>
      </c>
      <c r="H26" s="23">
        <v>1336.5314658033701</v>
      </c>
      <c r="I26" s="23">
        <v>1384.1788260189701</v>
      </c>
      <c r="J26" s="23">
        <v>1410.1199444575</v>
      </c>
      <c r="K26" s="23">
        <v>1442.73489566843</v>
      </c>
      <c r="L26" s="35" t="s">
        <v>103</v>
      </c>
      <c r="M26" s="13"/>
    </row>
    <row r="27" spans="1:13">
      <c r="B27" s="11" t="s">
        <v>158</v>
      </c>
      <c r="C27" s="23">
        <v>467.1232</v>
      </c>
      <c r="D27" s="23">
        <v>507.11040000000003</v>
      </c>
      <c r="E27" s="23">
        <v>521.19680000000005</v>
      </c>
      <c r="F27" s="23">
        <v>628.54880000000003</v>
      </c>
      <c r="G27" s="23">
        <v>662.05396939183095</v>
      </c>
      <c r="H27" s="23">
        <v>697.849585394869</v>
      </c>
      <c r="I27" s="23">
        <v>732.46474818059301</v>
      </c>
      <c r="J27" s="23">
        <v>770.90760261602099</v>
      </c>
      <c r="K27" s="23">
        <v>810.69462154041605</v>
      </c>
      <c r="L27" s="35" t="s">
        <v>103</v>
      </c>
      <c r="M27" s="13"/>
    </row>
    <row r="28" spans="1:13">
      <c r="B28" s="11" t="s">
        <v>171</v>
      </c>
      <c r="C28" s="23">
        <v>427.60032000000001</v>
      </c>
      <c r="D28" s="23">
        <v>471.52502213229599</v>
      </c>
      <c r="E28" s="23">
        <v>486.45664783315198</v>
      </c>
      <c r="F28" s="23">
        <v>600.68065539868201</v>
      </c>
      <c r="G28" s="23">
        <v>637.16723430123102</v>
      </c>
      <c r="H28" s="23">
        <v>675.91419775769305</v>
      </c>
      <c r="I28" s="23">
        <v>714.38475814303899</v>
      </c>
      <c r="J28" s="23">
        <v>756.54747429259601</v>
      </c>
      <c r="K28" s="23">
        <v>801.04049991346994</v>
      </c>
      <c r="L28" s="35" t="s">
        <v>103</v>
      </c>
      <c r="M28" s="13"/>
    </row>
    <row r="29" spans="1:13">
      <c r="B29" s="11" t="s">
        <v>172</v>
      </c>
      <c r="C29" s="23">
        <v>6895.3976000000002</v>
      </c>
      <c r="D29" s="23">
        <v>7013.91224625</v>
      </c>
      <c r="E29" s="23">
        <v>7115.8352540348897</v>
      </c>
      <c r="F29" s="23">
        <v>7252.9403614647499</v>
      </c>
      <c r="G29" s="23">
        <v>7330.9830702988102</v>
      </c>
      <c r="H29" s="23">
        <v>7412.88784667043</v>
      </c>
      <c r="I29" s="23">
        <v>7494.3039708169099</v>
      </c>
      <c r="J29" s="23">
        <v>7579.5023738535701</v>
      </c>
      <c r="K29" s="23">
        <v>7647.2474433467696</v>
      </c>
      <c r="L29" s="35" t="s">
        <v>103</v>
      </c>
      <c r="M29" s="13"/>
    </row>
    <row r="30" spans="1:13">
      <c r="B30" s="11" t="s">
        <v>159</v>
      </c>
      <c r="C30" s="23">
        <v>1631.91336</v>
      </c>
      <c r="D30" s="23">
        <v>1671.91746182101</v>
      </c>
      <c r="E30" s="23">
        <v>1707.5407031950399</v>
      </c>
      <c r="F30" s="23">
        <v>1730.5711781743</v>
      </c>
      <c r="G30" s="23">
        <v>1743.26783899569</v>
      </c>
      <c r="H30" s="23">
        <v>1753.6279660714599</v>
      </c>
      <c r="I30" s="23">
        <v>1761.6681848593</v>
      </c>
      <c r="J30" s="23">
        <v>1763.9614993356599</v>
      </c>
      <c r="K30" s="23">
        <v>1766.25370598988</v>
      </c>
      <c r="L30" s="35" t="s">
        <v>103</v>
      </c>
      <c r="M30" s="13"/>
    </row>
    <row r="31" spans="1:13">
      <c r="A31" t="s">
        <v>154</v>
      </c>
      <c r="B31" s="11" t="s">
        <v>183</v>
      </c>
      <c r="C31" s="23">
        <v>1.6537599999999999</v>
      </c>
      <c r="D31" s="23">
        <v>1.82364040466926</v>
      </c>
      <c r="E31" s="23">
        <v>1.0637902360570699</v>
      </c>
      <c r="F31" s="23">
        <v>1.9402346764005201</v>
      </c>
      <c r="G31" s="23">
        <v>2.06434511904434</v>
      </c>
      <c r="H31" s="23">
        <v>2.1756820347905599</v>
      </c>
      <c r="I31" s="23">
        <v>2.2703133321412099</v>
      </c>
      <c r="J31" s="23">
        <v>2.3561935598627399</v>
      </c>
      <c r="K31" s="23">
        <v>2.4323090374815299</v>
      </c>
      <c r="L31" s="35" t="s">
        <v>105</v>
      </c>
      <c r="M31" s="13"/>
    </row>
    <row r="32" spans="1:13">
      <c r="B32" s="11" t="s">
        <v>182</v>
      </c>
      <c r="C32" s="23">
        <v>0.30885183999999999</v>
      </c>
      <c r="D32" s="23">
        <v>0.32318160396949402</v>
      </c>
      <c r="E32" s="23">
        <v>0.300110028352783</v>
      </c>
      <c r="F32" s="23">
        <v>0.33191004803100999</v>
      </c>
      <c r="G32" s="23">
        <v>0.34101849329009998</v>
      </c>
      <c r="H32" s="23">
        <v>0.34890088526275598</v>
      </c>
      <c r="I32" s="23">
        <v>0.35540773568324902</v>
      </c>
      <c r="J32" s="23">
        <v>0.36117274347109501</v>
      </c>
      <c r="K32" s="23">
        <v>0.36618952876447702</v>
      </c>
      <c r="L32" s="35" t="s">
        <v>105</v>
      </c>
      <c r="M32" s="13"/>
    </row>
    <row r="33" spans="1:13">
      <c r="B33" s="11" t="s">
        <v>181</v>
      </c>
      <c r="C33" s="23">
        <v>0.36676155999999999</v>
      </c>
      <c r="D33" s="23">
        <v>0.38377815471377402</v>
      </c>
      <c r="E33" s="23">
        <v>0.35638065866892998</v>
      </c>
      <c r="F33" s="23">
        <v>0.39414318203682502</v>
      </c>
      <c r="G33" s="23">
        <v>0.40495946078199402</v>
      </c>
      <c r="H33" s="23">
        <v>0.414319801249523</v>
      </c>
      <c r="I33" s="23">
        <v>0.42204668612385798</v>
      </c>
      <c r="J33" s="23">
        <v>0.42889263287192497</v>
      </c>
      <c r="K33" s="23">
        <v>0.43485006540781701</v>
      </c>
      <c r="L33" s="35" t="s">
        <v>105</v>
      </c>
      <c r="M33" s="13"/>
    </row>
    <row r="34" spans="1:13">
      <c r="B34" s="11" t="s">
        <v>163</v>
      </c>
      <c r="C34" s="23">
        <v>121.24232000000001</v>
      </c>
      <c r="D34" s="23">
        <v>131.62103999999999</v>
      </c>
      <c r="E34" s="23">
        <v>135.27717999999999</v>
      </c>
      <c r="F34" s="23">
        <v>153.85273000000001</v>
      </c>
      <c r="G34" s="23">
        <v>162.05394171187601</v>
      </c>
      <c r="H34" s="23">
        <v>169.34441386037301</v>
      </c>
      <c r="I34" s="23">
        <v>175.48244373117501</v>
      </c>
      <c r="J34" s="23">
        <v>181.00859945763301</v>
      </c>
      <c r="K34" s="23">
        <v>185.88718167451901</v>
      </c>
      <c r="L34" s="35" t="s">
        <v>103</v>
      </c>
      <c r="M34" s="13"/>
    </row>
    <row r="35" spans="1:13">
      <c r="B35" s="11" t="s">
        <v>173</v>
      </c>
      <c r="C35" s="23">
        <v>0.74512053</v>
      </c>
      <c r="D35" s="23">
        <v>0.78543242046350203</v>
      </c>
      <c r="E35" s="23">
        <v>0.71997971875821098</v>
      </c>
      <c r="F35" s="23">
        <v>0.80895716002584495</v>
      </c>
      <c r="G35" s="23">
        <v>0.83483032692464398</v>
      </c>
      <c r="H35" s="23">
        <v>0.85734289832409605</v>
      </c>
      <c r="I35" s="23">
        <v>0.87598796443335303</v>
      </c>
      <c r="J35" s="23">
        <v>0.89258392462025504</v>
      </c>
      <c r="K35" s="23">
        <v>0.90702956604809204</v>
      </c>
      <c r="L35" s="35" t="s">
        <v>106</v>
      </c>
      <c r="M35" s="13"/>
    </row>
    <row r="36" spans="1:13">
      <c r="B36" s="11" t="s">
        <v>174</v>
      </c>
      <c r="C36" s="23">
        <v>3.9045000000000001</v>
      </c>
      <c r="D36" s="23">
        <v>4.0230093839999999</v>
      </c>
      <c r="E36" s="23">
        <v>3.9740551504920498</v>
      </c>
      <c r="F36" s="23">
        <v>4.3590478297554496</v>
      </c>
      <c r="G36" s="23">
        <v>4.4597818556574698</v>
      </c>
      <c r="H36" s="23">
        <v>4.5661770119804101</v>
      </c>
      <c r="I36" s="23">
        <v>4.6720385286962598</v>
      </c>
      <c r="J36" s="23">
        <v>4.7883309483940399</v>
      </c>
      <c r="K36" s="23">
        <v>4.9127133185167402</v>
      </c>
      <c r="L36" s="35" t="s">
        <v>107</v>
      </c>
      <c r="M36" s="13"/>
    </row>
    <row r="37" spans="1:13">
      <c r="A37" t="s">
        <v>155</v>
      </c>
      <c r="B37" s="11" t="s">
        <v>28</v>
      </c>
      <c r="C37" s="23">
        <v>22.3</v>
      </c>
      <c r="D37" s="23">
        <v>22.976849600000001</v>
      </c>
      <c r="E37" s="23">
        <v>23.032768637378801</v>
      </c>
      <c r="F37" s="23">
        <v>24.520325129469001</v>
      </c>
      <c r="G37" s="23">
        <v>25.086969764532899</v>
      </c>
      <c r="H37" s="23">
        <v>25.685459142747799</v>
      </c>
      <c r="I37" s="23">
        <v>26.280946714793298</v>
      </c>
      <c r="J37" s="23">
        <v>26.935109745906999</v>
      </c>
      <c r="K37" s="23">
        <v>27.634780012189299</v>
      </c>
      <c r="L37" s="35" t="s">
        <v>105</v>
      </c>
      <c r="M37" s="13"/>
    </row>
    <row r="38" spans="1:13">
      <c r="B38" s="11" t="s">
        <v>29</v>
      </c>
      <c r="C38" s="23">
        <v>9.1</v>
      </c>
      <c r="D38" s="23">
        <v>9.4220672000000008</v>
      </c>
      <c r="E38" s="23">
        <v>9.4488344363636401</v>
      </c>
      <c r="F38" s="23">
        <v>10.1605694487615</v>
      </c>
      <c r="G38" s="23">
        <v>10.4342240909374</v>
      </c>
      <c r="H38" s="23">
        <v>10.724338042581801</v>
      </c>
      <c r="I38" s="23">
        <v>11.014109815489199</v>
      </c>
      <c r="J38" s="23">
        <v>11.3336272849259</v>
      </c>
      <c r="K38" s="23">
        <v>11.6767455280568</v>
      </c>
      <c r="L38" s="35" t="s">
        <v>105</v>
      </c>
      <c r="M38" s="13"/>
    </row>
    <row r="39" spans="1:13">
      <c r="B39" s="11" t="s">
        <v>177</v>
      </c>
      <c r="C39" s="23">
        <v>40.4</v>
      </c>
      <c r="D39" s="23">
        <v>41.626220799999999</v>
      </c>
      <c r="E39" s="23">
        <v>41.727527038121202</v>
      </c>
      <c r="F39" s="23">
        <v>44.422472431863198</v>
      </c>
      <c r="G39" s="23">
        <v>45.449039394041698</v>
      </c>
      <c r="H39" s="23">
        <v>46.533298177892803</v>
      </c>
      <c r="I39" s="23">
        <v>47.6121187120022</v>
      </c>
      <c r="J39" s="23">
        <v>48.797239180925601</v>
      </c>
      <c r="K39" s="23">
        <v>50.064803250782397</v>
      </c>
      <c r="L39" s="35" t="s">
        <v>105</v>
      </c>
      <c r="M39" s="13"/>
    </row>
    <row r="40" spans="1:13">
      <c r="B40" s="11" t="s">
        <v>18</v>
      </c>
      <c r="C40" s="23">
        <v>1359.2</v>
      </c>
      <c r="D40" s="23">
        <v>1400.4544384000001</v>
      </c>
      <c r="E40" s="23">
        <v>1403.8627413419399</v>
      </c>
      <c r="F40" s="23">
        <v>1494.53031013338</v>
      </c>
      <c r="G40" s="23">
        <v>1529.0676817916201</v>
      </c>
      <c r="H40" s="23">
        <v>1560.0348973346099</v>
      </c>
      <c r="I40" s="23">
        <v>1586.14148577592</v>
      </c>
      <c r="J40" s="23">
        <v>1610.37915342374</v>
      </c>
      <c r="K40" s="23">
        <v>1632.2478675469699</v>
      </c>
      <c r="L40" s="35" t="s">
        <v>105</v>
      </c>
      <c r="M40" s="13"/>
    </row>
    <row r="41" spans="1:13">
      <c r="B41" s="11" t="s">
        <v>176</v>
      </c>
      <c r="C41" s="23">
        <v>188.7961239</v>
      </c>
      <c r="D41" s="23">
        <v>199.01021458757</v>
      </c>
      <c r="E41" s="23">
        <v>202.32705149736299</v>
      </c>
      <c r="F41" s="23">
        <v>218.99654266257801</v>
      </c>
      <c r="G41" s="23">
        <v>226.00078760725199</v>
      </c>
      <c r="H41" s="23">
        <v>232.09527016646001</v>
      </c>
      <c r="I41" s="23">
        <v>237.142762440973</v>
      </c>
      <c r="J41" s="23">
        <v>241.63553175273901</v>
      </c>
      <c r="K41" s="23">
        <v>245.546178305566</v>
      </c>
      <c r="L41" s="35" t="s">
        <v>105</v>
      </c>
      <c r="M41" s="13"/>
    </row>
    <row r="42" spans="1:13">
      <c r="B42" s="11" t="s">
        <v>178</v>
      </c>
      <c r="C42" s="23">
        <v>161.85871800000001</v>
      </c>
      <c r="D42" s="23">
        <v>170.61546358393801</v>
      </c>
      <c r="E42" s="23">
        <v>173.45905464366999</v>
      </c>
      <c r="F42" s="23">
        <v>187.750145021897</v>
      </c>
      <c r="G42" s="23">
        <v>193.75502522750699</v>
      </c>
      <c r="H42" s="23">
        <v>198.97994782406101</v>
      </c>
      <c r="I42" s="23">
        <v>203.30726457077699</v>
      </c>
      <c r="J42" s="23">
        <v>207.15900615344501</v>
      </c>
      <c r="K42" s="23">
        <v>210.51168217515701</v>
      </c>
      <c r="L42" s="35" t="s">
        <v>105</v>
      </c>
      <c r="M42" s="13"/>
    </row>
    <row r="43" spans="1:13">
      <c r="B43" s="11" t="s">
        <v>175</v>
      </c>
      <c r="C43" s="23">
        <v>155.84886</v>
      </c>
      <c r="D43" s="23">
        <v>164.28046525073901</v>
      </c>
      <c r="E43" s="23">
        <v>167.01847300491801</v>
      </c>
      <c r="F43" s="23">
        <v>180.77893133008399</v>
      </c>
      <c r="G43" s="23">
        <v>186.56084870867599</v>
      </c>
      <c r="H43" s="23">
        <v>191.591768515301</v>
      </c>
      <c r="I43" s="23">
        <v>195.758410820194</v>
      </c>
      <c r="J43" s="23">
        <v>199.46713619557599</v>
      </c>
      <c r="K43" s="23">
        <v>202.69532644933301</v>
      </c>
      <c r="L43" s="3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>
        <f>[9]Output!D2</f>
        <v>0</v>
      </c>
      <c r="E2">
        <f>[9]Output!E2</f>
        <v>0</v>
      </c>
      <c r="F2">
        <f>[9]Output!F2</f>
        <v>0</v>
      </c>
      <c r="G2">
        <f>[9]Output!G2</f>
        <v>0.97111913357400736</v>
      </c>
      <c r="H2">
        <f>[9]Output!H2</f>
        <v>13984.154408009939</v>
      </c>
      <c r="I2">
        <f>[9]Output!I2</f>
        <v>14325.87800424528</v>
      </c>
      <c r="J2">
        <f>[9]Output!J2</f>
        <v>14681.96056517368</v>
      </c>
      <c r="K2">
        <f>[9]Output!K2</f>
        <v>14082.49321048503</v>
      </c>
      <c r="L2">
        <f>[9]Output!L2</f>
        <v>14497.840375906229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3.738808664259928E-2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565.25548175918664</v>
      </c>
      <c r="W2" s="3">
        <f t="shared" si="3"/>
        <v>542.17598860367366</v>
      </c>
      <c r="X2" s="3">
        <f t="shared" si="3"/>
        <v>558.16685447238979</v>
      </c>
      <c r="Z2" s="41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3.738808664259928E-2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565.25548175918664</v>
      </c>
      <c r="AI2" s="3">
        <f t="shared" si="4"/>
        <v>542.17598860367366</v>
      </c>
      <c r="AJ2" s="3">
        <f t="shared" si="4"/>
        <v>558.16685447238979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>
        <f>[9]Output!D3</f>
        <v>0</v>
      </c>
      <c r="E3">
        <f>[9]Output!E3</f>
        <v>0</v>
      </c>
      <c r="F3">
        <f>[9]Output!F3</f>
        <v>839.74581955614531</v>
      </c>
      <c r="G3">
        <f>[9]Output!G3</f>
        <v>0</v>
      </c>
      <c r="H3">
        <f>[9]Output!H3</f>
        <v>3671.0404729164629</v>
      </c>
      <c r="I3">
        <f>[9]Output!I3</f>
        <v>0</v>
      </c>
      <c r="J3">
        <f>[9]Output!J3</f>
        <v>0</v>
      </c>
      <c r="K3">
        <f>[9]Output!K3</f>
        <v>5803.2359162790681</v>
      </c>
      <c r="L3">
        <f>[9]Output!L3</f>
        <v>2081.6347687714051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22.673137128015924</v>
      </c>
      <c r="S3" s="3">
        <f t="shared" si="5"/>
        <v>0</v>
      </c>
      <c r="T3" s="3">
        <f t="shared" si="5"/>
        <v>99.118092768744503</v>
      </c>
      <c r="U3" s="3">
        <f t="shared" si="5"/>
        <v>0</v>
      </c>
      <c r="V3" s="3">
        <f t="shared" si="5"/>
        <v>0</v>
      </c>
      <c r="W3" s="3">
        <f t="shared" si="5"/>
        <v>156.68736973953483</v>
      </c>
      <c r="X3" s="3">
        <f t="shared" si="5"/>
        <v>56.204138756827938</v>
      </c>
      <c r="Z3" s="41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398.04601714151744</v>
      </c>
      <c r="AJ3" s="3">
        <f t="shared" si="6"/>
        <v>1715.8712422379372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>
        <f>[9]Output!D4</f>
        <v>0</v>
      </c>
      <c r="E4">
        <f>[9]Output!E4</f>
        <v>0</v>
      </c>
      <c r="F4">
        <f>[9]Output!F4</f>
        <v>1736.840653914946</v>
      </c>
      <c r="G4">
        <f>[9]Output!G4</f>
        <v>0</v>
      </c>
      <c r="H4">
        <f>[9]Output!H4</f>
        <v>0</v>
      </c>
      <c r="I4">
        <f>[9]Output!I4</f>
        <v>0</v>
      </c>
      <c r="J4">
        <f>[9]Output!J4</f>
        <v>509.78329795257707</v>
      </c>
      <c r="K4">
        <f>[9]Output!K4</f>
        <v>2361.5540441350731</v>
      </c>
      <c r="L4">
        <f>[9]Output!L4</f>
        <v>27251.668206545091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46.894697655703538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13.764149044719581</v>
      </c>
      <c r="W4" s="3">
        <f t="shared" si="5"/>
        <v>63.761959191646973</v>
      </c>
      <c r="X4" s="3">
        <f t="shared" si="5"/>
        <v>735.79504157671749</v>
      </c>
      <c r="Z4" s="41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69.567834783719462</v>
      </c>
      <c r="AE4" s="3">
        <f t="shared" si="7"/>
        <v>0</v>
      </c>
      <c r="AF4" s="3">
        <f t="shared" si="7"/>
        <v>99.118092768744503</v>
      </c>
      <c r="AG4" s="3">
        <f t="shared" si="7"/>
        <v>0</v>
      </c>
      <c r="AH4" s="3">
        <f t="shared" si="7"/>
        <v>13.764149044719581</v>
      </c>
      <c r="AI4" s="3">
        <f t="shared" si="7"/>
        <v>220.44932893118181</v>
      </c>
      <c r="AJ4" s="3">
        <f t="shared" si="7"/>
        <v>791.99918033354538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>
        <f>[9]Output!D5</f>
        <v>6544.02476296638</v>
      </c>
      <c r="E5">
        <f>[9]Output!E5</f>
        <v>5842.1376630805034</v>
      </c>
      <c r="F5">
        <f>[9]Output!F5</f>
        <v>5209.4783995691059</v>
      </c>
      <c r="G5">
        <f>[9]Output!G5</f>
        <v>5764.145796845728</v>
      </c>
      <c r="H5">
        <f>[9]Output!H5</f>
        <v>7907.5571935506414</v>
      </c>
      <c r="I5">
        <f>[9]Output!I5</f>
        <v>3264.481932708899</v>
      </c>
      <c r="J5">
        <f>[9]Output!J5</f>
        <v>646.03082201669179</v>
      </c>
      <c r="K5">
        <f>[9]Output!K5</f>
        <v>47.682214698720777</v>
      </c>
      <c r="L5">
        <f>[9]Output!L5</f>
        <v>11.579813999170989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235.58489146678966</v>
      </c>
      <c r="Q5" s="3">
        <f t="shared" ref="Q5:X5" si="8">E5*0.036</f>
        <v>210.31695587089811</v>
      </c>
      <c r="R5" s="3">
        <f t="shared" si="8"/>
        <v>187.54122238448781</v>
      </c>
      <c r="S5" s="3">
        <f t="shared" si="8"/>
        <v>207.5092486864462</v>
      </c>
      <c r="T5" s="3">
        <f t="shared" si="8"/>
        <v>284.67205896782309</v>
      </c>
      <c r="U5" s="3">
        <f t="shared" si="8"/>
        <v>117.52134957752035</v>
      </c>
      <c r="V5" s="3">
        <f t="shared" si="8"/>
        <v>23.257109592600901</v>
      </c>
      <c r="W5" s="3">
        <f t="shared" si="8"/>
        <v>1.7165597291539478</v>
      </c>
      <c r="X5" s="3">
        <f t="shared" si="8"/>
        <v>0.4168733039701556</v>
      </c>
      <c r="Z5" s="41" t="s">
        <v>224</v>
      </c>
      <c r="AA5" s="2" t="s">
        <v>137</v>
      </c>
      <c r="AB5" s="3">
        <f>SUMIF($O:$O,"*ETBE*",P:P)</f>
        <v>235.58489146678966</v>
      </c>
      <c r="AC5" s="3">
        <f t="shared" ref="AC5:AJ5" si="9">SUMIF($O:$O,"*ETBE*",Q:Q)</f>
        <v>210.31695587089811</v>
      </c>
      <c r="AD5" s="3">
        <f t="shared" si="9"/>
        <v>187.54122238448781</v>
      </c>
      <c r="AE5" s="3">
        <f t="shared" si="9"/>
        <v>207.5092486864462</v>
      </c>
      <c r="AF5" s="3">
        <f t="shared" si="9"/>
        <v>284.67205896782309</v>
      </c>
      <c r="AG5" s="3">
        <f t="shared" si="9"/>
        <v>117.52134957752035</v>
      </c>
      <c r="AH5" s="3">
        <f t="shared" si="9"/>
        <v>23.257109592600901</v>
      </c>
      <c r="AI5" s="3">
        <f t="shared" si="9"/>
        <v>1.7165597291539478</v>
      </c>
      <c r="AJ5" s="3">
        <f t="shared" si="9"/>
        <v>0.4168733039701556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>
        <f>[9]Output!D6</f>
        <v>0</v>
      </c>
      <c r="E6">
        <f>[9]Output!E6</f>
        <v>0</v>
      </c>
      <c r="F6">
        <f>[9]Output!F6</f>
        <v>0</v>
      </c>
      <c r="G6">
        <f>[9]Output!G6</f>
        <v>0</v>
      </c>
      <c r="H6">
        <f>[9]Output!H6</f>
        <v>0</v>
      </c>
      <c r="I6">
        <f>[9]Output!I6</f>
        <v>0</v>
      </c>
      <c r="J6">
        <f>[9]Output!J6</f>
        <v>0</v>
      </c>
      <c r="K6">
        <f>[9]Output!K6</f>
        <v>9046.5003895799418</v>
      </c>
      <c r="L6">
        <f>[9]Output!L6</f>
        <v>38997.073687225849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398.04601714151744</v>
      </c>
      <c r="X6" s="3">
        <f t="shared" si="10"/>
        <v>1715.8712422379372</v>
      </c>
      <c r="Z6" s="41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>
        <f>[9]Output!D7</f>
        <v>0</v>
      </c>
      <c r="E7">
        <f>[9]Output!E7</f>
        <v>0</v>
      </c>
      <c r="F7">
        <f>[9]Output!F7</f>
        <v>0</v>
      </c>
      <c r="G7">
        <f>[9]Output!G7</f>
        <v>0</v>
      </c>
      <c r="H7">
        <f>[9]Output!H7</f>
        <v>0</v>
      </c>
      <c r="I7">
        <f>[9]Output!I7</f>
        <v>0</v>
      </c>
      <c r="J7">
        <f>[9]Output!J7</f>
        <v>0</v>
      </c>
      <c r="K7">
        <f>[9]Output!K7</f>
        <v>0</v>
      </c>
      <c r="L7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41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>
        <f>[9]Output!D8</f>
        <v>0</v>
      </c>
      <c r="E8">
        <f>[9]Output!E8</f>
        <v>0</v>
      </c>
      <c r="F8">
        <f>[9]Output!F8</f>
        <v>0</v>
      </c>
      <c r="G8">
        <f>[9]Output!G8</f>
        <v>0</v>
      </c>
      <c r="H8">
        <f>[9]Output!H8</f>
        <v>0</v>
      </c>
      <c r="I8">
        <f>[9]Output!I8</f>
        <v>0</v>
      </c>
      <c r="J8">
        <f>[9]Output!J8</f>
        <v>0</v>
      </c>
      <c r="K8">
        <f>[9]Output!K8</f>
        <v>0</v>
      </c>
      <c r="L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>
        <f>[9]Output!D9</f>
        <v>0</v>
      </c>
      <c r="E9">
        <f>[9]Output!E9</f>
        <v>0</v>
      </c>
      <c r="F9">
        <f>[9]Output!F9</f>
        <v>0</v>
      </c>
      <c r="G9">
        <f>[9]Output!G9</f>
        <v>0</v>
      </c>
      <c r="H9">
        <f>[9]Output!H9</f>
        <v>0</v>
      </c>
      <c r="I9">
        <f>[9]Output!I9</f>
        <v>0</v>
      </c>
      <c r="J9">
        <f>[9]Output!J9</f>
        <v>0</v>
      </c>
      <c r="K9">
        <f>[9]Output!K9</f>
        <v>0</v>
      </c>
      <c r="L9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>
        <f>[9]Output!D10</f>
        <v>0</v>
      </c>
      <c r="E10">
        <f>[9]Output!E10</f>
        <v>0</v>
      </c>
      <c r="F10">
        <f>[9]Output!F10</f>
        <v>0</v>
      </c>
      <c r="G10">
        <f>[9]Output!G10</f>
        <v>0</v>
      </c>
      <c r="H10">
        <f>[9]Output!H10</f>
        <v>0</v>
      </c>
      <c r="I10">
        <f>[9]Output!I10</f>
        <v>0</v>
      </c>
      <c r="J10">
        <f>[9]Output!J10</f>
        <v>0</v>
      </c>
      <c r="K10">
        <f>[9]Output!K10</f>
        <v>0</v>
      </c>
      <c r="L10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>
        <f>[9]Output!D11</f>
        <v>0</v>
      </c>
      <c r="E11">
        <f>[9]Output!E11</f>
        <v>0</v>
      </c>
      <c r="F11">
        <f>[9]Output!F11</f>
        <v>0</v>
      </c>
      <c r="G11">
        <f>[9]Output!G11</f>
        <v>0</v>
      </c>
      <c r="H11">
        <f>[9]Output!H11</f>
        <v>0</v>
      </c>
      <c r="I11">
        <f>[9]Output!I11</f>
        <v>0</v>
      </c>
      <c r="J11">
        <f>[9]Output!J11</f>
        <v>0</v>
      </c>
      <c r="K11">
        <f>[9]Output!K11</f>
        <v>0</v>
      </c>
      <c r="L11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>
        <f>[9]Output!D12</f>
        <v>0</v>
      </c>
      <c r="E12">
        <f>[9]Output!E12</f>
        <v>0</v>
      </c>
      <c r="F12">
        <f>[9]Output!F12</f>
        <v>0</v>
      </c>
      <c r="G12">
        <f>[9]Output!G12</f>
        <v>0</v>
      </c>
      <c r="H12">
        <f>[9]Output!H12</f>
        <v>0</v>
      </c>
      <c r="I12">
        <f>[9]Output!I12</f>
        <v>0</v>
      </c>
      <c r="J12">
        <f>[9]Output!J12</f>
        <v>0</v>
      </c>
      <c r="K12">
        <f>[9]Output!K12</f>
        <v>0</v>
      </c>
      <c r="L12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>
        <f>[9]Output!D13</f>
        <v>0</v>
      </c>
      <c r="E13">
        <f>[9]Output!E13</f>
        <v>0</v>
      </c>
      <c r="F13">
        <f>[9]Output!F13</f>
        <v>0</v>
      </c>
      <c r="G13">
        <f>[9]Output!G13</f>
        <v>0</v>
      </c>
      <c r="H13">
        <f>[9]Output!H13</f>
        <v>0</v>
      </c>
      <c r="I13">
        <f>[9]Output!I13</f>
        <v>0</v>
      </c>
      <c r="J13">
        <f>[9]Output!J13</f>
        <v>0</v>
      </c>
      <c r="K13">
        <f>[9]Output!K13</f>
        <v>0</v>
      </c>
      <c r="L13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>
        <f>[9]Output!D14</f>
        <v>0</v>
      </c>
      <c r="E14">
        <f>[9]Output!E14</f>
        <v>0</v>
      </c>
      <c r="F14">
        <f>[9]Output!F14</f>
        <v>0</v>
      </c>
      <c r="G14">
        <f>[9]Output!G14</f>
        <v>0</v>
      </c>
      <c r="H14">
        <f>[9]Output!H14</f>
        <v>0</v>
      </c>
      <c r="I14">
        <f>[9]Output!I14</f>
        <v>0</v>
      </c>
      <c r="J14">
        <f>[9]Output!J14</f>
        <v>0</v>
      </c>
      <c r="K14">
        <f>[9]Output!K14</f>
        <v>0</v>
      </c>
      <c r="L14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>
        <f>[9]Output!D15</f>
        <v>0</v>
      </c>
      <c r="E15">
        <f>[9]Output!E15</f>
        <v>0</v>
      </c>
      <c r="F15">
        <f>[9]Output!F15</f>
        <v>0</v>
      </c>
      <c r="G15">
        <f>[9]Output!G15</f>
        <v>0</v>
      </c>
      <c r="H15">
        <f>[9]Output!H15</f>
        <v>0</v>
      </c>
      <c r="I15">
        <f>[9]Output!I15</f>
        <v>0</v>
      </c>
      <c r="J15">
        <f>[9]Output!J15</f>
        <v>0</v>
      </c>
      <c r="K15">
        <f>[9]Output!K15</f>
        <v>0</v>
      </c>
      <c r="L15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4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</row>
    <row r="18" spans="1:24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>
        <f>[10]Input!D2</f>
        <v>0</v>
      </c>
      <c r="E18">
        <f>[10]Input!E2</f>
        <v>0</v>
      </c>
      <c r="F18">
        <f>[10]Input!F2</f>
        <v>0</v>
      </c>
      <c r="G18">
        <f>[10]Input!G2</f>
        <v>0</v>
      </c>
      <c r="H18">
        <f>[10]Input!H2</f>
        <v>1395.6757604805371</v>
      </c>
      <c r="I18">
        <f>[10]Input!I2</f>
        <v>1565.589217333292</v>
      </c>
      <c r="J18">
        <f>[10]Input!J2</f>
        <v>1726.1</v>
      </c>
      <c r="K18">
        <f>[10]Input!K2</f>
        <v>1696.9</v>
      </c>
      <c r="L18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1395.6757604805371</v>
      </c>
      <c r="U18" s="3">
        <f t="shared" si="13"/>
        <v>1565.589217333292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</row>
    <row r="19" spans="1:24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>
        <f>[10]Input!D3</f>
        <v>0</v>
      </c>
      <c r="E19">
        <f>[10]Input!E3</f>
        <v>0</v>
      </c>
      <c r="F19">
        <f>[10]Input!F3</f>
        <v>0</v>
      </c>
      <c r="G19">
        <f>[10]Input!G3</f>
        <v>0</v>
      </c>
      <c r="H19">
        <f>[10]Input!H3</f>
        <v>0</v>
      </c>
      <c r="I19">
        <f>[10]Input!I3</f>
        <v>0</v>
      </c>
      <c r="J19">
        <f>[10]Input!J3</f>
        <v>0</v>
      </c>
      <c r="K19">
        <f>[10]Input!K3</f>
        <v>9572.1713509139518</v>
      </c>
      <c r="L19">
        <f>[10]Input!L3</f>
        <v>44394.053578226332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252.69723735253302</v>
      </c>
      <c r="X19" s="3">
        <f t="shared" si="15"/>
        <v>1171.9655115688049</v>
      </c>
    </row>
    <row r="20" spans="1:24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>
        <f>[10]Input!D4</f>
        <v>0</v>
      </c>
      <c r="E20">
        <f>[10]Input!E4</f>
        <v>0</v>
      </c>
      <c r="F20">
        <f>[10]Input!F4</f>
        <v>0</v>
      </c>
      <c r="G20">
        <f>[10]Input!G4</f>
        <v>2.4974425</v>
      </c>
      <c r="H20">
        <f>[10]Input!H4</f>
        <v>35963.271999999997</v>
      </c>
      <c r="I20">
        <f>[10]Input!I4</f>
        <v>36842.087999999989</v>
      </c>
      <c r="J20">
        <f>[10]Input!J4</f>
        <v>37720.904000000002</v>
      </c>
      <c r="K20">
        <f>[10]Input!K4</f>
        <v>38433.048000000003</v>
      </c>
      <c r="L20">
        <f>[10]Input!L4</f>
        <v>39145.19200000001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6.5930372228088702E-2</v>
      </c>
      <c r="T20" s="3">
        <f t="shared" si="15"/>
        <v>949.39999999999986</v>
      </c>
      <c r="U20" s="3">
        <f t="shared" si="15"/>
        <v>972.59999999999968</v>
      </c>
      <c r="V20" s="3">
        <f t="shared" si="15"/>
        <v>995.8</v>
      </c>
      <c r="W20" s="3">
        <f t="shared" si="15"/>
        <v>1014.6</v>
      </c>
      <c r="X20" s="3">
        <f t="shared" si="15"/>
        <v>1033.4000000000001</v>
      </c>
    </row>
    <row r="21" spans="1:24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>
        <f>[10]Input!D5</f>
        <v>0</v>
      </c>
      <c r="E21">
        <f>[10]Input!E5</f>
        <v>0</v>
      </c>
      <c r="F21">
        <f>[10]Input!F5</f>
        <v>0</v>
      </c>
      <c r="G21">
        <f>[10]Input!G5</f>
        <v>1.1000000000000001E-3</v>
      </c>
      <c r="H21">
        <f>[10]Input!H5</f>
        <v>15.8400440450581</v>
      </c>
      <c r="I21">
        <f>[10]Input!I5</f>
        <v>16.22711906280124</v>
      </c>
      <c r="J21">
        <f>[10]Input!J5</f>
        <v>16.63045867735471</v>
      </c>
      <c r="K21">
        <f>[10]Input!K5</f>
        <v>16.944429979959921</v>
      </c>
      <c r="L21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1.1000000000000001E-3</v>
      </c>
      <c r="T21" s="3">
        <f t="shared" si="16"/>
        <v>15.8400440450581</v>
      </c>
      <c r="U21" s="3">
        <f t="shared" si="16"/>
        <v>16.22711906280124</v>
      </c>
      <c r="V21" s="3">
        <f t="shared" si="16"/>
        <v>16.63045867735471</v>
      </c>
      <c r="W21" s="3">
        <f t="shared" si="16"/>
        <v>16.944429979959921</v>
      </c>
      <c r="X21" s="3">
        <f t="shared" si="16"/>
        <v>17.258401282565131</v>
      </c>
    </row>
    <row r="22" spans="1:24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>
        <f>[10]Input!D6</f>
        <v>0</v>
      </c>
      <c r="E22">
        <f>[10]Input!E6</f>
        <v>0</v>
      </c>
      <c r="F22">
        <f>[10]Input!F6</f>
        <v>0</v>
      </c>
      <c r="G22">
        <f>[10]Input!G6</f>
        <v>1.4575E-3</v>
      </c>
      <c r="H22">
        <f>[10]Input!H6</f>
        <v>20.98805835970197</v>
      </c>
      <c r="I22">
        <f>[10]Input!I6</f>
        <v>21.50093275821164</v>
      </c>
      <c r="J22">
        <f>[10]Input!J6</f>
        <v>58.962535310619643</v>
      </c>
      <c r="K22">
        <f>[10]Input!K6</f>
        <v>60.075706292583519</v>
      </c>
      <c r="L22">
        <f>[10]Input!L6</f>
        <v>61.18887727454743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1.4575E-3</v>
      </c>
      <c r="T22" s="3">
        <f t="shared" si="16"/>
        <v>20.98805835970197</v>
      </c>
      <c r="U22" s="3">
        <f t="shared" si="16"/>
        <v>21.50093275821164</v>
      </c>
      <c r="V22" s="3">
        <f t="shared" si="16"/>
        <v>58.962535310619643</v>
      </c>
      <c r="W22" s="3">
        <f t="shared" si="16"/>
        <v>60.075706292583519</v>
      </c>
      <c r="X22" s="3">
        <f t="shared" si="16"/>
        <v>61.18887727454743</v>
      </c>
    </row>
    <row r="23" spans="1:24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>
        <f>[10]Input!D7</f>
        <v>0</v>
      </c>
      <c r="E23">
        <f>[10]Input!E7</f>
        <v>0</v>
      </c>
      <c r="F23">
        <f>[10]Input!F7</f>
        <v>41.479123483594307</v>
      </c>
      <c r="G23">
        <f>[10]Input!G7</f>
        <v>0</v>
      </c>
      <c r="H23">
        <f>[10]Input!H7</f>
        <v>181.33051399988969</v>
      </c>
      <c r="I23">
        <f>[10]Input!I7</f>
        <v>0</v>
      </c>
      <c r="J23">
        <f>[10]Input!J7</f>
        <v>0</v>
      </c>
      <c r="K23">
        <f>[10]Input!K7</f>
        <v>286.64999999999992</v>
      </c>
      <c r="L23">
        <f>[10]Input!L7</f>
        <v>102.82204878048741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0.70518741046573119</v>
      </c>
      <c r="S23" s="3">
        <f t="shared" si="17"/>
        <v>0</v>
      </c>
      <c r="T23" s="3">
        <f t="shared" si="17"/>
        <v>3.0828037062204978</v>
      </c>
      <c r="U23" s="3">
        <f t="shared" si="17"/>
        <v>0</v>
      </c>
      <c r="V23" s="3">
        <f t="shared" si="17"/>
        <v>0</v>
      </c>
      <c r="W23" s="3">
        <f t="shared" si="17"/>
        <v>4.8733424005440309</v>
      </c>
      <c r="X23" s="3">
        <f t="shared" si="17"/>
        <v>1.7480797140511291</v>
      </c>
    </row>
    <row r="24" spans="1:24">
      <c r="A24" s="2">
        <f>[10]Input!A8</f>
        <v>0</v>
      </c>
      <c r="B24" s="2">
        <f>[10]Input!B8</f>
        <v>0</v>
      </c>
      <c r="C24">
        <f>[10]Input!C8</f>
        <v>0</v>
      </c>
      <c r="D24">
        <f>[10]Input!D8</f>
        <v>0</v>
      </c>
      <c r="E24">
        <f>[10]Input!E8</f>
        <v>0</v>
      </c>
      <c r="F24">
        <f>[10]Input!F8</f>
        <v>0</v>
      </c>
      <c r="G24">
        <f>[10]Input!G8</f>
        <v>0</v>
      </c>
      <c r="H24">
        <f>[10]Input!H8</f>
        <v>0</v>
      </c>
      <c r="I24">
        <f>[10]Input!I8</f>
        <v>0</v>
      </c>
      <c r="J24">
        <f>[10]Input!J8</f>
        <v>0</v>
      </c>
      <c r="K24">
        <f>[10]Input!K8</f>
        <v>0</v>
      </c>
      <c r="L24">
        <f>[10]Input!L8</f>
        <v>0</v>
      </c>
    </row>
    <row r="25" spans="1:24">
      <c r="A25" s="2">
        <f>[10]Input!A9</f>
        <v>0</v>
      </c>
      <c r="B25" s="2">
        <f>[10]Input!B9</f>
        <v>0</v>
      </c>
      <c r="C25">
        <f>[10]Input!C9</f>
        <v>0</v>
      </c>
      <c r="D25">
        <f>[10]Input!D9</f>
        <v>0</v>
      </c>
      <c r="E25">
        <f>[10]Input!E9</f>
        <v>0</v>
      </c>
      <c r="F25">
        <f>[10]Input!F9</f>
        <v>0</v>
      </c>
      <c r="G25">
        <f>[10]Input!G9</f>
        <v>0</v>
      </c>
      <c r="H25">
        <f>[10]Input!H9</f>
        <v>0</v>
      </c>
      <c r="I25">
        <f>[10]Input!I9</f>
        <v>0</v>
      </c>
      <c r="J25">
        <f>[10]Input!J9</f>
        <v>0</v>
      </c>
      <c r="K25">
        <f>[10]Input!K9</f>
        <v>0</v>
      </c>
      <c r="L25">
        <f>[10]Input!L9</f>
        <v>0</v>
      </c>
    </row>
    <row r="26" spans="1:24">
      <c r="A26" s="2">
        <f>[10]Input!A10</f>
        <v>0</v>
      </c>
      <c r="B26" s="2">
        <f>[10]Input!B10</f>
        <v>0</v>
      </c>
      <c r="C26">
        <f>[10]Input!C10</f>
        <v>0</v>
      </c>
      <c r="D26">
        <f>[10]Input!D10</f>
        <v>0</v>
      </c>
      <c r="E26">
        <f>[10]Input!E10</f>
        <v>0</v>
      </c>
      <c r="F26">
        <f>[10]Input!F10</f>
        <v>0</v>
      </c>
      <c r="G26">
        <f>[10]Input!G10</f>
        <v>0</v>
      </c>
      <c r="H26">
        <f>[10]Input!H10</f>
        <v>0</v>
      </c>
      <c r="I26">
        <f>[10]Input!I10</f>
        <v>0</v>
      </c>
      <c r="J26">
        <f>[10]Input!J10</f>
        <v>0</v>
      </c>
      <c r="K26">
        <f>[10]Input!K10</f>
        <v>0</v>
      </c>
      <c r="L26">
        <f>[10]Input!L10</f>
        <v>0</v>
      </c>
    </row>
    <row r="27" spans="1:24">
      <c r="A27" s="2">
        <f>[10]Input!A11</f>
        <v>0</v>
      </c>
      <c r="B27" s="2">
        <f>[10]Input!B11</f>
        <v>0</v>
      </c>
      <c r="C27">
        <f>[10]Input!C11</f>
        <v>0</v>
      </c>
      <c r="D27">
        <f>[10]Input!D11</f>
        <v>0</v>
      </c>
      <c r="E27">
        <f>[10]Input!E11</f>
        <v>0</v>
      </c>
      <c r="F27">
        <f>[10]Input!F11</f>
        <v>0</v>
      </c>
      <c r="G27">
        <f>[10]Input!G11</f>
        <v>0</v>
      </c>
      <c r="H27">
        <f>[10]Input!H11</f>
        <v>0</v>
      </c>
      <c r="I27">
        <f>[10]Input!I11</f>
        <v>0</v>
      </c>
      <c r="J27">
        <f>[10]Input!J11</f>
        <v>0</v>
      </c>
      <c r="K27">
        <f>[10]Input!K11</f>
        <v>0</v>
      </c>
      <c r="L27">
        <f>[10]Input!L11</f>
        <v>0</v>
      </c>
    </row>
    <row r="28" spans="1:24">
      <c r="A28" s="2">
        <f>[10]Input!A12</f>
        <v>0</v>
      </c>
      <c r="B28" s="2">
        <f>[10]Input!B12</f>
        <v>0</v>
      </c>
      <c r="C28">
        <f>[10]Input!C12</f>
        <v>0</v>
      </c>
      <c r="D28">
        <f>[10]Input!D12</f>
        <v>0</v>
      </c>
      <c r="E28">
        <f>[10]Input!E12</f>
        <v>0</v>
      </c>
      <c r="F28">
        <f>[10]Input!F12</f>
        <v>0</v>
      </c>
      <c r="G28">
        <f>[10]Input!G12</f>
        <v>0</v>
      </c>
      <c r="H28">
        <f>[10]Input!H12</f>
        <v>0</v>
      </c>
      <c r="I28">
        <f>[10]Input!I12</f>
        <v>0</v>
      </c>
      <c r="J28">
        <f>[10]Input!J12</f>
        <v>0</v>
      </c>
      <c r="K28">
        <f>[10]Input!K12</f>
        <v>0</v>
      </c>
      <c r="L28">
        <f>[10]Input!L12</f>
        <v>0</v>
      </c>
    </row>
    <row r="29" spans="1:24">
      <c r="A29" s="2">
        <f>[10]Input!A13</f>
        <v>0</v>
      </c>
      <c r="B29" s="2">
        <f>[10]Input!B13</f>
        <v>0</v>
      </c>
      <c r="C29">
        <f>[10]Input!C13</f>
        <v>0</v>
      </c>
      <c r="D29">
        <f>[10]Input!D13</f>
        <v>0</v>
      </c>
      <c r="E29">
        <f>[10]Input!E13</f>
        <v>0</v>
      </c>
      <c r="F29">
        <f>[10]Input!F13</f>
        <v>0</v>
      </c>
      <c r="G29">
        <f>[10]Input!G13</f>
        <v>0</v>
      </c>
      <c r="H29">
        <f>[10]Input!H13</f>
        <v>0</v>
      </c>
      <c r="I29">
        <f>[10]Input!I13</f>
        <v>0</v>
      </c>
      <c r="J29">
        <f>[10]Input!J13</f>
        <v>0</v>
      </c>
      <c r="K29">
        <f>[10]Input!K13</f>
        <v>0</v>
      </c>
      <c r="L29">
        <f>[10]Input!L13</f>
        <v>0</v>
      </c>
    </row>
    <row r="30" spans="1:24">
      <c r="A30" s="2">
        <f>[10]Input!A14</f>
        <v>0</v>
      </c>
      <c r="B30" s="2">
        <f>[10]Input!B14</f>
        <v>0</v>
      </c>
      <c r="C30">
        <f>[10]Input!C14</f>
        <v>0</v>
      </c>
      <c r="D30">
        <f>[10]Input!D14</f>
        <v>0</v>
      </c>
      <c r="E30">
        <f>[10]Input!E14</f>
        <v>0</v>
      </c>
      <c r="F30">
        <f>[10]Input!F14</f>
        <v>0</v>
      </c>
      <c r="G30">
        <f>[10]Input!G14</f>
        <v>0</v>
      </c>
      <c r="H30">
        <f>[10]Input!H14</f>
        <v>0</v>
      </c>
      <c r="I30">
        <f>[10]Input!I14</f>
        <v>0</v>
      </c>
      <c r="J30">
        <f>[10]Input!J14</f>
        <v>0</v>
      </c>
      <c r="K30">
        <f>[10]Input!K14</f>
        <v>0</v>
      </c>
      <c r="L30">
        <f>[10]Input!L14</f>
        <v>0</v>
      </c>
    </row>
    <row r="31" spans="1:24">
      <c r="A31" s="2">
        <f>[10]Input!A15</f>
        <v>0</v>
      </c>
      <c r="B31" s="2">
        <f>[10]Input!B15</f>
        <v>0</v>
      </c>
      <c r="C31">
        <f>[10]Input!C15</f>
        <v>0</v>
      </c>
      <c r="D31">
        <f>[10]Input!D15</f>
        <v>0</v>
      </c>
      <c r="E31">
        <f>[10]Input!E15</f>
        <v>0</v>
      </c>
      <c r="F31">
        <f>[10]Input!F15</f>
        <v>0</v>
      </c>
      <c r="G31">
        <f>[10]Input!G15</f>
        <v>0</v>
      </c>
      <c r="H31">
        <f>[10]Input!H15</f>
        <v>0</v>
      </c>
      <c r="I31">
        <f>[10]Input!I15</f>
        <v>0</v>
      </c>
      <c r="J31">
        <f>[10]Input!J15</f>
        <v>0</v>
      </c>
      <c r="K31">
        <f>[10]Input!K15</f>
        <v>0</v>
      </c>
      <c r="L31">
        <f>[10]Input!L15</f>
        <v>0</v>
      </c>
    </row>
    <row r="32" spans="1:24">
      <c r="A32" s="2">
        <f>[10]Input!A16</f>
        <v>0</v>
      </c>
      <c r="B32" s="2">
        <f>[10]Input!B16</f>
        <v>0</v>
      </c>
      <c r="C32">
        <f>[10]Input!C16</f>
        <v>0</v>
      </c>
      <c r="D32">
        <f>[10]Input!D16</f>
        <v>0</v>
      </c>
      <c r="E32">
        <f>[10]Input!E16</f>
        <v>0</v>
      </c>
      <c r="F32">
        <f>[10]Input!F16</f>
        <v>0</v>
      </c>
      <c r="G32">
        <f>[10]Input!G16</f>
        <v>0</v>
      </c>
      <c r="H32">
        <f>[10]Input!H16</f>
        <v>0</v>
      </c>
      <c r="I32">
        <f>[10]Input!I16</f>
        <v>0</v>
      </c>
      <c r="J32">
        <f>[10]Input!J16</f>
        <v>0</v>
      </c>
      <c r="K32">
        <f>[10]Input!K16</f>
        <v>0</v>
      </c>
      <c r="L32">
        <f>[10]Input!L16</f>
        <v>0</v>
      </c>
    </row>
    <row r="33" spans="1:12">
      <c r="A33" s="2">
        <f>[10]Input!A17</f>
        <v>0</v>
      </c>
      <c r="B33" s="2">
        <f>[10]Input!B17</f>
        <v>0</v>
      </c>
      <c r="C33">
        <f>[10]Input!C17</f>
        <v>0</v>
      </c>
      <c r="D33">
        <f>[10]Input!D17</f>
        <v>0</v>
      </c>
      <c r="E33">
        <f>[10]Input!E17</f>
        <v>0</v>
      </c>
      <c r="F33">
        <f>[10]Input!F17</f>
        <v>0</v>
      </c>
      <c r="G33">
        <f>[10]Input!G17</f>
        <v>0</v>
      </c>
      <c r="H33">
        <f>[10]Input!H17</f>
        <v>0</v>
      </c>
      <c r="I33">
        <f>[10]Input!I17</f>
        <v>0</v>
      </c>
      <c r="J33">
        <f>[10]Input!J17</f>
        <v>0</v>
      </c>
      <c r="K33">
        <f>[10]Input!K17</f>
        <v>0</v>
      </c>
      <c r="L33">
        <f>[10]Input!L17</f>
        <v>0</v>
      </c>
    </row>
    <row r="34" spans="1:12">
      <c r="A34" s="2">
        <f>[10]Input!A18</f>
        <v>0</v>
      </c>
      <c r="B34" s="2">
        <f>[10]Input!B18</f>
        <v>0</v>
      </c>
      <c r="C34">
        <f>[10]Input!C18</f>
        <v>0</v>
      </c>
      <c r="D34">
        <f>[10]Input!D18</f>
        <v>0</v>
      </c>
      <c r="E34">
        <f>[10]Input!E18</f>
        <v>0</v>
      </c>
      <c r="F34">
        <f>[10]Input!F18</f>
        <v>0</v>
      </c>
      <c r="G34">
        <f>[10]Input!G18</f>
        <v>0</v>
      </c>
      <c r="H34">
        <f>[10]Input!H18</f>
        <v>0</v>
      </c>
      <c r="I34">
        <f>[10]Input!I18</f>
        <v>0</v>
      </c>
      <c r="J34">
        <f>[10]Input!J18</f>
        <v>0</v>
      </c>
      <c r="K34">
        <f>[10]Input!K18</f>
        <v>0</v>
      </c>
      <c r="L34">
        <f>[10]Input!L18</f>
        <v>0</v>
      </c>
    </row>
    <row r="35" spans="1:12">
      <c r="A35" s="2">
        <f>[10]Input!A19</f>
        <v>0</v>
      </c>
      <c r="B35" s="2">
        <f>[10]Input!B19</f>
        <v>0</v>
      </c>
      <c r="C35">
        <f>[10]Input!C19</f>
        <v>0</v>
      </c>
      <c r="D35">
        <f>[10]Input!D19</f>
        <v>0</v>
      </c>
      <c r="E35">
        <f>[10]Input!E19</f>
        <v>0</v>
      </c>
      <c r="F35">
        <f>[10]Input!F19</f>
        <v>0</v>
      </c>
      <c r="G35">
        <f>[10]Input!G19</f>
        <v>0</v>
      </c>
      <c r="H35">
        <f>[10]Input!H19</f>
        <v>0</v>
      </c>
      <c r="I35">
        <f>[10]Input!I19</f>
        <v>0</v>
      </c>
      <c r="J35">
        <f>[10]Input!J19</f>
        <v>0</v>
      </c>
      <c r="K35">
        <f>[10]Input!K19</f>
        <v>0</v>
      </c>
      <c r="L35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Matteo  Nicoli</cp:lastModifiedBy>
  <cp:revision/>
  <dcterms:created xsi:type="dcterms:W3CDTF">2023-06-09T15:02:00Z</dcterms:created>
  <dcterms:modified xsi:type="dcterms:W3CDTF">2024-11-06T08:45:18Z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