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wata\src\localhost\tell_master\"/>
    </mc:Choice>
  </mc:AlternateContent>
  <bookViews>
    <workbookView xWindow="0" yWindow="0" windowWidth="19200" windowHeight="7455" tabRatio="732" firstSheet="4" activeTab="11"/>
  </bookViews>
  <sheets>
    <sheet name="DB" sheetId="1" r:id="rId1"/>
    <sheet name="employees" sheetId="2" r:id="rId2"/>
    <sheet name="departs" sheetId="3" r:id="rId3"/>
    <sheet name="employee_charge" sheetId="4" r:id="rId4"/>
    <sheet name="charges" sheetId="10" r:id="rId5"/>
    <sheet name="companies" sheetId="9" r:id="rId6"/>
    <sheet name="customers" sheetId="5" r:id="rId7"/>
    <sheet name="employee_customer" sheetId="6" r:id="rId8"/>
    <sheet name="offices" sheetId="8" r:id="rId9"/>
    <sheet name="classifications" sheetId="7" r:id="rId10"/>
    <sheet name="データ（後ほど）" sheetId="11" r:id="rId11"/>
    <sheet name="参考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3" i="6"/>
  <c r="H2" i="6"/>
  <c r="H77" i="9" l="1"/>
  <c r="I25" i="4"/>
  <c r="O2" i="5"/>
  <c r="H2" i="9"/>
  <c r="H76" i="9"/>
  <c r="H70" i="9"/>
  <c r="H71" i="9"/>
  <c r="H72" i="9"/>
  <c r="H73" i="9"/>
  <c r="H74" i="9"/>
  <c r="H69" i="9"/>
  <c r="H67" i="9"/>
  <c r="H66" i="9"/>
  <c r="H62" i="9"/>
  <c r="H63" i="9"/>
  <c r="H64" i="9"/>
  <c r="H61" i="9"/>
  <c r="H47" i="9"/>
  <c r="H48" i="9"/>
  <c r="H49" i="9"/>
  <c r="H50" i="9"/>
  <c r="H51" i="9"/>
  <c r="H52" i="9"/>
  <c r="H53" i="9"/>
  <c r="H54" i="9"/>
  <c r="H55" i="9"/>
  <c r="H56" i="9"/>
  <c r="H57" i="9"/>
  <c r="H58" i="9"/>
  <c r="H46" i="9"/>
  <c r="H40" i="9"/>
  <c r="H41" i="9"/>
  <c r="H42" i="9"/>
  <c r="H43" i="9"/>
  <c r="H44" i="9"/>
  <c r="H39" i="9"/>
  <c r="H29" i="9"/>
  <c r="H30" i="9"/>
  <c r="H31" i="9"/>
  <c r="H32" i="9"/>
  <c r="H33" i="9"/>
  <c r="H34" i="9"/>
  <c r="H35" i="9"/>
  <c r="H36" i="9"/>
  <c r="H37" i="9"/>
  <c r="H28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12" i="9"/>
  <c r="H9" i="9"/>
  <c r="H10" i="9"/>
  <c r="H8" i="9"/>
  <c r="H5" i="9"/>
  <c r="H4" i="9"/>
  <c r="H6" i="9"/>
  <c r="H7" i="9"/>
  <c r="H11" i="9"/>
  <c r="H27" i="9"/>
  <c r="H38" i="9"/>
  <c r="H45" i="9"/>
  <c r="H59" i="9"/>
  <c r="H60" i="9"/>
  <c r="H65" i="9"/>
  <c r="H68" i="9"/>
  <c r="H75" i="9"/>
  <c r="H3" i="9"/>
  <c r="F2" i="10"/>
  <c r="F20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3" i="10"/>
  <c r="I24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3" i="4"/>
  <c r="I2" i="4"/>
  <c r="J29" i="3"/>
  <c r="J23" i="3"/>
  <c r="J24" i="3"/>
  <c r="J25" i="3"/>
  <c r="J26" i="3"/>
  <c r="J27" i="3"/>
  <c r="J28" i="3"/>
  <c r="J22" i="3"/>
  <c r="J7" i="3"/>
  <c r="J8" i="3"/>
  <c r="J9" i="3"/>
  <c r="J10" i="3"/>
  <c r="J11" i="3"/>
  <c r="J12" i="3"/>
  <c r="J13" i="3"/>
  <c r="J14" i="3"/>
  <c r="J15" i="3"/>
  <c r="J16" i="3"/>
  <c r="J4" i="3"/>
  <c r="J5" i="3"/>
  <c r="J6" i="3"/>
  <c r="J2" i="3"/>
  <c r="J3" i="3"/>
  <c r="J18" i="3"/>
  <c r="J19" i="3"/>
  <c r="J20" i="3"/>
  <c r="J21" i="3"/>
  <c r="J17" i="3"/>
  <c r="Q2" i="2"/>
</calcChain>
</file>

<file path=xl/sharedStrings.xml><?xml version="1.0" encoding="utf-8"?>
<sst xmlns="http://schemas.openxmlformats.org/spreadsheetml/2006/main" count="2378" uniqueCount="1359">
  <si>
    <t>(社員テーブル)</t>
    <rPh sb="1" eb="3">
      <t>シャイン</t>
    </rPh>
    <phoneticPr fontId="1"/>
  </si>
  <si>
    <t>カラム名</t>
    <rPh sb="3" eb="4">
      <t>メイ</t>
    </rPh>
    <phoneticPr fontId="1"/>
  </si>
  <si>
    <t>表記内容</t>
    <rPh sb="0" eb="2">
      <t>ヒョウキ</t>
    </rPh>
    <rPh sb="2" eb="4">
      <t>ナイヨウ</t>
    </rPh>
    <phoneticPr fontId="1"/>
  </si>
  <si>
    <t>型</t>
    <rPh sb="0" eb="1">
      <t>カタ</t>
    </rPh>
    <phoneticPr fontId="1"/>
  </si>
  <si>
    <t>SERIAL</t>
    <phoneticPr fontId="1"/>
  </si>
  <si>
    <t>社員名</t>
    <rPh sb="0" eb="2">
      <t>シャイン</t>
    </rPh>
    <rPh sb="2" eb="3">
      <t>メイ</t>
    </rPh>
    <phoneticPr fontId="1"/>
  </si>
  <si>
    <t>VARCHAR(255)</t>
    <phoneticPr fontId="1"/>
  </si>
  <si>
    <t>社員名ルビ</t>
    <rPh sb="0" eb="2">
      <t>シャイン</t>
    </rPh>
    <rPh sb="2" eb="3">
      <t>メイ</t>
    </rPh>
    <phoneticPr fontId="1"/>
  </si>
  <si>
    <t>VARCHAR(255)</t>
    <phoneticPr fontId="1"/>
  </si>
  <si>
    <t>メモ</t>
    <phoneticPr fontId="1" type="Hiragana"/>
  </si>
  <si>
    <t>BIGINT</t>
    <phoneticPr fontId="1"/>
  </si>
  <si>
    <t>VARCHAR(255)</t>
    <phoneticPr fontId="1"/>
  </si>
  <si>
    <t>SERIAL</t>
    <phoneticPr fontId="1"/>
  </si>
  <si>
    <t>所属企業</t>
    <rPh sb="0" eb="2">
      <t>ショゾク</t>
    </rPh>
    <rPh sb="2" eb="4">
      <t>キギョウ</t>
    </rPh>
    <phoneticPr fontId="1"/>
  </si>
  <si>
    <t>企業ルビ</t>
    <rPh sb="0" eb="2">
      <t>キギョウ</t>
    </rPh>
    <phoneticPr fontId="1"/>
  </si>
  <si>
    <t>部署</t>
    <rPh sb="0" eb="2">
      <t>ブショ</t>
    </rPh>
    <phoneticPr fontId="1"/>
  </si>
  <si>
    <t>お名前</t>
    <rPh sb="1" eb="3">
      <t>ナマエ</t>
    </rPh>
    <phoneticPr fontId="1"/>
  </si>
  <si>
    <t>VARCHAR(255)</t>
    <phoneticPr fontId="1"/>
  </si>
  <si>
    <t>メモ</t>
    <phoneticPr fontId="1"/>
  </si>
  <si>
    <t>id</t>
    <phoneticPr fontId="1"/>
  </si>
  <si>
    <t>name</t>
    <phoneticPr fontId="1"/>
  </si>
  <si>
    <t>name_ruby</t>
    <phoneticPr fontId="1"/>
  </si>
  <si>
    <t>depart</t>
    <phoneticPr fontId="1"/>
  </si>
  <si>
    <t>部署id</t>
    <rPh sb="0" eb="2">
      <t>ブショ</t>
    </rPh>
    <phoneticPr fontId="1"/>
  </si>
  <si>
    <t>id</t>
    <phoneticPr fontId="1"/>
  </si>
  <si>
    <t>depart</t>
    <phoneticPr fontId="1"/>
  </si>
  <si>
    <t>id</t>
    <phoneticPr fontId="1"/>
  </si>
  <si>
    <t>担当内容</t>
    <rPh sb="0" eb="2">
      <t>タントウ</t>
    </rPh>
    <rPh sb="2" eb="4">
      <t>ナイヨウ</t>
    </rPh>
    <phoneticPr fontId="1"/>
  </si>
  <si>
    <t>charge</t>
    <phoneticPr fontId="1"/>
  </si>
  <si>
    <t>memo</t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</si>
  <si>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</si>
  <si>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</si>
  <si>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mail_address</t>
    <phoneticPr fontId="1"/>
  </si>
  <si>
    <t>slack_account</t>
    <phoneticPr fontId="1"/>
  </si>
  <si>
    <t>company</t>
    <phoneticPr fontId="1"/>
  </si>
  <si>
    <t>company_ruby</t>
    <phoneticPr fontId="1"/>
  </si>
  <si>
    <t>BIGINT</t>
    <phoneticPr fontId="1"/>
  </si>
  <si>
    <t>メールアドレス</t>
    <phoneticPr fontId="1"/>
  </si>
  <si>
    <t>slackアカウント</t>
    <phoneticPr fontId="1"/>
  </si>
  <si>
    <t>退職日</t>
    <rPh sb="0" eb="2">
      <t>タイショク</t>
    </rPh>
    <rPh sb="2" eb="3">
      <t>ヒ</t>
    </rPh>
    <phoneticPr fontId="1"/>
  </si>
  <si>
    <t>管理ID</t>
    <rPh sb="0" eb="2">
      <t>カンリ</t>
    </rPh>
    <phoneticPr fontId="1"/>
  </si>
  <si>
    <t>管理ID</t>
    <rPh sb="0" eb="2">
      <t>カンリ</t>
    </rPh>
    <phoneticPr fontId="1"/>
  </si>
  <si>
    <t>部署</t>
    <rPh sb="0" eb="2">
      <t>ブショ</t>
    </rPh>
    <phoneticPr fontId="1"/>
  </si>
  <si>
    <t>SERIAL</t>
    <phoneticPr fontId="1"/>
  </si>
  <si>
    <t>name_ruby</t>
    <phoneticPr fontId="1"/>
  </si>
  <si>
    <t>お名前ルビ</t>
    <rPh sb="1" eb="3">
      <t>ナマエ</t>
    </rPh>
    <phoneticPr fontId="1"/>
  </si>
  <si>
    <t>社員管理ID</t>
    <rPh sb="0" eb="2">
      <t>シャイン</t>
    </rPh>
    <rPh sb="2" eb="4">
      <t>カンリ</t>
    </rPh>
    <phoneticPr fontId="1"/>
  </si>
  <si>
    <t>取引先管理ID</t>
    <rPh sb="0" eb="2">
      <t>トリヒキ</t>
    </rPh>
    <rPh sb="2" eb="3">
      <t>サキ</t>
    </rPh>
    <rPh sb="3" eb="5">
      <t>カンリ</t>
    </rPh>
    <phoneticPr fontId="1"/>
  </si>
  <si>
    <t>削除日</t>
    <rPh sb="0" eb="2">
      <t>サクジョ</t>
    </rPh>
    <rPh sb="2" eb="3">
      <t>ビ</t>
    </rPh>
    <phoneticPr fontId="1"/>
  </si>
  <si>
    <t>memo</t>
    <phoneticPr fontId="1"/>
  </si>
  <si>
    <t>メモ</t>
    <phoneticPr fontId="1"/>
  </si>
  <si>
    <t>hiro@petabit.co.jp</t>
    <phoneticPr fontId="1"/>
  </si>
  <si>
    <t>伊藤浩</t>
  </si>
  <si>
    <t>いとうひろし</t>
    <phoneticPr fontId="1"/>
  </si>
  <si>
    <t>masayuki.abe@petabit.co.jp</t>
    <phoneticPr fontId="1"/>
  </si>
  <si>
    <t>あべまさゆき</t>
    <phoneticPr fontId="1"/>
  </si>
  <si>
    <t>阿部雅行</t>
  </si>
  <si>
    <t>BIGINT</t>
    <phoneticPr fontId="1"/>
  </si>
  <si>
    <t>office</t>
    <phoneticPr fontId="1"/>
  </si>
  <si>
    <t>VARCHAR(255)</t>
    <phoneticPr fontId="1"/>
  </si>
  <si>
    <t>オフィス</t>
    <phoneticPr fontId="1"/>
  </si>
  <si>
    <t>yuko.abe@petabit.co.jp</t>
  </si>
  <si>
    <t>阿部裕子</t>
    <phoneticPr fontId="1"/>
  </si>
  <si>
    <t>y_ikeda@petabit.co.jp</t>
    <phoneticPr fontId="1"/>
  </si>
  <si>
    <t>池田由美</t>
    <phoneticPr fontId="1"/>
  </si>
  <si>
    <t>nana.isogawa@petabit.co.jp</t>
    <phoneticPr fontId="1"/>
  </si>
  <si>
    <t>五十川奈菜</t>
    <phoneticPr fontId="1"/>
  </si>
  <si>
    <t>いそがわなな</t>
    <phoneticPr fontId="1"/>
  </si>
  <si>
    <t>inui@petabit.co.jp</t>
    <phoneticPr fontId="1"/>
  </si>
  <si>
    <t>乾訓明</t>
    <phoneticPr fontId="1"/>
  </si>
  <si>
    <t>いぬいのりあき</t>
    <phoneticPr fontId="1"/>
  </si>
  <si>
    <t>t_iwajima@petabit.co.jp</t>
    <phoneticPr fontId="1"/>
  </si>
  <si>
    <t>岩島徹</t>
    <phoneticPr fontId="1"/>
  </si>
  <si>
    <t>いわじまとおる</t>
    <phoneticPr fontId="1"/>
  </si>
  <si>
    <t>tomoya.ueda@petabit.co.jp</t>
    <phoneticPr fontId="1"/>
  </si>
  <si>
    <t>上田智也</t>
    <phoneticPr fontId="1"/>
  </si>
  <si>
    <t>転送先メールアドレス</t>
    <rPh sb="0" eb="2">
      <t>テンソウ</t>
    </rPh>
    <rPh sb="2" eb="3">
      <t>サキ</t>
    </rPh>
    <phoneticPr fontId="1"/>
  </si>
  <si>
    <t>individual_mail_address</t>
    <phoneticPr fontId="1"/>
  </si>
  <si>
    <t>masako.okawa@petabit.co.jp</t>
    <phoneticPr fontId="1"/>
  </si>
  <si>
    <t>大川正子</t>
  </si>
  <si>
    <t>おおかわまさこ</t>
    <phoneticPr fontId="1"/>
  </si>
  <si>
    <t>mamoru.okubo@petabit.co.jp</t>
    <phoneticPr fontId="1"/>
  </si>
  <si>
    <t>大久保守</t>
  </si>
  <si>
    <t>おおくぼまもる</t>
    <phoneticPr fontId="1"/>
  </si>
  <si>
    <t>k_ohara@petabit.co.jp</t>
    <phoneticPr fontId="1"/>
  </si>
  <si>
    <t>おはらけんいち</t>
    <phoneticPr fontId="1"/>
  </si>
  <si>
    <t>小原健市</t>
  </si>
  <si>
    <t>あべゆうこ</t>
    <phoneticPr fontId="1"/>
  </si>
  <si>
    <t>いけだゆみ</t>
    <phoneticPr fontId="1"/>
  </si>
  <si>
    <t>うえだともや</t>
    <phoneticPr fontId="1"/>
  </si>
  <si>
    <t>takuya.kato@petabit.co.jp</t>
  </si>
  <si>
    <t>加藤拓也</t>
  </si>
  <si>
    <t>かとうたくや</t>
    <phoneticPr fontId="1"/>
  </si>
  <si>
    <t>masahiro.kayama@petabit.co.jp</t>
    <phoneticPr fontId="1"/>
  </si>
  <si>
    <t>香山正博</t>
  </si>
  <si>
    <t>かやままさひろ</t>
    <phoneticPr fontId="1"/>
  </si>
  <si>
    <t>河田真唯子</t>
    <rPh sb="0" eb="2">
      <t>カワタ</t>
    </rPh>
    <rPh sb="2" eb="5">
      <t>マイコ</t>
    </rPh>
    <phoneticPr fontId="1"/>
  </si>
  <si>
    <t>かわたまいこ</t>
    <phoneticPr fontId="1"/>
  </si>
  <si>
    <t>maiko.kawata@petabit.co.jp</t>
  </si>
  <si>
    <t>kitaguchi@petabit.co.jp</t>
    <phoneticPr fontId="1"/>
  </si>
  <si>
    <t>北口大輔</t>
    <phoneticPr fontId="1"/>
  </si>
  <si>
    <t>きたぐちだいすけ</t>
    <phoneticPr fontId="1"/>
  </si>
  <si>
    <t>takeshi.kitou@marketing.petabit.co.jp</t>
    <phoneticPr fontId="1"/>
  </si>
  <si>
    <t>鬼頭健</t>
  </si>
  <si>
    <t>きとうたけし</t>
    <phoneticPr fontId="1"/>
  </si>
  <si>
    <t>木村群</t>
    <rPh sb="0" eb="2">
      <t>キムラ</t>
    </rPh>
    <rPh sb="2" eb="3">
      <t>グン</t>
    </rPh>
    <phoneticPr fontId="1"/>
  </si>
  <si>
    <t>久保田淳志</t>
  </si>
  <si>
    <t>きむらぐん</t>
    <phoneticPr fontId="1"/>
  </si>
  <si>
    <t>gun.kimura@petabit.co.jp</t>
  </si>
  <si>
    <t>kaori.kusaba@marketing.petabit.co.jp</t>
    <phoneticPr fontId="1"/>
  </si>
  <si>
    <t>草場香央理</t>
    <phoneticPr fontId="1"/>
  </si>
  <si>
    <t>くさばかおり</t>
    <phoneticPr fontId="1"/>
  </si>
  <si>
    <t>atsushi.kubota@petabit.co.jp</t>
  </si>
  <si>
    <t>くぼたあつし</t>
    <phoneticPr fontId="1"/>
  </si>
  <si>
    <t>h_kurita@petabit.co.jp</t>
    <phoneticPr fontId="1"/>
  </si>
  <si>
    <t>栗田浩孝</t>
    <phoneticPr fontId="1"/>
  </si>
  <si>
    <t>くりたひろたか</t>
    <phoneticPr fontId="1"/>
  </si>
  <si>
    <t>asuki.kobayashi@petabit.co.jp</t>
    <phoneticPr fontId="1"/>
  </si>
  <si>
    <t>小林未来樹</t>
    <phoneticPr fontId="1"/>
  </si>
  <si>
    <t>こばやしあすき</t>
    <phoneticPr fontId="1"/>
  </si>
  <si>
    <t>tamotsu.sakinaga@petabit.co.jp</t>
    <phoneticPr fontId="1"/>
  </si>
  <si>
    <t>先永莞</t>
    <phoneticPr fontId="1"/>
  </si>
  <si>
    <t>さきながたもつ</t>
    <phoneticPr fontId="1"/>
  </si>
  <si>
    <t>sano@petabit.co.jp</t>
    <phoneticPr fontId="1"/>
  </si>
  <si>
    <t>佐野永時</t>
    <phoneticPr fontId="1"/>
  </si>
  <si>
    <t>さのえいじ</t>
    <phoneticPr fontId="1"/>
  </si>
  <si>
    <t>yoshihiro.sawada@petabit.co.jp</t>
    <phoneticPr fontId="1"/>
  </si>
  <si>
    <t>澤田芳弘</t>
    <phoneticPr fontId="1"/>
  </si>
  <si>
    <t>さわだよしひろ</t>
    <phoneticPr fontId="1"/>
  </si>
  <si>
    <t>takumi.sou@petabit.co.jp</t>
  </si>
  <si>
    <t>宗琢未</t>
    <phoneticPr fontId="1"/>
  </si>
  <si>
    <t>そうたくみ</t>
    <phoneticPr fontId="1"/>
  </si>
  <si>
    <t>mizuki.takakura@petabit.co.jp</t>
    <phoneticPr fontId="1"/>
  </si>
  <si>
    <t>高倉瑞木</t>
    <phoneticPr fontId="1"/>
  </si>
  <si>
    <t>たかくらみずき</t>
    <phoneticPr fontId="1"/>
  </si>
  <si>
    <t>maroi.takayama@marketing.petabit.co.jp</t>
  </si>
  <si>
    <t>髙山まろい</t>
    <phoneticPr fontId="1"/>
  </si>
  <si>
    <t>たかやままろい</t>
    <phoneticPr fontId="1"/>
  </si>
  <si>
    <t>yoshie.takeda@petabit.co.jp</t>
    <phoneticPr fontId="1"/>
  </si>
  <si>
    <t>武田佳恵</t>
    <phoneticPr fontId="1"/>
  </si>
  <si>
    <t>たけだよしえ</t>
    <phoneticPr fontId="1"/>
  </si>
  <si>
    <t>m_taniguchi@petabit.co.jp</t>
    <phoneticPr fontId="1"/>
  </si>
  <si>
    <t>谷口通崇</t>
    <phoneticPr fontId="1"/>
  </si>
  <si>
    <t>たにぐちみちたか</t>
    <phoneticPr fontId="1"/>
  </si>
  <si>
    <t>makoto.chikamochi@petabit.co.jp</t>
    <phoneticPr fontId="1"/>
  </si>
  <si>
    <t>近持真</t>
    <phoneticPr fontId="1"/>
  </si>
  <si>
    <t>ちかもちまこと</t>
    <phoneticPr fontId="1"/>
  </si>
  <si>
    <t>yoshifumi.tsujimoto@petabit.co.jp</t>
    <phoneticPr fontId="1"/>
  </si>
  <si>
    <t>辻本欣史</t>
    <phoneticPr fontId="1"/>
  </si>
  <si>
    <t>つじもとよしふみ</t>
    <phoneticPr fontId="1"/>
  </si>
  <si>
    <t>r_tsujimoto@petabit.co.jp</t>
    <phoneticPr fontId="1"/>
  </si>
  <si>
    <t>辻本隆一</t>
  </si>
  <si>
    <t>つじもとりゅういち</t>
    <phoneticPr fontId="1"/>
  </si>
  <si>
    <t>dave.bouchard@petabit.co.jp</t>
    <phoneticPr fontId="1"/>
  </si>
  <si>
    <t>BouchardDave</t>
    <phoneticPr fontId="1"/>
  </si>
  <si>
    <t>yuuki.touda@petabit.co.jp</t>
    <phoneticPr fontId="1"/>
  </si>
  <si>
    <t>東田勇紀</t>
    <phoneticPr fontId="1"/>
  </si>
  <si>
    <t>とうだゆうき</t>
    <phoneticPr fontId="1"/>
  </si>
  <si>
    <t>nagata@petabit.co.jp</t>
  </si>
  <si>
    <t>永田裕之</t>
    <phoneticPr fontId="1"/>
  </si>
  <si>
    <t>ながたひろゆき</t>
    <phoneticPr fontId="1"/>
  </si>
  <si>
    <t>tomomi.nakamura@petabit.co.jp</t>
    <phoneticPr fontId="1"/>
  </si>
  <si>
    <t>中村智美</t>
    <phoneticPr fontId="1"/>
  </si>
  <si>
    <t>なかむらともみ</t>
    <phoneticPr fontId="1"/>
  </si>
  <si>
    <t>daisuke.nishimura@petabit.co.jp</t>
  </si>
  <si>
    <t>西村大介</t>
    <rPh sb="0" eb="2">
      <t>ニシムラ</t>
    </rPh>
    <rPh sb="2" eb="4">
      <t>ダイスケ</t>
    </rPh>
    <phoneticPr fontId="1"/>
  </si>
  <si>
    <t>にしむらだいすけ</t>
    <phoneticPr fontId="1"/>
  </si>
  <si>
    <t>satoko.numata@petabit.co.jp</t>
    <phoneticPr fontId="1"/>
  </si>
  <si>
    <t>沼田聡子</t>
    <phoneticPr fontId="1"/>
  </si>
  <si>
    <t>ぬまたさとこ</t>
    <phoneticPr fontId="1"/>
  </si>
  <si>
    <t>masayuki.nogami@petabit.co.jp</t>
    <phoneticPr fontId="1"/>
  </si>
  <si>
    <t>野上雅之</t>
    <phoneticPr fontId="1"/>
  </si>
  <si>
    <t>のがみまさゆき</t>
    <phoneticPr fontId="1"/>
  </si>
  <si>
    <t>t_hasegawa@petabit.co.jp</t>
    <phoneticPr fontId="1"/>
  </si>
  <si>
    <t>長谷川司</t>
    <phoneticPr fontId="1"/>
  </si>
  <si>
    <t>はせがわつかさ</t>
    <phoneticPr fontId="1"/>
  </si>
  <si>
    <t>mako.fukuda@petabit.co.jp</t>
    <phoneticPr fontId="1"/>
  </si>
  <si>
    <t>福田真子</t>
    <rPh sb="0" eb="2">
      <t>フクダ</t>
    </rPh>
    <rPh sb="2" eb="4">
      <t>マコ</t>
    </rPh>
    <phoneticPr fontId="1"/>
  </si>
  <si>
    <t>植原千絵</t>
  </si>
  <si>
    <t>神保加津幸</t>
  </si>
  <si>
    <t>ふくだまこ</t>
    <phoneticPr fontId="1"/>
  </si>
  <si>
    <t>yoshinori.fujioka@marketing.petabit.co.jp</t>
    <phoneticPr fontId="1"/>
  </si>
  <si>
    <t>藤岡佳誉</t>
    <phoneticPr fontId="1"/>
  </si>
  <si>
    <t>ふじおかよしのり</t>
    <phoneticPr fontId="1"/>
  </si>
  <si>
    <t>shouko.fujita@marketing.petabit.co.jp</t>
    <phoneticPr fontId="1"/>
  </si>
  <si>
    <t>藤田翔子</t>
    <phoneticPr fontId="1"/>
  </si>
  <si>
    <t>ふじたしょうこ</t>
    <phoneticPr fontId="1"/>
  </si>
  <si>
    <t>atsushi.maeta@petabit.co.jp</t>
    <phoneticPr fontId="1"/>
  </si>
  <si>
    <t>前田淳至</t>
    <phoneticPr fontId="1"/>
  </si>
  <si>
    <t>まえたあつし</t>
    <phoneticPr fontId="1"/>
  </si>
  <si>
    <t>ayano.maeda@petabit.co.jp</t>
  </si>
  <si>
    <t>前田彩乃</t>
    <phoneticPr fontId="1"/>
  </si>
  <si>
    <t>まえだあやの</t>
    <phoneticPr fontId="1"/>
  </si>
  <si>
    <t>daiki.maeda@petabit.co.jp</t>
    <phoneticPr fontId="1"/>
  </si>
  <si>
    <t>前田大輝</t>
    <phoneticPr fontId="1"/>
  </si>
  <si>
    <t>まえだだいき</t>
    <phoneticPr fontId="1"/>
  </si>
  <si>
    <t>matsuoka@petabit.co.jp</t>
    <phoneticPr fontId="1"/>
  </si>
  <si>
    <t>松岡憲二</t>
    <phoneticPr fontId="1"/>
  </si>
  <si>
    <t>まつおかけんじ</t>
    <phoneticPr fontId="1"/>
  </si>
  <si>
    <t>choke@petabit.co.jp</t>
    <phoneticPr fontId="1"/>
  </si>
  <si>
    <t>三木直志</t>
    <phoneticPr fontId="1"/>
  </si>
  <si>
    <t>みきちょくし</t>
    <phoneticPr fontId="1"/>
  </si>
  <si>
    <t>mihoko.moriyama@petabit.co.jp</t>
    <phoneticPr fontId="1"/>
  </si>
  <si>
    <t>護山美保子</t>
    <phoneticPr fontId="1"/>
  </si>
  <si>
    <t>もりやまみほこ</t>
    <phoneticPr fontId="1"/>
  </si>
  <si>
    <t>takayo.yoshida@petabit.co.jp</t>
    <phoneticPr fontId="1"/>
  </si>
  <si>
    <t>吉田尚代</t>
    <phoneticPr fontId="1"/>
  </si>
  <si>
    <t>よしだたかよ</t>
    <phoneticPr fontId="1"/>
  </si>
  <si>
    <t>robert.patchett@petabit.co.jp</t>
    <phoneticPr fontId="1"/>
  </si>
  <si>
    <t>PatchettRobert</t>
    <phoneticPr fontId="1"/>
  </si>
  <si>
    <t>kouichirou.tanikawa@petabit.co.jp</t>
    <phoneticPr fontId="1"/>
  </si>
  <si>
    <t>谷川光一郎</t>
    <phoneticPr fontId="1"/>
  </si>
  <si>
    <t>たにかわこういちろう</t>
    <phoneticPr fontId="1"/>
  </si>
  <si>
    <t>中尾俊佑</t>
    <phoneticPr fontId="1"/>
  </si>
  <si>
    <t>なかおしゅんすけ</t>
    <phoneticPr fontId="1"/>
  </si>
  <si>
    <t>shunsuke.nakao@petabit.co.jp</t>
    <phoneticPr fontId="1"/>
  </si>
  <si>
    <t>うえはらちえ</t>
    <phoneticPr fontId="1"/>
  </si>
  <si>
    <t>chie.uehara@petabit.co.jp</t>
    <phoneticPr fontId="1"/>
  </si>
  <si>
    <t>koki.suda@petabit.co.jp</t>
    <phoneticPr fontId="1"/>
  </si>
  <si>
    <t>須田亘輝</t>
    <phoneticPr fontId="1"/>
  </si>
  <si>
    <t>すだこうき</t>
    <phoneticPr fontId="1"/>
  </si>
  <si>
    <t>minami.yoshida@petabit.co.jp</t>
    <phoneticPr fontId="1"/>
  </si>
  <si>
    <t>吉田みなみ</t>
    <phoneticPr fontId="1"/>
  </si>
  <si>
    <t>よしだみなみ</t>
    <phoneticPr fontId="1"/>
  </si>
  <si>
    <t>erika.wada@petabit.co.jp</t>
    <phoneticPr fontId="1"/>
  </si>
  <si>
    <t>和田英里香</t>
    <phoneticPr fontId="1"/>
  </si>
  <si>
    <t>わだえりか</t>
    <phoneticPr fontId="1"/>
  </si>
  <si>
    <t>toru.taniguchi@10-15.petabit.co.jp</t>
    <phoneticPr fontId="1"/>
  </si>
  <si>
    <t>谷口亨</t>
    <phoneticPr fontId="1"/>
  </si>
  <si>
    <t>たにぐちとおる</t>
    <phoneticPr fontId="1"/>
  </si>
  <si>
    <t>kazuyuki.jinbo@petabit.co.jp</t>
    <phoneticPr fontId="1"/>
  </si>
  <si>
    <t>じんぼうかずゆき</t>
    <phoneticPr fontId="1"/>
  </si>
  <si>
    <t>yayoi.yamato@pr.petabit.co.jp</t>
    <phoneticPr fontId="1"/>
  </si>
  <si>
    <t>大和弥生</t>
    <phoneticPr fontId="1"/>
  </si>
  <si>
    <t>やまとやよい</t>
    <phoneticPr fontId="1"/>
  </si>
  <si>
    <t>ryosuke.fujita@pr.petabit.co.jp</t>
    <phoneticPr fontId="1"/>
  </si>
  <si>
    <t>藤田涼介</t>
    <phoneticPr fontId="1"/>
  </si>
  <si>
    <t>ふじたりょうすけ</t>
    <phoneticPr fontId="1"/>
  </si>
  <si>
    <t>akihiko.nishida@pr.petabit.co.jp</t>
    <phoneticPr fontId="1"/>
  </si>
  <si>
    <t>にしだあきひこ</t>
    <phoneticPr fontId="1"/>
  </si>
  <si>
    <t>西田昭彦</t>
    <phoneticPr fontId="1"/>
  </si>
  <si>
    <t>nagata.takayuki@pr.petabit.co.jp</t>
    <phoneticPr fontId="1"/>
  </si>
  <si>
    <t>永田貴幸</t>
    <phoneticPr fontId="1"/>
  </si>
  <si>
    <t>ながたたかゆき</t>
    <phoneticPr fontId="1"/>
  </si>
  <si>
    <t>natsuki.kuroda@pr.petabit.co.jp</t>
    <phoneticPr fontId="1"/>
  </si>
  <si>
    <t>黒田なつき</t>
    <rPh sb="0" eb="2">
      <t>クロダ</t>
    </rPh>
    <phoneticPr fontId="1"/>
  </si>
  <si>
    <t>くろだなつき</t>
    <phoneticPr fontId="1"/>
  </si>
  <si>
    <t>youko.nakamura@pr.petabit.co.jp</t>
    <phoneticPr fontId="1"/>
  </si>
  <si>
    <t>中村洋子</t>
    <phoneticPr fontId="1"/>
  </si>
  <si>
    <t>なかむらようこ</t>
    <phoneticPr fontId="1"/>
  </si>
  <si>
    <t>tomonori.matsuura@pr.petabit.co.jp</t>
    <phoneticPr fontId="1"/>
  </si>
  <si>
    <t>松浦友紀</t>
    <phoneticPr fontId="1"/>
  </si>
  <si>
    <t>まつうらとものり</t>
    <phoneticPr fontId="1"/>
  </si>
  <si>
    <t>経営管理部</t>
    <rPh sb="0" eb="2">
      <t>ケイエイ</t>
    </rPh>
    <rPh sb="2" eb="4">
      <t>カンリ</t>
    </rPh>
    <rPh sb="4" eb="5">
      <t>ブ</t>
    </rPh>
    <phoneticPr fontId="1"/>
  </si>
  <si>
    <t>ビジネスソリューション事業部</t>
    <rPh sb="11" eb="13">
      <t>ジギョウ</t>
    </rPh>
    <rPh sb="13" eb="14">
      <t>ブ</t>
    </rPh>
    <phoneticPr fontId="1"/>
  </si>
  <si>
    <t>WEBシステムソリューション事業本部　プロデュース部</t>
    <rPh sb="14" eb="16">
      <t>ジギョウ</t>
    </rPh>
    <rPh sb="16" eb="18">
      <t>ホンブ</t>
    </rPh>
    <rPh sb="25" eb="26">
      <t>ブ</t>
    </rPh>
    <phoneticPr fontId="1"/>
  </si>
  <si>
    <t>ペタビット技研</t>
    <rPh sb="5" eb="7">
      <t>ギケン</t>
    </rPh>
    <phoneticPr fontId="1"/>
  </si>
  <si>
    <t>岩島さんが休みのときは北口さんへ</t>
    <phoneticPr fontId="1"/>
  </si>
  <si>
    <t>ポップアスリート</t>
    <phoneticPr fontId="1"/>
  </si>
  <si>
    <t>EC-Direct</t>
    <phoneticPr fontId="1"/>
  </si>
  <si>
    <t>映像</t>
    <rPh sb="0" eb="2">
      <t>エイゾウ</t>
    </rPh>
    <phoneticPr fontId="1"/>
  </si>
  <si>
    <t>脆弱性診断サービス</t>
    <phoneticPr fontId="1"/>
  </si>
  <si>
    <t>何回もかかってきたら、\r\n・マーケにまわす\r\n・所在がわかるので、マーケの番号をお伝えする\r\n078-231-5677</t>
    <phoneticPr fontId="1"/>
  </si>
  <si>
    <t>ペタビットマーケティング</t>
    <phoneticPr fontId="1"/>
  </si>
  <si>
    <t>, '月曜9:00-11:00ごろまで会議の対応&lt;br&gt;栗田さんあてで離席中またはいないときは&lt;br&gt;会社携帯にかけなおしていただく&lt;br&gt;(080-4209-9842)</t>
    <phoneticPr fontId="1"/>
  </si>
  <si>
    <t>グーグル広告アカウント管理</t>
    <phoneticPr fontId="1"/>
  </si>
  <si>
    <t>社内にはいないので必ず折り返しで</t>
    <phoneticPr fontId="1"/>
  </si>
  <si>
    <t>ボール注文</t>
    <rPh sb="3" eb="5">
      <t>チュウモン</t>
    </rPh>
    <phoneticPr fontId="1"/>
  </si>
  <si>
    <t>ヒーローインタビュー</t>
    <phoneticPr fontId="1"/>
  </si>
  <si>
    <t>青山キャピタル</t>
    <rPh sb="0" eb="2">
      <t>アオヤマ</t>
    </rPh>
    <phoneticPr fontId="1"/>
  </si>
  <si>
    <t>山崎嶺</t>
    <phoneticPr fontId="1"/>
  </si>
  <si>
    <t>やまざきれい</t>
    <phoneticPr fontId="1"/>
  </si>
  <si>
    <t>向谷拓巳</t>
    <phoneticPr fontId="1"/>
  </si>
  <si>
    <t>むかいたにたくみ</t>
    <phoneticPr fontId="1"/>
  </si>
  <si>
    <t>ポップアスリート
ボール注文</t>
    <rPh sb="12" eb="14">
      <t>チュウモン</t>
    </rPh>
    <phoneticPr fontId="1"/>
  </si>
  <si>
    <t>岡むつ美</t>
    <phoneticPr fontId="1"/>
  </si>
  <si>
    <t>おかむつみ</t>
    <phoneticPr fontId="1"/>
  </si>
  <si>
    <t>Anastasia Wibowo</t>
    <phoneticPr fontId="1"/>
  </si>
  <si>
    <t>メディアデザインソリューション事業部</t>
    <phoneticPr fontId="1"/>
  </si>
  <si>
    <t>関口尚将</t>
    <phoneticPr fontId="1"/>
  </si>
  <si>
    <t>大石博人</t>
    <phoneticPr fontId="1"/>
  </si>
  <si>
    <t>高岡みく</t>
    <phoneticPr fontId="1"/>
  </si>
  <si>
    <t>生田純子</t>
    <phoneticPr fontId="1"/>
  </si>
  <si>
    <t>ビジネスソリューション事業部所属</t>
    <phoneticPr fontId="1"/>
  </si>
  <si>
    <t>泉本真紀</t>
    <phoneticPr fontId="1"/>
  </si>
  <si>
    <t>せきぐちなおまさ</t>
    <phoneticPr fontId="1"/>
  </si>
  <si>
    <t>おおいしひろと</t>
    <phoneticPr fontId="1"/>
  </si>
  <si>
    <t>たかおかみく</t>
    <phoneticPr fontId="1"/>
  </si>
  <si>
    <t>いくたじゅんこ</t>
    <phoneticPr fontId="1"/>
  </si>
  <si>
    <t>いずもとまき</t>
    <phoneticPr fontId="1"/>
  </si>
  <si>
    <t>役割</t>
    <rPh sb="0" eb="2">
      <t>ヤクワリ</t>
    </rPh>
    <phoneticPr fontId="1"/>
  </si>
  <si>
    <t>role</t>
    <phoneticPr fontId="1"/>
  </si>
  <si>
    <t>anastasia.wibowo@petabit.co.jp</t>
    <phoneticPr fontId="1"/>
  </si>
  <si>
    <t>naomasa.sekiguchi@petabit.co.jp</t>
    <phoneticPr fontId="1"/>
  </si>
  <si>
    <t>maki.izumoto@petabit.co.jp</t>
    <phoneticPr fontId="1"/>
  </si>
  <si>
    <t>junko.ikuta@petabit.co.jp</t>
    <phoneticPr fontId="1"/>
  </si>
  <si>
    <t>miku.takaoka@petabit.co.jp</t>
    <phoneticPr fontId="1"/>
  </si>
  <si>
    <t>hiroto.oishi@petabit.co.jp</t>
    <phoneticPr fontId="1"/>
  </si>
  <si>
    <t>春木直朗</t>
    <phoneticPr fontId="1"/>
  </si>
  <si>
    <t>はるきなおあき</t>
    <phoneticPr fontId="1"/>
  </si>
  <si>
    <t>出口慎也</t>
    <phoneticPr fontId="1"/>
  </si>
  <si>
    <t>でぐちしんや</t>
    <phoneticPr fontId="1"/>
  </si>
  <si>
    <t>越本隆徳</t>
    <phoneticPr fontId="1"/>
  </si>
  <si>
    <t>こしもとたかのり</t>
    <phoneticPr fontId="1"/>
  </si>
  <si>
    <t>不動朋子</t>
    <phoneticPr fontId="1"/>
  </si>
  <si>
    <t>ふどうともこ</t>
    <phoneticPr fontId="1"/>
  </si>
  <si>
    <t>磯谷充章</t>
    <phoneticPr fontId="1"/>
  </si>
  <si>
    <t>いそたにみつあき</t>
    <phoneticPr fontId="1"/>
  </si>
  <si>
    <t>米澤匡孝</t>
    <phoneticPr fontId="1"/>
  </si>
  <si>
    <t>よねざわまさたか</t>
    <phoneticPr fontId="1"/>
  </si>
  <si>
    <t>樋口和暁</t>
    <phoneticPr fontId="1"/>
  </si>
  <si>
    <t>ひぐちかずあき</t>
    <phoneticPr fontId="1"/>
  </si>
  <si>
    <t>辻玲奈</t>
    <phoneticPr fontId="1"/>
  </si>
  <si>
    <t>つじれな</t>
    <phoneticPr fontId="1"/>
  </si>
  <si>
    <t>寿山吉隆</t>
    <phoneticPr fontId="1"/>
  </si>
  <si>
    <t>すやまよしたか</t>
    <phoneticPr fontId="1"/>
  </si>
  <si>
    <t>関連会社</t>
    <rPh sb="0" eb="2">
      <t>カンレン</t>
    </rPh>
    <rPh sb="2" eb="4">
      <t>ガイシャ</t>
    </rPh>
    <phoneticPr fontId="1"/>
  </si>
  <si>
    <t>営業</t>
    <rPh sb="0" eb="2">
      <t>エイギョウ</t>
    </rPh>
    <phoneticPr fontId="1"/>
  </si>
  <si>
    <t>ビジネスソリューション事業部</t>
    <phoneticPr fontId="1"/>
  </si>
  <si>
    <t>久保田さん・小原さんいらっしゃらなければ担当者不在で伝える</t>
    <phoneticPr fontId="1"/>
  </si>
  <si>
    <t>ポップアスリート星野仙一杯運営
前田(まえた)さん・向谷さん・近持さん・上田さん&lt;br&gt;いらっしゃらなければ担当者不在で伝える</t>
    <rPh sb="8" eb="12">
      <t>ホシノセンイチ</t>
    </rPh>
    <rPh sb="12" eb="13">
      <t>ハイ</t>
    </rPh>
    <rPh sb="13" eb="15">
      <t>ウンエイ</t>
    </rPh>
    <rPh sb="26" eb="28">
      <t>ムカイタニ</t>
    </rPh>
    <phoneticPr fontId="1"/>
  </si>
  <si>
    <t>社員管理ID</t>
    <rPh sb="0" eb="4">
      <t>シャインカンリ</t>
    </rPh>
    <phoneticPr fontId="1"/>
  </si>
  <si>
    <t>お茶</t>
    <rPh sb="1" eb="2">
      <t>チャ</t>
    </rPh>
    <phoneticPr fontId="1"/>
  </si>
  <si>
    <t>コーヒー</t>
    <phoneticPr fontId="1"/>
  </si>
  <si>
    <t>保険</t>
    <rPh sb="0" eb="2">
      <t>ホケン</t>
    </rPh>
    <phoneticPr fontId="1"/>
  </si>
  <si>
    <t>法人用携帯</t>
    <phoneticPr fontId="1"/>
  </si>
  <si>
    <t>銀行関係</t>
    <phoneticPr fontId="1"/>
  </si>
  <si>
    <t>パソコン</t>
  </si>
  <si>
    <t>サーバー証明書</t>
    <phoneticPr fontId="1"/>
  </si>
  <si>
    <t>レッドマイン権限管理</t>
  </si>
  <si>
    <t>請求書</t>
    <phoneticPr fontId="1"/>
  </si>
  <si>
    <t>採用</t>
    <phoneticPr fontId="1"/>
  </si>
  <si>
    <t>総務関連</t>
    <phoneticPr fontId="1"/>
  </si>
  <si>
    <t>忘年会</t>
  </si>
  <si>
    <t>沼田聡子</t>
  </si>
  <si>
    <t>沼田聡子</t>
    <phoneticPr fontId="1"/>
  </si>
  <si>
    <t>K-BOOKS</t>
    <phoneticPr fontId="1"/>
  </si>
  <si>
    <t>NTTレグナント</t>
  </si>
  <si>
    <t>伊丹シティホテル</t>
  </si>
  <si>
    <t>ダブル</t>
  </si>
  <si>
    <t>ティーエスジャパン</t>
  </si>
  <si>
    <t>ソウルズ</t>
  </si>
  <si>
    <t>レノボジャパン</t>
  </si>
  <si>
    <t>ジーニー</t>
  </si>
  <si>
    <t>フジタ精米人</t>
  </si>
  <si>
    <t>クチュールナオコウエディング</t>
  </si>
  <si>
    <t>三井住友銀行</t>
  </si>
  <si>
    <t>藤岡産業</t>
  </si>
  <si>
    <t>パナソニック保険サービス</t>
  </si>
  <si>
    <t>フェンリル</t>
  </si>
  <si>
    <t>トーホビジネスサービス</t>
  </si>
  <si>
    <t>サーモス</t>
    <phoneticPr fontId="1"/>
  </si>
  <si>
    <t>さーもす</t>
    <phoneticPr fontId="1"/>
  </si>
  <si>
    <t>神陵文庫</t>
    <rPh sb="0" eb="4">
      <t>シンリョウブンコ</t>
    </rPh>
    <phoneticPr fontId="1"/>
  </si>
  <si>
    <t>しんりょうぶんこ</t>
    <phoneticPr fontId="1"/>
  </si>
  <si>
    <t>RCJ</t>
    <phoneticPr fontId="1"/>
  </si>
  <si>
    <t>JTBプラネット</t>
    <phoneticPr fontId="1"/>
  </si>
  <si>
    <t>JTBぷらねっと</t>
    <phoneticPr fontId="1"/>
  </si>
  <si>
    <t>すずき</t>
    <phoneticPr fontId="1"/>
  </si>
  <si>
    <t>マイナビトラベル</t>
    <phoneticPr fontId="1"/>
  </si>
  <si>
    <t>まいなびとらべる</t>
    <phoneticPr fontId="1"/>
  </si>
  <si>
    <t>たきもと</t>
    <phoneticPr fontId="1"/>
  </si>
  <si>
    <t>「マイナビのたきもとです」と名乗られることが多い</t>
    <rPh sb="14" eb="16">
      <t>ナノ</t>
    </rPh>
    <rPh sb="22" eb="23">
      <t>オオ</t>
    </rPh>
    <phoneticPr fontId="1"/>
  </si>
  <si>
    <t>エコーシステム</t>
    <phoneticPr fontId="1"/>
  </si>
  <si>
    <t>えこーしすてむ</t>
    <phoneticPr fontId="1"/>
  </si>
  <si>
    <t>西本</t>
    <rPh sb="0" eb="2">
      <t>ニシモト</t>
    </rPh>
    <phoneticPr fontId="1"/>
  </si>
  <si>
    <t>にしもと</t>
    <phoneticPr fontId="1"/>
  </si>
  <si>
    <t>社長に繋いでOK</t>
    <rPh sb="0" eb="2">
      <t>シャチョウ</t>
    </rPh>
    <rPh sb="3" eb="4">
      <t>ツナ</t>
    </rPh>
    <phoneticPr fontId="1"/>
  </si>
  <si>
    <t>ハートフレンド</t>
    <phoneticPr fontId="1"/>
  </si>
  <si>
    <t>はーとふれんど</t>
    <phoneticPr fontId="1"/>
  </si>
  <si>
    <t>三菱UFJモルガンスタンレー証券</t>
  </si>
  <si>
    <t>オリックスレンテック</t>
  </si>
  <si>
    <t>エンロバ</t>
  </si>
  <si>
    <t>ギークリー</t>
  </si>
  <si>
    <t>アグレックス</t>
  </si>
  <si>
    <t>タカヤ商事</t>
  </si>
  <si>
    <t>ゼロックス</t>
  </si>
  <si>
    <t>市川甚商事</t>
  </si>
  <si>
    <t>フロントアンジニアリング</t>
  </si>
  <si>
    <t>ライズ広告社</t>
  </si>
  <si>
    <t>タイガー</t>
  </si>
  <si>
    <t>NTTコミュニケーションズ</t>
  </si>
  <si>
    <t>エディオン</t>
  </si>
  <si>
    <t>レッドハット</t>
  </si>
  <si>
    <t>ワークポートグループ</t>
  </si>
  <si>
    <t>日本生命</t>
  </si>
  <si>
    <t>クライムファクトリー</t>
  </si>
  <si>
    <t>オロポス</t>
  </si>
  <si>
    <t>sansan株式会社</t>
  </si>
  <si>
    <t>再春館システム</t>
  </si>
  <si>
    <t>神戸デジタルラボ</t>
  </si>
  <si>
    <t>神戸市役所</t>
  </si>
  <si>
    <t>内外ゴム</t>
  </si>
  <si>
    <t>サイバーエージェント</t>
  </si>
  <si>
    <t>スカイコート</t>
  </si>
  <si>
    <t>経済産業省</t>
  </si>
  <si>
    <t>オロ</t>
  </si>
  <si>
    <t>ワタキューセイモア</t>
  </si>
  <si>
    <t>リブマックス</t>
  </si>
  <si>
    <t>中村藤吉本店</t>
  </si>
  <si>
    <t>東京商工リサーチ</t>
  </si>
  <si>
    <t>ムービックプロモートサービス</t>
  </si>
  <si>
    <t>アップワード株式会社</t>
  </si>
  <si>
    <t>TOWATEC</t>
  </si>
  <si>
    <t>日本HP</t>
  </si>
  <si>
    <t>ダイイチ</t>
  </si>
  <si>
    <t>アーバンプロジェクト</t>
  </si>
  <si>
    <t>東京甲南会</t>
  </si>
  <si>
    <t>ザ・パック株式会社</t>
  </si>
  <si>
    <t>六甲鶴寿園</t>
  </si>
  <si>
    <t>アシックスベースボール</t>
  </si>
  <si>
    <t>ジー・プラン</t>
  </si>
  <si>
    <t>餃子の満州</t>
  </si>
  <si>
    <t>横浜スタジアム</t>
  </si>
  <si>
    <t>北星社</t>
  </si>
  <si>
    <t>コスモポリタン</t>
  </si>
  <si>
    <t>プランニングセンター(STORY）</t>
  </si>
  <si>
    <t>NTTドコモ</t>
  </si>
  <si>
    <t>クリーク・アンド・リバー社</t>
  </si>
  <si>
    <t>関西看護医療大学</t>
  </si>
  <si>
    <t xml:space="preserve">丸紅リアルエステートマネジメント </t>
  </si>
  <si>
    <t>NTTれぐなんと</t>
    <phoneticPr fontId="1"/>
  </si>
  <si>
    <t>しまだ</t>
    <phoneticPr fontId="1"/>
  </si>
  <si>
    <t>土子</t>
    <rPh sb="0" eb="2">
      <t>ツチコ</t>
    </rPh>
    <phoneticPr fontId="1"/>
  </si>
  <si>
    <t>つちこ</t>
    <phoneticPr fontId="1"/>
  </si>
  <si>
    <t>社名、「シスカーズジャパン」と聞こえるけど本当は「フィスカース ジャパン」</t>
    <phoneticPr fontId="1"/>
  </si>
  <si>
    <t>ふじた</t>
    <phoneticPr fontId="1"/>
  </si>
  <si>
    <t>ふじた</t>
    <phoneticPr fontId="1"/>
  </si>
  <si>
    <t>はまの</t>
    <phoneticPr fontId="1"/>
  </si>
  <si>
    <t>まつばら</t>
    <phoneticPr fontId="1"/>
  </si>
  <si>
    <t>まえはた</t>
    <phoneticPr fontId="1"/>
  </si>
  <si>
    <t>結構早口</t>
    <rPh sb="0" eb="2">
      <t>ケッコウ</t>
    </rPh>
    <rPh sb="2" eb="4">
      <t>ハヤクチ</t>
    </rPh>
    <phoneticPr fontId="1"/>
  </si>
  <si>
    <t>伊東</t>
    <rPh sb="0" eb="2">
      <t>イトウ</t>
    </rPh>
    <phoneticPr fontId="1"/>
  </si>
  <si>
    <t>いとう</t>
    <phoneticPr fontId="1"/>
  </si>
  <si>
    <t>ふじおか</t>
    <phoneticPr fontId="1"/>
  </si>
  <si>
    <t>宗さんのこと「琢未さん」って呼んでらした</t>
    <phoneticPr fontId="1"/>
  </si>
  <si>
    <t>トーホービジネスサービス関係でボトムアップ伊藤さんに電話があった際は小原さんへ&lt;br&gt;\r\n小原さんいなければ西村さん&lt;br&gt;\r\nEC-ダイレクト問合せはまずは小原さん</t>
    <phoneticPr fontId="1"/>
  </si>
  <si>
    <t>すなだ</t>
    <phoneticPr fontId="1"/>
  </si>
  <si>
    <t>アールエヌエー事業部</t>
    <phoneticPr fontId="1"/>
  </si>
  <si>
    <t>いけぞえ</t>
    <phoneticPr fontId="1"/>
  </si>
  <si>
    <t>きもと</t>
    <phoneticPr fontId="1"/>
  </si>
  <si>
    <t>うえつぎ</t>
    <phoneticPr fontId="1"/>
  </si>
  <si>
    <t>折返にならないと名乗っていただけない</t>
    <phoneticPr fontId="1"/>
  </si>
  <si>
    <t>いなざわ</t>
    <phoneticPr fontId="1"/>
  </si>
  <si>
    <t>折返にならないと名乗っていただけない&lt;br&gt;BS&amp;PDの方に掛けてくることが多い</t>
    <phoneticPr fontId="1"/>
  </si>
  <si>
    <t>いの</t>
    <phoneticPr fontId="1"/>
  </si>
  <si>
    <t>(再春館システム)土井さんあてに電話があった場合、「外出中なので携帯におかけ直しください」とアナウンスする</t>
    <phoneticPr fontId="1"/>
  </si>
  <si>
    <t>せそこ</t>
    <phoneticPr fontId="1"/>
  </si>
  <si>
    <t>ネットワークの谷口さんのことを「新規事業開発部の谷口様」と仰ることが多い</t>
    <rPh sb="29" eb="30">
      <t>オッシャ</t>
    </rPh>
    <rPh sb="34" eb="35">
      <t>オオ</t>
    </rPh>
    <phoneticPr fontId="1"/>
  </si>
  <si>
    <t>いわた</t>
    <phoneticPr fontId="1"/>
  </si>
  <si>
    <t>とやま</t>
    <phoneticPr fontId="1"/>
  </si>
  <si>
    <t>栗田さんは「日本生命」のことを「にっせい」と略されることが多い</t>
    <rPh sb="0" eb="2">
      <t>クリタ</t>
    </rPh>
    <rPh sb="6" eb="8">
      <t>ニホン</t>
    </rPh>
    <rPh sb="8" eb="10">
      <t>セイメイ</t>
    </rPh>
    <rPh sb="22" eb="23">
      <t>リャク</t>
    </rPh>
    <rPh sb="29" eb="30">
      <t>オオ</t>
    </rPh>
    <phoneticPr fontId="1"/>
  </si>
  <si>
    <t>さんご</t>
    <phoneticPr fontId="1"/>
  </si>
  <si>
    <t>まえたさんがどの前田さんか把握していらっしゃらない</t>
    <phoneticPr fontId="1"/>
  </si>
  <si>
    <t>おおひつ</t>
    <phoneticPr fontId="1"/>
  </si>
  <si>
    <t>アカウント推進部　中西さんあてにお電話されました</t>
    <phoneticPr fontId="1"/>
  </si>
  <si>
    <t>もりもと</t>
    <phoneticPr fontId="1"/>
  </si>
  <si>
    <t>社名がローマ字なので注意</t>
    <rPh sb="0" eb="2">
      <t>シャメイ</t>
    </rPh>
    <rPh sb="6" eb="7">
      <t>ジ</t>
    </rPh>
    <rPh sb="10" eb="12">
      <t>チュウイ</t>
    </rPh>
    <phoneticPr fontId="1"/>
  </si>
  <si>
    <t>土井</t>
    <rPh sb="0" eb="2">
      <t>ドイ</t>
    </rPh>
    <phoneticPr fontId="1"/>
  </si>
  <si>
    <t>どい</t>
    <phoneticPr fontId="1"/>
  </si>
  <si>
    <t>大市</t>
    <rPh sb="0" eb="2">
      <t>オオイチ</t>
    </rPh>
    <phoneticPr fontId="1"/>
  </si>
  <si>
    <t>おおいち</t>
    <phoneticPr fontId="1"/>
  </si>
  <si>
    <t>市民共同課</t>
    <phoneticPr fontId="1"/>
  </si>
  <si>
    <t>しんじょう</t>
    <phoneticPr fontId="1"/>
  </si>
  <si>
    <t>少し早口</t>
    <rPh sb="0" eb="1">
      <t>スコ</t>
    </rPh>
    <rPh sb="2" eb="4">
      <t>ハヤクチ</t>
    </rPh>
    <phoneticPr fontId="1"/>
  </si>
  <si>
    <t>ふるたに</t>
    <phoneticPr fontId="1"/>
  </si>
  <si>
    <t>「WEBデザイン2課の辻本様をお願いいたします」とおっしゃったときはディレクターの辻本さん</t>
    <phoneticPr fontId="1"/>
  </si>
  <si>
    <t>仙場</t>
    <phoneticPr fontId="1"/>
  </si>
  <si>
    <t>せんば</t>
    <phoneticPr fontId="1"/>
  </si>
  <si>
    <t>まえたさんが「内外ゴム」のことを「内外」って略しがち</t>
    <phoneticPr fontId="1"/>
  </si>
  <si>
    <t>かわしま</t>
    <phoneticPr fontId="1"/>
  </si>
  <si>
    <t>たじま</t>
    <phoneticPr fontId="1"/>
  </si>
  <si>
    <t>企業活動基本調査</t>
    <phoneticPr fontId="1"/>
  </si>
  <si>
    <t>ほそおか</t>
    <phoneticPr fontId="1"/>
  </si>
  <si>
    <t>きら</t>
    <phoneticPr fontId="1"/>
  </si>
  <si>
    <t>よしなが</t>
    <phoneticPr fontId="1"/>
  </si>
  <si>
    <t>きねぶち</t>
    <phoneticPr fontId="1"/>
  </si>
  <si>
    <t>「京都　宇治にあります･･･」という挨拶からお電話が始まる</t>
    <phoneticPr fontId="1"/>
  </si>
  <si>
    <t>なんめい</t>
    <phoneticPr fontId="1"/>
  </si>
  <si>
    <t>さとう</t>
    <phoneticPr fontId="1"/>
  </si>
  <si>
    <t>まさむら</t>
    <phoneticPr fontId="1"/>
  </si>
  <si>
    <t>とわてっく</t>
    <phoneticPr fontId="1"/>
  </si>
  <si>
    <t>いしむら</t>
    <phoneticPr fontId="1"/>
  </si>
  <si>
    <t>あけび</t>
    <phoneticPr fontId="1"/>
  </si>
  <si>
    <t>法人担当</t>
    <rPh sb="0" eb="2">
      <t>ホウジン</t>
    </rPh>
    <rPh sb="2" eb="4">
      <t>タントウ</t>
    </rPh>
    <phoneticPr fontId="1"/>
  </si>
  <si>
    <t>なかの</t>
    <phoneticPr fontId="1"/>
  </si>
  <si>
    <t>こじま</t>
    <phoneticPr fontId="1"/>
  </si>
  <si>
    <t>きたがわ</t>
    <phoneticPr fontId="1"/>
  </si>
  <si>
    <t>はまぐち</t>
    <phoneticPr fontId="1"/>
  </si>
  <si>
    <t>とくだ</t>
    <phoneticPr fontId="1"/>
  </si>
  <si>
    <t>神保さんあてで訪問に来られた際はお茶なしでOK</t>
    <rPh sb="0" eb="2">
      <t>ジンボ</t>
    </rPh>
    <rPh sb="7" eb="9">
      <t>ホウモン</t>
    </rPh>
    <rPh sb="10" eb="11">
      <t>コ</t>
    </rPh>
    <rPh sb="14" eb="15">
      <t>サイ</t>
    </rPh>
    <rPh sb="17" eb="18">
      <t>チャ</t>
    </rPh>
    <phoneticPr fontId="1"/>
  </si>
  <si>
    <t>ろっこうかくじゅうえん</t>
    <phoneticPr fontId="1"/>
  </si>
  <si>
    <t>すえまさ</t>
    <phoneticPr fontId="1"/>
  </si>
  <si>
    <t>早口。</t>
    <rPh sb="0" eb="2">
      <t>ハヤクチ</t>
    </rPh>
    <phoneticPr fontId="1"/>
  </si>
  <si>
    <t>やまぎわ</t>
    <phoneticPr fontId="1"/>
  </si>
  <si>
    <t>スマート問い合わせの場合、小原さん離席中は大和さんが対応くださる。</t>
    <phoneticPr fontId="1"/>
  </si>
  <si>
    <t>なかむら</t>
    <phoneticPr fontId="1"/>
  </si>
  <si>
    <t>まえたさん宛のときも「まえださん」と仰る</t>
    <phoneticPr fontId="1"/>
  </si>
  <si>
    <t>ほくせいしゃ</t>
    <phoneticPr fontId="1"/>
  </si>
  <si>
    <t>まつうら</t>
    <phoneticPr fontId="1"/>
  </si>
  <si>
    <t>かみじょう</t>
    <phoneticPr fontId="1"/>
  </si>
  <si>
    <t>080-7714-6342</t>
    <phoneticPr fontId="1"/>
  </si>
  <si>
    <t>むらかみ</t>
    <phoneticPr fontId="1"/>
  </si>
  <si>
    <t>いんなみ</t>
    <phoneticPr fontId="1"/>
  </si>
  <si>
    <t>まるべにりあるえすてーとまねじめんと</t>
    <phoneticPr fontId="1"/>
  </si>
  <si>
    <t>いのうえ</t>
    <phoneticPr fontId="1"/>
  </si>
  <si>
    <t>折返先電話番号</t>
    <rPh sb="0" eb="2">
      <t>オリカエ</t>
    </rPh>
    <rPh sb="2" eb="3">
      <t>サキ</t>
    </rPh>
    <rPh sb="3" eb="5">
      <t>デンワ</t>
    </rPh>
    <rPh sb="5" eb="7">
      <t>バンゴウ</t>
    </rPh>
    <phoneticPr fontId="1"/>
  </si>
  <si>
    <t>tel</t>
    <phoneticPr fontId="1"/>
  </si>
  <si>
    <t>080-9300-7238</t>
    <phoneticPr fontId="1"/>
  </si>
  <si>
    <t>営業なのでつながなくて良し\r\nかかってきたら池田さんに回す</t>
    <phoneticPr fontId="1"/>
  </si>
  <si>
    <t>出口さん宛ての電話は栗田さんへ</t>
    <rPh sb="0" eb="2">
      <t>デグチ</t>
    </rPh>
    <rPh sb="4" eb="5">
      <t>ア</t>
    </rPh>
    <rPh sb="7" eb="9">
      <t>デンワ</t>
    </rPh>
    <rPh sb="10" eb="12">
      <t>クリタ</t>
    </rPh>
    <phoneticPr fontId="1"/>
  </si>
  <si>
    <t>越本さん宛ての電話は栗田さんへ</t>
    <rPh sb="0" eb="2">
      <t>コシモト</t>
    </rPh>
    <rPh sb="4" eb="5">
      <t>ア</t>
    </rPh>
    <rPh sb="7" eb="9">
      <t>デンワ</t>
    </rPh>
    <rPh sb="10" eb="12">
      <t>クリタ</t>
    </rPh>
    <phoneticPr fontId="1"/>
  </si>
  <si>
    <t>不動さん宛ての電話は沼田さんへ</t>
    <rPh sb="0" eb="2">
      <t>フドウ</t>
    </rPh>
    <rPh sb="4" eb="5">
      <t>ア</t>
    </rPh>
    <rPh sb="7" eb="9">
      <t>デンワ</t>
    </rPh>
    <rPh sb="10" eb="12">
      <t>ヌマタ</t>
    </rPh>
    <phoneticPr fontId="1"/>
  </si>
  <si>
    <t>磯谷さん宛ての電話は谷口さんへ</t>
    <rPh sb="0" eb="2">
      <t>イソタニ</t>
    </rPh>
    <rPh sb="4" eb="5">
      <t>ア</t>
    </rPh>
    <rPh sb="7" eb="9">
      <t>デンワ</t>
    </rPh>
    <rPh sb="10" eb="12">
      <t>タニグチ</t>
    </rPh>
    <phoneticPr fontId="1"/>
  </si>
  <si>
    <t>米澤さん宛ての電話は上田さんか宗さんへ</t>
    <rPh sb="0" eb="2">
      <t>ヨネザワ</t>
    </rPh>
    <rPh sb="4" eb="5">
      <t>ア</t>
    </rPh>
    <rPh sb="7" eb="9">
      <t>デンワ</t>
    </rPh>
    <rPh sb="10" eb="12">
      <t>ウエダ</t>
    </rPh>
    <rPh sb="15" eb="16">
      <t>ソウ</t>
    </rPh>
    <phoneticPr fontId="1"/>
  </si>
  <si>
    <t>樋口さん宛ての電話は沼田さんへ</t>
    <rPh sb="0" eb="2">
      <t>ヒグチ</t>
    </rPh>
    <rPh sb="4" eb="5">
      <t>ア</t>
    </rPh>
    <rPh sb="7" eb="9">
      <t>デンワ</t>
    </rPh>
    <rPh sb="10" eb="12">
      <t>ヌマタ</t>
    </rPh>
    <phoneticPr fontId="1"/>
  </si>
  <si>
    <t>辻さん宛ての電話は上田さんへ</t>
    <rPh sb="0" eb="1">
      <t>ツジ</t>
    </rPh>
    <rPh sb="3" eb="4">
      <t>ア</t>
    </rPh>
    <rPh sb="6" eb="8">
      <t>デンワ</t>
    </rPh>
    <rPh sb="9" eb="11">
      <t>ウエダ</t>
    </rPh>
    <phoneticPr fontId="1"/>
  </si>
  <si>
    <t>護山美保子</t>
    <phoneticPr fontId="1"/>
  </si>
  <si>
    <t>小原健市</t>
    <phoneticPr fontId="1"/>
  </si>
  <si>
    <t>野上雅之</t>
  </si>
  <si>
    <t>野上雅之</t>
    <phoneticPr fontId="1"/>
  </si>
  <si>
    <t>野上雅之</t>
    <phoneticPr fontId="1"/>
  </si>
  <si>
    <t>宗琢未</t>
    <phoneticPr fontId="1"/>
  </si>
  <si>
    <t>松岡憲二</t>
  </si>
  <si>
    <t>髙山まろい</t>
  </si>
  <si>
    <t>前田淳至</t>
  </si>
  <si>
    <t>栗田浩孝</t>
  </si>
  <si>
    <t>近持真</t>
  </si>
  <si>
    <t>上田智也</t>
  </si>
  <si>
    <t>岩島徹</t>
  </si>
  <si>
    <t>藤田翔子</t>
  </si>
  <si>
    <t>東田勇紀</t>
  </si>
  <si>
    <t>谷川光一</t>
  </si>
  <si>
    <t>春木直朗</t>
  </si>
  <si>
    <t>五十川奈菜</t>
  </si>
  <si>
    <t>谷口通崇</t>
  </si>
  <si>
    <t>佐野永時</t>
  </si>
  <si>
    <t>辻本欣史</t>
  </si>
  <si>
    <t>阿部裕子</t>
  </si>
  <si>
    <t>三木直志</t>
  </si>
  <si>
    <t>須田亘輝</t>
  </si>
  <si>
    <t>澤田芳弘</t>
  </si>
  <si>
    <t>先永莞</t>
  </si>
  <si>
    <t>大和弥生</t>
  </si>
  <si>
    <t>池田由美</t>
  </si>
  <si>
    <t>リスティング広告
Googleやグーグルアドワーズからの電話はマーケ宛のことが多い</t>
    <rPh sb="6" eb="8">
      <t>コウコク</t>
    </rPh>
    <rPh sb="28" eb="30">
      <t>デンワ</t>
    </rPh>
    <rPh sb="34" eb="35">
      <t>アテ</t>
    </rPh>
    <rPh sb="39" eb="40">
      <t>オオ</t>
    </rPh>
    <phoneticPr fontId="1"/>
  </si>
  <si>
    <t>ペタビットグローバルソリューションズ株式会社</t>
  </si>
  <si>
    <t>ペタビットマーケティング株式会社</t>
    <rPh sb="12" eb="16">
      <t>カブシキガイシャ</t>
    </rPh>
    <phoneticPr fontId="1"/>
  </si>
  <si>
    <t>ペタビット技研株式会社</t>
    <rPh sb="5" eb="7">
      <t>ギケン</t>
    </rPh>
    <rPh sb="7" eb="11">
      <t>カブシキガイシャ</t>
    </rPh>
    <phoneticPr fontId="1"/>
  </si>
  <si>
    <t>株式会社十ノ拾伍</t>
    <rPh sb="0" eb="4">
      <t>カブシキガイシャ</t>
    </rPh>
    <phoneticPr fontId="1"/>
  </si>
  <si>
    <t>ペタビットグローバルソリューションズ株式会社</t>
    <rPh sb="18" eb="22">
      <t>カブシキガイシャ</t>
    </rPh>
    <phoneticPr fontId="1"/>
  </si>
  <si>
    <t>ボトムアップ株式会社</t>
    <rPh sb="6" eb="10">
      <t>カブシキガイシャ</t>
    </rPh>
    <phoneticPr fontId="1"/>
  </si>
  <si>
    <t>デザイナー</t>
    <phoneticPr fontId="1"/>
  </si>
  <si>
    <t>コーダー</t>
    <phoneticPr fontId="1"/>
  </si>
  <si>
    <t>経済産業省</t>
    <phoneticPr fontId="1"/>
  </si>
  <si>
    <t>通信調査</t>
  </si>
  <si>
    <t>いたみしてぃほてる</t>
    <phoneticPr fontId="1"/>
  </si>
  <si>
    <t>だぶる</t>
    <phoneticPr fontId="1"/>
  </si>
  <si>
    <t>ふぃすかーすじゃぱん</t>
    <phoneticPr fontId="1"/>
  </si>
  <si>
    <t>フィスカースジャパン</t>
    <phoneticPr fontId="1"/>
  </si>
  <si>
    <t>てぃーえすじゃぱん</t>
    <phoneticPr fontId="1"/>
  </si>
  <si>
    <t>そうるず</t>
    <phoneticPr fontId="1"/>
  </si>
  <si>
    <t>れのぼじゃぱん</t>
    <phoneticPr fontId="1"/>
  </si>
  <si>
    <t>じーにー</t>
    <phoneticPr fontId="1"/>
  </si>
  <si>
    <t>ふじたせいまいんど</t>
    <phoneticPr fontId="1"/>
  </si>
  <si>
    <t>けいざいさんぎょうしょう</t>
    <phoneticPr fontId="1"/>
  </si>
  <si>
    <t>みついすみともぎんこう</t>
    <phoneticPr fontId="1"/>
  </si>
  <si>
    <t>ふじおかさんぎょう</t>
    <phoneticPr fontId="1"/>
  </si>
  <si>
    <t>ぱなそにっくほけんさーびす</t>
    <phoneticPr fontId="1"/>
  </si>
  <si>
    <t>ふぇんりる</t>
    <phoneticPr fontId="1"/>
  </si>
  <si>
    <t>とーほーびじねすさーびす</t>
    <phoneticPr fontId="1"/>
  </si>
  <si>
    <t>みつびしUFJもるがんすたんれーしょうけん</t>
    <phoneticPr fontId="1"/>
  </si>
  <si>
    <t>おりっくすれんてっく</t>
    <phoneticPr fontId="1"/>
  </si>
  <si>
    <t>えんろば</t>
    <phoneticPr fontId="1"/>
  </si>
  <si>
    <t>ぎーくりー</t>
    <phoneticPr fontId="1"/>
  </si>
  <si>
    <t>あぐれっくす</t>
    <phoneticPr fontId="1"/>
  </si>
  <si>
    <t>たかやしょうじ</t>
    <phoneticPr fontId="1"/>
  </si>
  <si>
    <t>ぜろっくす</t>
    <phoneticPr fontId="1"/>
  </si>
  <si>
    <t>いちかわじんしょうじ</t>
    <phoneticPr fontId="1"/>
  </si>
  <si>
    <t>ふろんとえんじにありんぐ</t>
    <phoneticPr fontId="1"/>
  </si>
  <si>
    <t>らいずこうこくしゃ</t>
    <phoneticPr fontId="1"/>
  </si>
  <si>
    <t>たいがー</t>
    <phoneticPr fontId="1"/>
  </si>
  <si>
    <t>NTTこみゅにけーしょんず</t>
    <phoneticPr fontId="1"/>
  </si>
  <si>
    <t>えでぃおん</t>
    <phoneticPr fontId="1"/>
  </si>
  <si>
    <t>れっどはっと</t>
    <phoneticPr fontId="1"/>
  </si>
  <si>
    <t>わーくぽーとぐるーぷ</t>
    <phoneticPr fontId="1"/>
  </si>
  <si>
    <t>にほんせいめい</t>
    <phoneticPr fontId="1"/>
  </si>
  <si>
    <t>くらいむふぁくとりー</t>
    <phoneticPr fontId="1"/>
  </si>
  <si>
    <t>おろぽす</t>
    <phoneticPr fontId="1"/>
  </si>
  <si>
    <t>sansanかぶしきがいしゃ</t>
    <phoneticPr fontId="1"/>
  </si>
  <si>
    <t>さいしゅんかんしすてむ</t>
    <phoneticPr fontId="1"/>
  </si>
  <si>
    <t>こうべでじたるらぼ</t>
    <phoneticPr fontId="1"/>
  </si>
  <si>
    <t>こうべしやくしょ</t>
    <phoneticPr fontId="1"/>
  </si>
  <si>
    <t>ぱなそにっくほけんさーびす</t>
    <phoneticPr fontId="1"/>
  </si>
  <si>
    <t>ないがいごむ</t>
    <phoneticPr fontId="1"/>
  </si>
  <si>
    <t>さいばーえーじぇんと</t>
    <phoneticPr fontId="1"/>
  </si>
  <si>
    <t>すかいこーと</t>
    <phoneticPr fontId="1"/>
  </si>
  <si>
    <t>おろ</t>
    <phoneticPr fontId="1"/>
  </si>
  <si>
    <t>わたきゅーせいもあ</t>
    <phoneticPr fontId="1"/>
  </si>
  <si>
    <t>りぶまっくす</t>
    <phoneticPr fontId="1"/>
  </si>
  <si>
    <t>なかむらとうきちほんてん</t>
    <phoneticPr fontId="1"/>
  </si>
  <si>
    <t>とうきょうしょうこうりさーち</t>
    <phoneticPr fontId="1"/>
  </si>
  <si>
    <t>むーびっくぷろもーとさーびす</t>
    <phoneticPr fontId="1"/>
  </si>
  <si>
    <t>アップワード株式会社</t>
    <rPh sb="6" eb="10">
      <t>カブシキガイシャ</t>
    </rPh>
    <phoneticPr fontId="1"/>
  </si>
  <si>
    <t>なかむらとうきちほんてん</t>
    <phoneticPr fontId="1"/>
  </si>
  <si>
    <t>にほんHP</t>
    <phoneticPr fontId="1"/>
  </si>
  <si>
    <t>だいいち</t>
    <phoneticPr fontId="1"/>
  </si>
  <si>
    <t>社会福祉法人吉井商会</t>
    <phoneticPr fontId="1"/>
  </si>
  <si>
    <t>しゃかいふくしほうじんよしいしょうかい</t>
    <phoneticPr fontId="1"/>
  </si>
  <si>
    <t>あーばんぷろじぇくと</t>
    <phoneticPr fontId="1"/>
  </si>
  <si>
    <t>とうきょうこうなんかい</t>
    <phoneticPr fontId="1"/>
  </si>
  <si>
    <t>ざ・ぱっくかぶしきがいしゃ</t>
    <phoneticPr fontId="1"/>
  </si>
  <si>
    <t>あしっくすべーすぼーる</t>
    <phoneticPr fontId="1"/>
  </si>
  <si>
    <t>じー・ぷらん</t>
    <phoneticPr fontId="1"/>
  </si>
  <si>
    <t>ぎょうざのまんしゅう</t>
    <phoneticPr fontId="1"/>
  </si>
  <si>
    <t>よこはますたじあむ</t>
    <phoneticPr fontId="1"/>
  </si>
  <si>
    <t>こすもぽりたん</t>
    <phoneticPr fontId="1"/>
  </si>
  <si>
    <t>ぷらんにんぐせんたー(STORY)</t>
    <phoneticPr fontId="1"/>
  </si>
  <si>
    <t>NTTどこも</t>
    <phoneticPr fontId="1"/>
  </si>
  <si>
    <t>くりーく・あんど・りばーしゃ</t>
    <phoneticPr fontId="1"/>
  </si>
  <si>
    <t>かんさいかんごいりょうだいがく</t>
    <phoneticPr fontId="1"/>
  </si>
  <si>
    <t>分類</t>
    <rPh sb="0" eb="2">
      <t>ブンルイ</t>
    </rPh>
    <phoneticPr fontId="1"/>
  </si>
  <si>
    <t>memo</t>
    <phoneticPr fontId="1"/>
  </si>
  <si>
    <t>VARCHAR(255)</t>
    <phoneticPr fontId="1"/>
  </si>
  <si>
    <t>classification</t>
    <phoneticPr fontId="1"/>
  </si>
  <si>
    <t>営業電話</t>
    <rPh sb="0" eb="2">
      <t>エイギョウ</t>
    </rPh>
    <rPh sb="2" eb="4">
      <t>デンワ</t>
    </rPh>
    <phoneticPr fontId="1"/>
  </si>
  <si>
    <t>取引先</t>
    <rPh sb="0" eb="2">
      <t>トリヒキ</t>
    </rPh>
    <rPh sb="2" eb="3">
      <t>サキ</t>
    </rPh>
    <phoneticPr fontId="1"/>
  </si>
  <si>
    <t>悪質営業</t>
    <rPh sb="0" eb="2">
      <t>アクシツ</t>
    </rPh>
    <rPh sb="2" eb="4">
      <t>エイギョウ</t>
    </rPh>
    <phoneticPr fontId="1"/>
  </si>
  <si>
    <t>@akihiko.nishida</t>
    <phoneticPr fontId="1"/>
  </si>
  <si>
    <t>@anastasia.wibowo</t>
  </si>
  <si>
    <t>@anthony.nakanishi</t>
  </si>
  <si>
    <t>中西アンソニー剛</t>
    <rPh sb="0" eb="2">
      <t>ナカニシ</t>
    </rPh>
    <rPh sb="7" eb="8">
      <t>ゴウ</t>
    </rPh>
    <phoneticPr fontId="1"/>
  </si>
  <si>
    <t>anthony.nakanishi@global.petabit.co.jp</t>
    <phoneticPr fontId="1"/>
  </si>
  <si>
    <t>なかにしあんそにーつよし</t>
    <phoneticPr fontId="1"/>
  </si>
  <si>
    <t>@asuki.kobayashi</t>
  </si>
  <si>
    <t>@atsushi.kubota</t>
  </si>
  <si>
    <t>@maeTa</t>
  </si>
  <si>
    <t>@ayano.maeda</t>
  </si>
  <si>
    <t>@chiaki.nishi</t>
  </si>
  <si>
    <t>西知亜紀</t>
    <rPh sb="0" eb="1">
      <t>ニシ</t>
    </rPh>
    <rPh sb="1" eb="2">
      <t>シ</t>
    </rPh>
    <rPh sb="2" eb="3">
      <t>ア</t>
    </rPh>
    <phoneticPr fontId="1"/>
  </si>
  <si>
    <t>にしちあき</t>
    <phoneticPr fontId="1"/>
  </si>
  <si>
    <t>@chie.uehara</t>
  </si>
  <si>
    <t>@choke.miki</t>
  </si>
  <si>
    <t>@daiki.maeda</t>
  </si>
  <si>
    <t>@dave.bouchard</t>
  </si>
  <si>
    <t>@erika.wada</t>
  </si>
  <si>
    <t>@gun.kimura</t>
  </si>
  <si>
    <t>@hirotaka.kurita</t>
  </si>
  <si>
    <t>森勇人</t>
    <rPh sb="0" eb="1">
      <t>モリ</t>
    </rPh>
    <rPh sb="1" eb="3">
      <t>ハヤト</t>
    </rPh>
    <phoneticPr fontId="1"/>
  </si>
  <si>
    <t>もりはやと</t>
    <phoneticPr fontId="1"/>
  </si>
  <si>
    <t>@hayato.mori</t>
  </si>
  <si>
    <t>@hiroshi.itoh</t>
  </si>
  <si>
    <t>安里ヒロ</t>
    <rPh sb="0" eb="2">
      <t>ヤスザト</t>
    </rPh>
    <phoneticPr fontId="1"/>
  </si>
  <si>
    <t>あさとひろ</t>
    <phoneticPr fontId="1"/>
  </si>
  <si>
    <t>@hiro.asato</t>
  </si>
  <si>
    <t>@hiroto.oishi</t>
  </si>
  <si>
    <t>@noriaki.inui</t>
  </si>
  <si>
    <t>@junko.ikuta</t>
  </si>
  <si>
    <t>@kenichi.ohara</t>
  </si>
  <si>
    <t>@kaori.kusaba</t>
  </si>
  <si>
    <t>@kazuyuki.jinbo</t>
  </si>
  <si>
    <t>@daisuke.kitaguchi</t>
  </si>
  <si>
    <t>@koki.suda</t>
  </si>
  <si>
    <t>@m_taniguchi</t>
  </si>
  <si>
    <t>@maki.izumoto</t>
  </si>
  <si>
    <t>@mako.fukuda</t>
  </si>
  <si>
    <t>@makoto.chikamochi</t>
  </si>
  <si>
    <t>@mamoru.okubo</t>
  </si>
  <si>
    <t>@maroi.takayama</t>
  </si>
  <si>
    <t>@masahiro.kayama</t>
  </si>
  <si>
    <t>@masako.okawa</t>
  </si>
  <si>
    <t>@masayuki.nogami</t>
  </si>
  <si>
    <t>@kenji.matsuoka</t>
  </si>
  <si>
    <t>@mikiko.fujiwara</t>
  </si>
  <si>
    <t>@miku.takaoka</t>
  </si>
  <si>
    <t>@minami.yoshida</t>
  </si>
  <si>
    <t>@mizuki.takakura</t>
  </si>
  <si>
    <t>@mutsumi.oka</t>
  </si>
  <si>
    <t>@hiroyuki.nagata</t>
  </si>
  <si>
    <t>@nagata.takayuki (派)</t>
  </si>
  <si>
    <t>@nana.isogawa</t>
  </si>
  <si>
    <t>@naomasa.sekiguchi</t>
  </si>
  <si>
    <t>@natsuki kuroda</t>
  </si>
  <si>
    <t>@ryuichi.tsujimoto</t>
  </si>
  <si>
    <t>@rei.yamazaki</t>
  </si>
  <si>
    <t>@rob.patchett</t>
  </si>
  <si>
    <t>@ryousuke.fujita</t>
  </si>
  <si>
    <t>新井沙郁</t>
  </si>
  <si>
    <t>@saaya.nii</t>
  </si>
  <si>
    <t>にいさあや</t>
    <phoneticPr fontId="1"/>
  </si>
  <si>
    <t>@eiji.sano</t>
  </si>
  <si>
    <t>@satoko.numata</t>
  </si>
  <si>
    <t>@satoshi.watanabe</t>
  </si>
  <si>
    <t>ボトムアップ株式会社</t>
  </si>
  <si>
    <t>渡邉聡</t>
    <rPh sb="0" eb="2">
      <t>ワタナベ</t>
    </rPh>
    <rPh sb="2" eb="3">
      <t>サトシ</t>
    </rPh>
    <phoneticPr fontId="1"/>
  </si>
  <si>
    <t>わたなべさとし</t>
    <phoneticPr fontId="1"/>
  </si>
  <si>
    <t>@shoko.fujita</t>
  </si>
  <si>
    <t>@tsukasa.hasegawa</t>
  </si>
  <si>
    <t>@toru.iwajima</t>
  </si>
  <si>
    <t>@takayo.yoshida</t>
  </si>
  <si>
    <t>taki.shigeta@marketing.petabit.co.jp</t>
  </si>
  <si>
    <t>繁田多紀</t>
    <rPh sb="0" eb="2">
      <t>シゲタ</t>
    </rPh>
    <rPh sb="2" eb="3">
      <t>オオ</t>
    </rPh>
    <phoneticPr fontId="1"/>
  </si>
  <si>
    <t>しげたたき</t>
    <phoneticPr fontId="1"/>
  </si>
  <si>
    <t>@taki.shigeta</t>
  </si>
  <si>
    <t>@takumi.mukaitani</t>
  </si>
  <si>
    <t>@takumi.sou</t>
  </si>
  <si>
    <t>@tomomi.nakamura</t>
  </si>
  <si>
    <t>@tomonori.matsuura</t>
  </si>
  <si>
    <t>@tomoya.ueda</t>
  </si>
  <si>
    <t>@toru.taniguchi</t>
  </si>
  <si>
    <t>@yayoi.yamato</t>
  </si>
  <si>
    <t>菱田米成</t>
    <rPh sb="0" eb="2">
      <t>ヒシダ</t>
    </rPh>
    <rPh sb="2" eb="3">
      <t>ヨネ</t>
    </rPh>
    <rPh sb="3" eb="4">
      <t>ナ</t>
    </rPh>
    <phoneticPr fontId="1"/>
  </si>
  <si>
    <t>ひしだよねなり</t>
    <phoneticPr fontId="1"/>
  </si>
  <si>
    <t>yonenari.hishida@petabit.co.jp</t>
  </si>
  <si>
    <t>@yonenari.hishida</t>
  </si>
  <si>
    <t>ユ・ヒョンジュ</t>
    <phoneticPr fontId="1"/>
  </si>
  <si>
    <t>ゆ・ひょんじゅ</t>
    <phoneticPr fontId="1"/>
  </si>
  <si>
    <t>yoo.hyeon.ju@pr.petabit.co.jp</t>
  </si>
  <si>
    <t>@ユヒョンジュ</t>
  </si>
  <si>
    <t>山下ゆうき</t>
    <rPh sb="0" eb="2">
      <t>ヤマシタ</t>
    </rPh>
    <phoneticPr fontId="1"/>
  </si>
  <si>
    <t>@yuki.yamashita</t>
  </si>
  <si>
    <t>@youko.nakamura</t>
  </si>
  <si>
    <t>@yoshinori.fujioka</t>
  </si>
  <si>
    <t>@yoshihiro.sawada</t>
  </si>
  <si>
    <t>@yoshie.takeda</t>
  </si>
  <si>
    <t>@maiko.kawata</t>
    <phoneticPr fontId="1"/>
  </si>
  <si>
    <t>前部署名</t>
    <rPh sb="0" eb="1">
      <t>ゼン</t>
    </rPh>
    <rPh sb="1" eb="3">
      <t>ブショ</t>
    </rPh>
    <rPh sb="3" eb="4">
      <t>メイ</t>
    </rPh>
    <phoneticPr fontId="1"/>
  </si>
  <si>
    <t>old_id</t>
    <phoneticPr fontId="1"/>
  </si>
  <si>
    <t>二階堂裕美</t>
  </si>
  <si>
    <t>山下ひとみ</t>
    <rPh sb="0" eb="2">
      <t>ヤマシタ</t>
    </rPh>
    <phoneticPr fontId="1"/>
  </si>
  <si>
    <t>中西朝香</t>
    <rPh sb="0" eb="2">
      <t>ナカニシ</t>
    </rPh>
    <rPh sb="2" eb="4">
      <t>アサカ</t>
    </rPh>
    <phoneticPr fontId="1"/>
  </si>
  <si>
    <t>なかにしあさか</t>
    <phoneticPr fontId="1"/>
  </si>
  <si>
    <t>通販ソリューション事業部</t>
    <rPh sb="0" eb="2">
      <t>ツウハン</t>
    </rPh>
    <rPh sb="9" eb="12">
      <t>ジギョウブ</t>
    </rPh>
    <phoneticPr fontId="1"/>
  </si>
  <si>
    <t>WEBソリューション事業部</t>
    <rPh sb="10" eb="13">
      <t>ジギョウブ</t>
    </rPh>
    <phoneticPr fontId="1"/>
  </si>
  <si>
    <t>木村綾</t>
    <rPh sb="0" eb="2">
      <t>キムラ</t>
    </rPh>
    <rPh sb="2" eb="3">
      <t>アヤ</t>
    </rPh>
    <phoneticPr fontId="1"/>
  </si>
  <si>
    <t>きむらあや</t>
    <phoneticPr fontId="1"/>
  </si>
  <si>
    <t>小島有加里</t>
    <rPh sb="2" eb="3">
      <t>ア</t>
    </rPh>
    <rPh sb="3" eb="4">
      <t>クワ</t>
    </rPh>
    <rPh sb="4" eb="5">
      <t>サト</t>
    </rPh>
    <phoneticPr fontId="1"/>
  </si>
  <si>
    <t>おじまゆかり</t>
    <phoneticPr fontId="1"/>
  </si>
  <si>
    <t>永井美香</t>
    <rPh sb="0" eb="2">
      <t>ナガイ</t>
    </rPh>
    <rPh sb="2" eb="4">
      <t>ミカ</t>
    </rPh>
    <phoneticPr fontId="1"/>
  </si>
  <si>
    <t>ながいみか</t>
    <phoneticPr fontId="1"/>
  </si>
  <si>
    <t>四谷千香</t>
    <rPh sb="0" eb="2">
      <t>ヨツヤ</t>
    </rPh>
    <rPh sb="2" eb="4">
      <t>チカ</t>
    </rPh>
    <phoneticPr fontId="1"/>
  </si>
  <si>
    <t>よつやちか</t>
    <phoneticPr fontId="1"/>
  </si>
  <si>
    <t>新規事業開発事業部</t>
    <rPh sb="0" eb="2">
      <t>シンキ</t>
    </rPh>
    <rPh sb="2" eb="4">
      <t>ジギョウ</t>
    </rPh>
    <rPh sb="4" eb="6">
      <t>カイハツ</t>
    </rPh>
    <rPh sb="6" eb="9">
      <t>ジギョウブ</t>
    </rPh>
    <phoneticPr fontId="1"/>
  </si>
  <si>
    <t>石川学</t>
    <rPh sb="0" eb="2">
      <t>イシカワ</t>
    </rPh>
    <rPh sb="2" eb="3">
      <t>マナブ</t>
    </rPh>
    <phoneticPr fontId="1"/>
  </si>
  <si>
    <t>いしかわまなぶ</t>
    <phoneticPr fontId="1"/>
  </si>
  <si>
    <t>新規事業推進部事業部</t>
    <rPh sb="0" eb="2">
      <t>シンキ</t>
    </rPh>
    <rPh sb="2" eb="4">
      <t>ジギョウ</t>
    </rPh>
    <rPh sb="4" eb="6">
      <t>スイシン</t>
    </rPh>
    <rPh sb="6" eb="7">
      <t>ブ</t>
    </rPh>
    <rPh sb="7" eb="9">
      <t>ジギョウ</t>
    </rPh>
    <rPh sb="9" eb="10">
      <t>ブ</t>
    </rPh>
    <phoneticPr fontId="1"/>
  </si>
  <si>
    <t>ビジネスソリューション事業部</t>
    <rPh sb="11" eb="14">
      <t>ジギョウブ</t>
    </rPh>
    <phoneticPr fontId="1"/>
  </si>
  <si>
    <t>中村由翔子</t>
    <rPh sb="0" eb="2">
      <t>ナカムラ</t>
    </rPh>
    <rPh sb="2" eb="3">
      <t>ユ</t>
    </rPh>
    <rPh sb="3" eb="4">
      <t>ショウ</t>
    </rPh>
    <rPh sb="4" eb="5">
      <t>コ</t>
    </rPh>
    <phoneticPr fontId="1"/>
  </si>
  <si>
    <t>なかむらゆかこ</t>
    <phoneticPr fontId="1"/>
  </si>
  <si>
    <t>hitomi.yamashita@petabit.co.jp</t>
  </si>
  <si>
    <t>asaka.nakanishi@petabit.co.jp</t>
  </si>
  <si>
    <t>kazuaki.higuchi@petabit.co.jp</t>
  </si>
  <si>
    <t>yukako.nakamura@petabit.co.jp</t>
  </si>
  <si>
    <t>naoaki.haruki@petabit.co.jp</t>
  </si>
  <si>
    <t>yoshitaka.suyama@petabit.co.jp</t>
  </si>
  <si>
    <t>manabu.ishikawa@petabit.co.jp</t>
  </si>
  <si>
    <t>chika.yotsuya@petabit.co.jp</t>
  </si>
  <si>
    <t>mika.nagai@petabit.co.jp</t>
  </si>
  <si>
    <t>aya.kimura@petabit.co.jp</t>
  </si>
  <si>
    <t>yukari.ojima@petabit.co.jp</t>
  </si>
  <si>
    <t>@kumaran.loganathan</t>
    <phoneticPr fontId="1"/>
  </si>
  <si>
    <t>KumaranLoganathan</t>
    <phoneticPr fontId="1"/>
  </si>
  <si>
    <t>@mariappan.vasirajan</t>
    <phoneticPr fontId="1"/>
  </si>
  <si>
    <t>MariappanVasirajan</t>
    <phoneticPr fontId="1"/>
  </si>
  <si>
    <t>ビジネスソリューション事業部</t>
    <rPh sb="11" eb="14">
      <t>ジギョウブ</t>
    </rPh>
    <phoneticPr fontId="1"/>
  </si>
  <si>
    <t>メディアデザインソリューション事業部</t>
  </si>
  <si>
    <t>ペタビットマーケティング</t>
    <phoneticPr fontId="1"/>
  </si>
  <si>
    <t>神戸</t>
    <rPh sb="0" eb="2">
      <t>コウベ</t>
    </rPh>
    <phoneticPr fontId="1"/>
  </si>
  <si>
    <t>京都</t>
    <rPh sb="0" eb="2">
      <t>キョウト</t>
    </rPh>
    <phoneticPr fontId="1"/>
  </si>
  <si>
    <t>東京</t>
    <rPh sb="0" eb="2">
      <t>トウキョウ</t>
    </rPh>
    <phoneticPr fontId="1"/>
  </si>
  <si>
    <t>rei.yamazaki@petabit.co.jp</t>
  </si>
  <si>
    <t>takumi.mukaitani@petabit.co.jp</t>
  </si>
  <si>
    <t>mutsumi.oka@petabit.co.jp</t>
  </si>
  <si>
    <t>chiaki.nishi@marketing.petabit.co.jp</t>
  </si>
  <si>
    <t>hayato.mori@pr.petabit.co.jp</t>
  </si>
  <si>
    <t>hiro.a@petabit-global.com</t>
  </si>
  <si>
    <t>kumaran.loganathan@pr.petabit.co.jp</t>
  </si>
  <si>
    <t>mariappan.vasirajan@pr.petabit.co.jp</t>
  </si>
  <si>
    <t>mikiko.fujiwara@pr.petabit.co.jp</t>
  </si>
  <si>
    <t>saaya.nii@petabit.co.jp</t>
  </si>
  <si>
    <t>satoshi.watanabe@bottom-up.jp</t>
  </si>
  <si>
    <t>yuki.yamashita@pr.petabit.co.jp</t>
  </si>
  <si>
    <t>yumi.nikaidou@petabit.co.jp</t>
  </si>
  <si>
    <t>shinya.deguchi@petabit.co.jp</t>
  </si>
  <si>
    <t>藤原みきこ</t>
    <rPh sb="0" eb="2">
      <t>フジワラ</t>
    </rPh>
    <phoneticPr fontId="1"/>
  </si>
  <si>
    <t>企業読仮名</t>
    <rPh sb="0" eb="2">
      <t>キギョウ</t>
    </rPh>
    <rPh sb="2" eb="3">
      <t>ヨ</t>
    </rPh>
    <rPh sb="3" eb="5">
      <t>ガナ</t>
    </rPh>
    <phoneticPr fontId="1"/>
  </si>
  <si>
    <t>company_reading</t>
    <phoneticPr fontId="1"/>
  </si>
  <si>
    <t>old_id</t>
    <phoneticPr fontId="1"/>
  </si>
  <si>
    <t>前任者</t>
    <rPh sb="0" eb="3">
      <t>ゼンニンシャ</t>
    </rPh>
    <phoneticPr fontId="1"/>
  </si>
  <si>
    <t>元取引先</t>
    <rPh sb="0" eb="1">
      <t>モト</t>
    </rPh>
    <rPh sb="1" eb="3">
      <t>トリヒキ</t>
    </rPh>
    <rPh sb="3" eb="4">
      <t>サキ</t>
    </rPh>
    <phoneticPr fontId="1"/>
  </si>
  <si>
    <t>けいぶっくす</t>
    <phoneticPr fontId="1"/>
  </si>
  <si>
    <t>あーるしーじぇー</t>
    <phoneticPr fontId="1"/>
  </si>
  <si>
    <t>じぇーてぃーびーぷらねっと</t>
    <phoneticPr fontId="1"/>
  </si>
  <si>
    <t>えぬてぃてぃれぐなんと</t>
    <phoneticPr fontId="1"/>
  </si>
  <si>
    <t>みつびしゆーえふじぇーもるがんすたんれーしょうけん</t>
    <phoneticPr fontId="1"/>
  </si>
  <si>
    <t>えぬてぃてぃこみゅにけーしょんず</t>
    <phoneticPr fontId="1"/>
  </si>
  <si>
    <t>さんさんかぶしきがいしゃ</t>
    <phoneticPr fontId="1"/>
  </si>
  <si>
    <t>にほんえいちぴー</t>
    <phoneticPr fontId="1"/>
  </si>
  <si>
    <t>ざぱっくかぶしきがいしゃ</t>
    <phoneticPr fontId="1"/>
  </si>
  <si>
    <t>じーぷらん</t>
    <phoneticPr fontId="1"/>
  </si>
  <si>
    <t>くりーくあんどりばーしゃ</t>
    <phoneticPr fontId="1"/>
  </si>
  <si>
    <t>くちゅーるなおこうえでぃんぐ</t>
    <phoneticPr fontId="1"/>
  </si>
  <si>
    <t>TOWATEC</t>
    <phoneticPr fontId="1"/>
  </si>
  <si>
    <t>DATE</t>
    <phoneticPr fontId="1"/>
  </si>
  <si>
    <t>ろぶ</t>
    <phoneticPr fontId="1"/>
  </si>
  <si>
    <t>でいぶ</t>
    <phoneticPr fontId="1"/>
  </si>
  <si>
    <t>あな</t>
    <phoneticPr fontId="1"/>
  </si>
  <si>
    <t>くまらん</t>
    <phoneticPr fontId="1"/>
  </si>
  <si>
    <t>ばし</t>
    <phoneticPr fontId="1"/>
  </si>
  <si>
    <t>ふじわらみきこ</t>
    <phoneticPr fontId="1"/>
  </si>
  <si>
    <t>やましたゆうき</t>
    <phoneticPr fontId="1"/>
  </si>
  <si>
    <t>にかいどうゆみ</t>
    <phoneticPr fontId="1"/>
  </si>
  <si>
    <t>やましたひとみ</t>
    <phoneticPr fontId="1"/>
  </si>
  <si>
    <t>ペタビットマーケティング</t>
    <phoneticPr fontId="1"/>
  </si>
  <si>
    <t>システム</t>
    <phoneticPr fontId="1"/>
  </si>
  <si>
    <t>ディレクター</t>
    <phoneticPr fontId="1"/>
  </si>
  <si>
    <t>ネットワーク</t>
    <phoneticPr fontId="1"/>
  </si>
  <si>
    <t>NPO法人ヒーローインタビュー</t>
    <rPh sb="3" eb="5">
      <t>ホウジン</t>
    </rPh>
    <phoneticPr fontId="1"/>
  </si>
  <si>
    <t>西日本システムインテグレーション部　SI3課</t>
    <rPh sb="0" eb="1">
      <t>ニシ</t>
    </rPh>
    <rPh sb="1" eb="3">
      <t>ニホン</t>
    </rPh>
    <rPh sb="16" eb="17">
      <t>ブ</t>
    </rPh>
    <rPh sb="21" eb="22">
      <t>カ</t>
    </rPh>
    <phoneticPr fontId="1"/>
  </si>
  <si>
    <t>created_at</t>
    <phoneticPr fontId="1"/>
  </si>
  <si>
    <t>updated_at</t>
    <phoneticPr fontId="1"/>
  </si>
  <si>
    <t>deleted_at</t>
    <phoneticPr fontId="1"/>
  </si>
  <si>
    <t>DATETIME</t>
    <phoneticPr fontId="1"/>
  </si>
  <si>
    <t>retired_at</t>
    <phoneticPr fontId="1"/>
  </si>
  <si>
    <t>company_id</t>
    <phoneticPr fontId="1"/>
  </si>
  <si>
    <t>企業ID</t>
    <rPh sb="0" eb="2">
      <t>キギョウ</t>
    </rPh>
    <phoneticPr fontId="1"/>
  </si>
  <si>
    <t>BIGINT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</si>
  <si>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</si>
  <si>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</si>
  <si>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削除日時</t>
    <rPh sb="0" eb="2">
      <t>サクジョ</t>
    </rPh>
    <rPh sb="2" eb="4">
      <t>ニチジ</t>
    </rPh>
    <phoneticPr fontId="1"/>
  </si>
  <si>
    <t>depart_id</t>
    <phoneticPr fontId="1"/>
  </si>
  <si>
    <t>customer_id</t>
    <phoneticPr fontId="1"/>
  </si>
  <si>
    <t>employee_id</t>
    <phoneticPr fontId="1"/>
  </si>
  <si>
    <t>employee_id</t>
    <phoneticPr fontId="1"/>
  </si>
  <si>
    <t>あっぷわーどかぶしきがいしゃ</t>
    <phoneticPr fontId="1"/>
  </si>
  <si>
    <t>employee_charge</t>
    <phoneticPr fontId="1"/>
  </si>
  <si>
    <t xml:space="preserve">EC系 </t>
  </si>
  <si>
    <t>たねや 松岡/西村/岩島</t>
  </si>
  <si>
    <t>アズワン 北口/小原</t>
  </si>
  <si>
    <t>クリアパス 近持/小原</t>
  </si>
  <si>
    <t>モロゾフ 北口/小原</t>
  </si>
  <si>
    <t>ソフト９９ 北口/西村</t>
  </si>
  <si>
    <t>サーモス 野上/松岡</t>
  </si>
  <si>
    <t>ケイ・ブックス 野上/松岡</t>
  </si>
  <si>
    <t>つるや 上田/岩島</t>
  </si>
  <si>
    <t>ECCジュニア 岩島/小原</t>
  </si>
  <si>
    <t>SMART 松岡/小原</t>
  </si>
  <si>
    <t xml:space="preserve">SI系 </t>
  </si>
  <si>
    <t>島精機 松岡/岩島</t>
  </si>
  <si>
    <t>キャピタル 北口/谷口</t>
  </si>
  <si>
    <t>エディオン 北口/西村</t>
  </si>
  <si>
    <t>パナソニック 北口/小原</t>
  </si>
  <si>
    <t>トーホー 北口/小原</t>
  </si>
  <si>
    <t>関西電力 近持/西村</t>
  </si>
  <si>
    <t>レイウェディング 岩島/近持</t>
  </si>
  <si>
    <t>コカ・コーラ 上田/澤田・辻本</t>
  </si>
  <si>
    <t>KRフードサービス 岩島/小原</t>
  </si>
  <si>
    <t>西日本システムインテグレーション部　SI2課</t>
    <rPh sb="0" eb="1">
      <t>ニシ</t>
    </rPh>
    <rPh sb="1" eb="3">
      <t>ニホン</t>
    </rPh>
    <rPh sb="16" eb="17">
      <t>ブ</t>
    </rPh>
    <phoneticPr fontId="1"/>
  </si>
  <si>
    <t>総務</t>
    <rPh sb="0" eb="2">
      <t>ソウム</t>
    </rPh>
    <phoneticPr fontId="1"/>
  </si>
  <si>
    <t>dispatch_flag</t>
    <phoneticPr fontId="1"/>
  </si>
  <si>
    <t>派遣フラグ</t>
    <rPh sb="0" eb="2">
      <t>ハケン</t>
    </rPh>
    <phoneticPr fontId="1"/>
  </si>
  <si>
    <t>西日本システムインテグレーション部　SI1課</t>
    <rPh sb="0" eb="1">
      <t>ニシ</t>
    </rPh>
    <rPh sb="1" eb="3">
      <t>ニホン</t>
    </rPh>
    <rPh sb="16" eb="17">
      <t>ブ</t>
    </rPh>
    <rPh sb="21" eb="22">
      <t>カ</t>
    </rPh>
    <phoneticPr fontId="1"/>
  </si>
  <si>
    <t>ビジネスソリューション事業部</t>
    <rPh sb="11" eb="14">
      <t>ジギョウブ</t>
    </rPh>
    <phoneticPr fontId="1"/>
  </si>
  <si>
    <t>メディアデザインソリューション事業部</t>
    <phoneticPr fontId="1"/>
  </si>
  <si>
    <t>メディアデザインソリューション事業部</t>
    <phoneticPr fontId="1"/>
  </si>
  <si>
    <t>メディアデザインソリューション事業部</t>
    <phoneticPr fontId="1"/>
  </si>
  <si>
    <t>ボトムアップ株式会社</t>
    <phoneticPr fontId="1"/>
  </si>
  <si>
    <t>メディアデザインソリューション事業部</t>
    <phoneticPr fontId="1"/>
  </si>
  <si>
    <t>ペタビットマーケティング</t>
    <phoneticPr fontId="1"/>
  </si>
  <si>
    <t>メディアデザインソリューション事業部</t>
    <phoneticPr fontId="1"/>
  </si>
  <si>
    <t>メディアデザインソリューション事業部</t>
    <phoneticPr fontId="1"/>
  </si>
  <si>
    <t>総務</t>
    <rPh sb="0" eb="2">
      <t>ソウム</t>
    </rPh>
    <phoneticPr fontId="1"/>
  </si>
  <si>
    <t>システム</t>
    <phoneticPr fontId="1"/>
  </si>
  <si>
    <t>ディレクター</t>
    <phoneticPr fontId="1"/>
  </si>
  <si>
    <t>デザイナー</t>
    <phoneticPr fontId="1"/>
  </si>
  <si>
    <t>営業</t>
    <rPh sb="0" eb="2">
      <t>エイギョウ</t>
    </rPh>
    <phoneticPr fontId="1"/>
  </si>
  <si>
    <t>コーダー</t>
    <phoneticPr fontId="1"/>
  </si>
  <si>
    <t>ネットワーク</t>
    <phoneticPr fontId="1"/>
  </si>
  <si>
    <t>青山キャピタル</t>
    <rPh sb="0" eb="2">
      <t>アオヤマ</t>
    </rPh>
    <phoneticPr fontId="1"/>
  </si>
  <si>
    <t>出向会社</t>
    <rPh sb="0" eb="2">
      <t>シュッコウ</t>
    </rPh>
    <rPh sb="2" eb="4">
      <t>ガイシャ</t>
    </rPh>
    <phoneticPr fontId="1"/>
  </si>
  <si>
    <t>office</t>
    <phoneticPr fontId="1"/>
  </si>
  <si>
    <t>所属オフィス</t>
    <rPh sb="0" eb="2">
      <t>ショゾク</t>
    </rPh>
    <phoneticPr fontId="1"/>
  </si>
  <si>
    <t>companies</t>
    <phoneticPr fontId="1"/>
  </si>
  <si>
    <t>SERIAL</t>
    <phoneticPr fontId="1"/>
  </si>
  <si>
    <t>VARCHAR(255)</t>
    <phoneticPr fontId="1"/>
  </si>
  <si>
    <t>VARCHAR(255)</t>
    <phoneticPr fontId="1"/>
  </si>
  <si>
    <t>DATETIME</t>
    <phoneticPr fontId="1"/>
  </si>
  <si>
    <t>employees</t>
    <phoneticPr fontId="1"/>
  </si>
  <si>
    <t>departs</t>
    <phoneticPr fontId="1"/>
  </si>
  <si>
    <t>offices</t>
    <phoneticPr fontId="1"/>
  </si>
  <si>
    <t>id</t>
    <phoneticPr fontId="1"/>
  </si>
  <si>
    <t>classifications</t>
    <phoneticPr fontId="1"/>
  </si>
  <si>
    <t>TINYINT</t>
    <phoneticPr fontId="1"/>
  </si>
  <si>
    <t>TINYINT</t>
    <phoneticPr fontId="1"/>
  </si>
  <si>
    <t>ACメディカル 東田</t>
  </si>
  <si>
    <t>ＡＮＡクラウンプラザホテル大阪 辻本</t>
  </si>
  <si>
    <t xml:space="preserve">ANAセールス㈱ </t>
  </si>
  <si>
    <t>FVジャパン㈱ 上田</t>
  </si>
  <si>
    <t>JTB　 H30.8～ 宗</t>
  </si>
  <si>
    <t>KRフードサービス 宗</t>
  </si>
  <si>
    <t>アーバンプロジェクトリスティング 東田</t>
  </si>
  <si>
    <t>アイテック阪急阪神株式会社 北口</t>
  </si>
  <si>
    <t>アクアバンク 北口</t>
  </si>
  <si>
    <t>アグレックス EC決済 武田様 野上</t>
  </si>
  <si>
    <t>アグレックス 札幌事業所 野上</t>
  </si>
  <si>
    <t xml:space="preserve">アグレックス 酒井様 </t>
  </si>
  <si>
    <t>アグレックス 青野様 長谷川</t>
  </si>
  <si>
    <t>アグレックス茨木ﾚｺｰﾄﾞ 安武 様 北口</t>
  </si>
  <si>
    <t>アグレックス茨木ﾚｺｰﾄﾞ 井上 様 北口</t>
  </si>
  <si>
    <t>アグレックス西日本 案件毎（岩島、近持、北口、他）</t>
  </si>
  <si>
    <t>ｱｸﾞﾚｯｸｽ島精機(塩野様宛） 岩島</t>
  </si>
  <si>
    <t>エクジット㈱ 東田</t>
  </si>
  <si>
    <t>エクソル 治田様 香山</t>
  </si>
  <si>
    <t>エクソル 石川様 香山</t>
  </si>
  <si>
    <t>エディオン 北口、宗</t>
  </si>
  <si>
    <t>エバーグリーンインターナショナル 上田</t>
  </si>
  <si>
    <t>オスカープロモーション 三木</t>
  </si>
  <si>
    <t>クリアパス 近持</t>
  </si>
  <si>
    <t>ｹｰｴﾇｺｰﾎﾟﾚｰｼｮﾝｼﾞｬﾊﾟﾝ 近持</t>
  </si>
  <si>
    <t>コカ・コーラボトラーズジャパン㈱ 上田</t>
  </si>
  <si>
    <t>コンセプトグラマー㈲ 三木</t>
  </si>
  <si>
    <t>サン・サービス 松岡</t>
  </si>
  <si>
    <t>ジェイエスビー 板谷様 岩島</t>
  </si>
  <si>
    <t>シグマリスティング 草場（マーケ）</t>
  </si>
  <si>
    <t>ジャパンファミリー 松岡</t>
  </si>
  <si>
    <t>しょうわ 北口</t>
  </si>
  <si>
    <t>ｿﾌﾄ99ｺｰﾎﾟﾚｰｼｮﾝ 北口</t>
  </si>
  <si>
    <t>タイガー 上田</t>
  </si>
  <si>
    <t>タカヤ商事株式会社 宗</t>
  </si>
  <si>
    <t>ダブルエー 東田</t>
  </si>
  <si>
    <t>タマノイ食品㈱ 上田</t>
  </si>
  <si>
    <t>タマノイ酢㈱ 上田</t>
  </si>
  <si>
    <t>つるや 上田</t>
  </si>
  <si>
    <t>トッパン・フォームズ㈱ 宗</t>
  </si>
  <si>
    <t>ナフタリン 後藤様 三木</t>
  </si>
  <si>
    <t>ハートフレンド 近持</t>
  </si>
  <si>
    <t>ハウステンボス㈱ 東田</t>
  </si>
  <si>
    <t>パナソニック保険サービス㈱ 北口</t>
  </si>
  <si>
    <t xml:space="preserve">フナコシ㈱ </t>
  </si>
  <si>
    <t>ボンドエンジニアリング㈱ 宗</t>
  </si>
  <si>
    <t>ボンドケミカル商事㈱ 宗</t>
  </si>
  <si>
    <t>ボンド販売㈱ 宗</t>
  </si>
  <si>
    <t>ボンド物流㈱ 宗</t>
  </si>
  <si>
    <t>ﾑｰﾋﾞｯｸﾌﾟﾛﾓｰﾄｻｰﾋﾞｽ 先永</t>
  </si>
  <si>
    <t>メルクリスティング 草場（マーケ）</t>
  </si>
  <si>
    <t xml:space="preserve">モリイチ </t>
  </si>
  <si>
    <t>ユーハイム 加藤</t>
  </si>
  <si>
    <t>ロマンス小杉 上田</t>
  </si>
  <si>
    <t>医療法人医仁会武田総合病院 近持</t>
  </si>
  <si>
    <t>横浜スタジアム 加藤</t>
  </si>
  <si>
    <t>宮脇機械プラント 岩島／宗</t>
  </si>
  <si>
    <t>興伸 野上</t>
  </si>
  <si>
    <t>玉屋 近持</t>
  </si>
  <si>
    <t>公文教育研究会 三木</t>
  </si>
  <si>
    <t>晃和㈱ 北口</t>
  </si>
  <si>
    <t>阪急交通社 細川様 近持</t>
  </si>
  <si>
    <t>三崎商事㈱ 上田</t>
  </si>
  <si>
    <t>神陵文庫 宗</t>
  </si>
  <si>
    <t>青山キャピタル 近持</t>
  </si>
  <si>
    <t>青山商事㈱東京 TSC事業部 北口</t>
  </si>
  <si>
    <t>青山商事インバウンドPRコンサル 岩島</t>
  </si>
  <si>
    <t>惣谷様（河野・惣谷弁護士事務所） 宗</t>
  </si>
  <si>
    <t xml:space="preserve">大近 </t>
  </si>
  <si>
    <t>大広 北口</t>
  </si>
  <si>
    <t>中央漁具㈱ 丸田賢吾 様 上田</t>
  </si>
  <si>
    <t>東京デリカリスティング 東田</t>
  </si>
  <si>
    <t>東京甲南会 野上</t>
  </si>
  <si>
    <t xml:space="preserve">藤岡産業㈱ </t>
  </si>
  <si>
    <t>藤村商店 宗</t>
  </si>
  <si>
    <t>日本橋梁建設協会 野上</t>
  </si>
  <si>
    <t xml:space="preserve">白子 </t>
  </si>
  <si>
    <t>福屋工務店 建設統括部 近持</t>
  </si>
  <si>
    <t>兵庫県教育会館 東田</t>
  </si>
  <si>
    <t>USE `tell_master`;</t>
  </si>
  <si>
    <t>https://qiita.com/tfunato/items/e48ad0a37b8244a788f6</t>
  </si>
  <si>
    <t>) ENGINE=InnoDB DEFAULT CHARSET=utf8;</t>
  </si>
  <si>
    <t>CREATE TABLE `employees` (</t>
  </si>
  <si>
    <t>`office` TINYINT DEFAULT NULL COMMENT '所属オフィス',</t>
  </si>
  <si>
    <t>`dispatch_flag` TINYINT DEFAULT NULL COMMENT '派遣フラグ',</t>
  </si>
  <si>
    <t>`memo` VARCHAR(255) DEFAULT NULL COMMENT 'メモ',</t>
  </si>
  <si>
    <t>`individual_mail_address` VARCHAR(255) DEFAULT NULL COMMENT '転送先メールアドレス',</t>
  </si>
  <si>
    <t>`slack_account` VARCHAR(255) DEFAULT NULL COMMENT 'slackアカウント',</t>
  </si>
  <si>
    <t>`retired_at` DATE DEFAULT NULL COMMENT '退職日',</t>
  </si>
  <si>
    <t>`updated_at` DATETIME DEFAULT NULL COMMENT '更新日時',</t>
  </si>
  <si>
    <t>CREATE TABLE `departs` (</t>
  </si>
  <si>
    <t>`role` VARCHAR(255) DEFAULT NULL COMMENT '役割',</t>
  </si>
  <si>
    <t>charge_id</t>
    <phoneticPr fontId="1"/>
  </si>
  <si>
    <t>CREATE TABLE `employee_charge` (</t>
  </si>
  <si>
    <t>customers</t>
    <phoneticPr fontId="1"/>
  </si>
  <si>
    <t>CREATE TABLE `customers` (</t>
  </si>
  <si>
    <t>`depart` VARCHAR(255) DEFAULT NULL COMMENT '部署',</t>
  </si>
  <si>
    <t>`tel` VARCHAR(255) DEFAULT NULL COMMENT '折返先電話番号',</t>
  </si>
  <si>
    <t>CREATE TABLE `companies` (</t>
  </si>
  <si>
    <t>辻本欣史</t>
    <phoneticPr fontId="1"/>
  </si>
  <si>
    <t>辻本隆一</t>
    <phoneticPr fontId="1"/>
  </si>
  <si>
    <t>前田淳至</t>
    <phoneticPr fontId="1"/>
  </si>
  <si>
    <t>charges</t>
  </si>
  <si>
    <t>CREATE TABLE `charges` (</t>
  </si>
  <si>
    <t>`deleted_at` DATETIME DEFAULT NULL COMMENT '削除日時'</t>
    <phoneticPr fontId="1"/>
  </si>
  <si>
    <t>`deleted_at` DATETIME DEFAULT NULL COMMENT '削除日時'</t>
    <phoneticPr fontId="1"/>
  </si>
  <si>
    <t>CREATE TABLE `employee_customer` (</t>
  </si>
  <si>
    <t>`old_id` BIGINT(20) DEFAULT NULL COMMENT '前部署名',</t>
    <phoneticPr fontId="1"/>
  </si>
  <si>
    <t>`old_id` BIGINT(20) DEFAULT NULL COMMENT '前任者',</t>
    <phoneticPr fontId="1"/>
  </si>
  <si>
    <t>`name` VARCHAR(255) NOT NULL COMMENT '社員名',</t>
    <phoneticPr fontId="1"/>
  </si>
  <si>
    <t>`name_ruby` VARCHAR(255) NOT NULL COMMENT '社員名ルビ',</t>
  </si>
  <si>
    <t>`depart_id` BIGINT(20) NOT NULL COMMENT '部署id',</t>
  </si>
  <si>
    <t>`mail_address` VARCHAR(255) NOT NULL COMMENT 'メールアドレス',</t>
  </si>
  <si>
    <t>`created_at` DATETIME NOT NULL COMMENT '作成日時',</t>
  </si>
  <si>
    <t>`depart` VARCHAR(255) NOT NULL COMMENT '部署',</t>
  </si>
  <si>
    <t>`employee_id` BIGINT(20) NOT NULL COMMENT '社員管理ID',</t>
  </si>
  <si>
    <t>`charge_id` VARCHAR(255) NOT NULL COMMENT '担当内容',</t>
  </si>
  <si>
    <t>`company_id` BIGINT(20) NOT NULL COMMENT '企業ID',</t>
  </si>
  <si>
    <t>`name` VARCHAR(255) NOT NULL COMMENT 'お名前',</t>
  </si>
  <si>
    <t>`name_ruby` VARCHAR(255) NOT NULL COMMENT 'お名前ルビ',</t>
  </si>
  <si>
    <t>`customer_id` BIGINT(20) NOT NULL COMMENT '取引先管理ID',</t>
  </si>
  <si>
    <t>`charge` VARCHAR(255) NOT NULL COMMENT '担当内容',</t>
    <phoneticPr fontId="1"/>
  </si>
  <si>
    <t>`created_at` DATETIME NOT NULL COMMENT '作成日時',</t>
    <phoneticPr fontId="1"/>
  </si>
  <si>
    <t>`updated_at` DATETIME NULL COMMENT '更新日時',</t>
    <phoneticPr fontId="1"/>
  </si>
  <si>
    <t>`deleted_at` DATETIME NULL COMMENT '削除日時'</t>
    <phoneticPr fontId="1"/>
  </si>
  <si>
    <t>CREATE DATABASE IF NOT EXISTS `tell_master` DEFAULT CHARACTER SET utf8mb4 COLLATE utf8mb4_general_ci;</t>
  </si>
  <si>
    <t>NULL</t>
    <phoneticPr fontId="1"/>
  </si>
  <si>
    <t>NULL</t>
    <phoneticPr fontId="1"/>
  </si>
  <si>
    <t>NULL</t>
    <phoneticPr fontId="1"/>
  </si>
  <si>
    <t>('1','伊藤浩','いとうひろし','1','14','','','hiro@petabit.co.jp','@hiroshi.itoh',NULL,'2018/04/01'),</t>
  </si>
  <si>
    <t>('3','阿部雅行','あべまさゆき','1','20','','','masayuki.abe@petabit.co.jp',NULL,NULL,'2018/04/01'),</t>
  </si>
  <si>
    <t>('5','池田由美','いけだゆみ','1','14','','','y_ikeda@petabit.co.jp',NULL,NULL,'2018/04/01'),</t>
  </si>
  <si>
    <t>('6','五十川奈菜','いそがわなな','1','20','','','nana.isogawa@petabit.co.jp','@nana.isogawa',NULL,'2018/04/01'),</t>
  </si>
  <si>
    <t>('7','乾訓明','いぬいのりあき','1','9','','','inui@petabit.co.jp','@noriaki.inui',NULL,'2018/04/01'),</t>
  </si>
  <si>
    <t>('8','岩島徹','いわじまとおる','1','20','','岩島さんが休みのときは北口さんへ','t_iwajima@petabit.co.jp','@toru.iwajima',NULL,'2018/04/01'),</t>
  </si>
  <si>
    <t>('9','上田智也','うえだともや','1','20','','','tomoya.ueda@petabit.co.jp','@tomoya.ueda',NULL,'2018/04/01'),</t>
  </si>
  <si>
    <t>('11','大川正子','おおかわまさこ','1','22','','','masako.okawa@petabit.co.jp','@masako.okawa',NULL,'2018/04/01'),</t>
  </si>
  <si>
    <t>('12','大久保守','おおくぼまもる','1','25','','','mamoru.okubo@petabit.co.jp','@mamoru.okubo',NULL,'2018/04/01'),</t>
  </si>
  <si>
    <t>('13','小原健市','おはらけんいち','1','24','','','k_ohara@petabit.co.jp','@kenichi.ohara',NULL,'2018/04/01'),</t>
  </si>
  <si>
    <t>('15','香山正博','かやままさひろ','1','22','','','masahiro.kayama@petabit.co.jp','@masahiro.kayama',NULL,'2018/04/01'),</t>
  </si>
  <si>
    <t>('16','河田真唯子','かわたまいこ','1','24','','','maiko.kawata@petabit.co.jp','@maiko.kawata',NULL,'2018/04/01'),</t>
  </si>
  <si>
    <t>('18','北口大輔','きたぐちだいすけ','1','20','','','kitaguchi@petabit.co.jp','@daisuke.kitaguchi',NULL,'2018/04/01'),</t>
  </si>
  <si>
    <t>('19','鬼頭健','きとうたけし','1','8','','何回もかかってきたら、\r\n・マーケにまわす\r\n・所在がわかるので、マーケの番号をお伝えする\r\n078-231-5677','takeshi.kitou@marketing.petabit.co.jp',NULL,NULL,'2018/04/01'),</t>
  </si>
  <si>
    <t>('20','木村群','きむらぐん','1','9','','','gun.kimura@petabit.co.jp','@gun.kimura',NULL,'2018/04/01'),</t>
  </si>
  <si>
    <t>('21','草場香央理','くさばかおり','1','8','','','kaori.kusaba@marketing.petabit.co.jp','@kaori.kusaba',NULL,'2018/04/01'),</t>
  </si>
  <si>
    <t>('22','久保田淳志','くぼたあつし','1','24','','','atsushi.kubota@petabit.co.jp','@atsushi.kubota',NULL,'2018/04/01'),</t>
  </si>
  <si>
    <t>('25','小林未来樹','こばやしあすき','1','24','','','asuki.kobayashi@petabit.co.jp','@asuki.kobayashi',NULL,'2018/04/01'),</t>
  </si>
  <si>
    <t>('27','佐野永時','さのえいじ','1','14','','','sano@petabit.co.jp','@eiji.sano',NULL,'2018/04/01'),</t>
  </si>
  <si>
    <t>('28','澤田芳弘','さわだよしひろ','1','22','','','yoshihiro.sawada@petabit.co.jp','@yoshihiro.sawada',NULL,'2018/04/01'),</t>
  </si>
  <si>
    <t>('29','宗琢未','そうたくみ','1','20','','','takumi.sou@petabit.co.jp','@takumi.sou',NULL,'2018/04/01'),</t>
  </si>
  <si>
    <t>('30','高倉瑞木','たかくらみずき','1','26','','','mizuki.takakura@petabit.co.jp','@mizuki.takakura',NULL,'2018/04/01'),</t>
  </si>
  <si>
    <t>('31','髙山まろい','たかやままろい','1','8','','','maroi.takayama@marketing.petabit.co.jp','@maroi.takayama',NULL,'2018/04/01'),</t>
  </si>
  <si>
    <t>('32','武田佳恵','たけだよしえ','2','22','','','yoshie.takeda@petabit.co.jp','@yoshie.takeda',NULL,'2018/04/01'),</t>
  </si>
  <si>
    <t>('33','谷口通崇','たにぐちみちたか','1','26','','','m_taniguchi@petabit.co.jp','@m_taniguchi',NULL,'2018/04/01'),</t>
  </si>
  <si>
    <t>('34','近持真','ちかもちまこと','1','20','','','makoto.chikamochi@petabit.co.jp','@makoto.chikamochi',NULL,'2018/04/01'),</t>
  </si>
  <si>
    <t>('35','辻本欣史','つじもとよしふみ','','12','','社内にはいないので必ず折り返しで','yoshifumi.tsujimoto@petabit.co.jp',NULL,NULL,'2018/04/01'),</t>
  </si>
  <si>
    <t>('36','辻本隆一','つじもとりゅういち','1','21','','','r_tsujimoto@petabit.co.jp','@ryuichi.tsujimoto',NULL,'2018/04/01'),</t>
  </si>
  <si>
    <t>('37','BouchardDave','でいぶ','1','25','','','dave.bouchard@petabit.co.jp','@dave.bouchard',NULL,'2018/04/01'),</t>
  </si>
  <si>
    <t>('39','永田裕之','ながたひろゆき','1','23','','','nagata@petabit.co.jp','@hiroyuki.nagata',NULL,'2018/04/01'),</t>
  </si>
  <si>
    <t>('40','中村智美','なかむらともみ','2','22','','','tomomi.nakamura@petabit.co.jp','@tomomi.nakamura',NULL,'2018/04/01'),</t>
  </si>
  <si>
    <t>('41','西村大介','にしむらだいすけ','3','12','','','daisuke.nishimura@petabit.co.jp',NULL,NULL,'2018/04/01'),</t>
  </si>
  <si>
    <t>('42','沼田聡子','ぬまたさとこ','1','14','','','satoko.numata@petabit.co.jp','@satoko.numata',NULL,'2018/04/01'),</t>
  </si>
  <si>
    <t>('43','野上雅之','のがみまさゆき','3','20','','','masayuki.nogami@petabit.co.jp','@masayuki.nogami',NULL,'2018/04/01'),</t>
  </si>
  <si>
    <t>('44','長谷川司','はせがわつかさ','2','21','','','t_hasegawa@petabit.co.jp','@tsukasa.hasegawa',NULL,'2018/04/01'),</t>
  </si>
  <si>
    <t>('45','福田真子','ふくだまこ','1','22','','','mako.fukuda@petabit.co.jp','@mako.fukuda',NULL,'2018/04/01'),</t>
  </si>
  <si>
    <t>('46','藤岡佳誉','ふじおかよしのり','1','8','','','yoshinori.fujioka@marketing.petabit.co.jp','@yoshinori.fujioka',NULL,'2018/04/01'),</t>
  </si>
  <si>
    <t>('47','藤田翔子','ふじたしょうこ','1','8','','','shouko.fujita@marketing.petabit.co.jp','@shoko.fujita',NULL,'2018/04/01'),</t>
  </si>
  <si>
    <t>('48','前田淳至','まえたあつし','1','13','','','atsushi.maeta@petabit.co.jp','@maeTa',NULL,'2018/04/01'),</t>
  </si>
  <si>
    <t>('49','前田彩乃','まえだあやの','1','21','','','ayano.maeda@petabit.co.jp','@ayano.maeda',NULL,'2018/04/01'),</t>
  </si>
  <si>
    <t>('50','前田大輝','まえだだいき','1','24','','','daiki.maeda@petabit.co.jp','@daiki.maeda',NULL,'2018/04/01'),</t>
  </si>
  <si>
    <t>('51','松岡憲二','まつおかけんじ','1','20','','','matsuoka@petabit.co.jp','@kenji.matsuoka',NULL,'2018/04/01'),</t>
  </si>
  <si>
    <t>('52','三木直志','みきちょくし','3','21','','','choke@petabit.co.jp','@choke.miki',NULL,'2018/04/01'),</t>
  </si>
  <si>
    <t>('54','吉田尚代','よしだたかよ','1','23','','','takayo.yoshida@petabit.co.jp','@takayo.yoshida',NULL,'2018/04/01'),</t>
  </si>
  <si>
    <t>('55','PatchettRobert','ろぶ','1','26','','','robert.patchett@petabit.co.jp','@rob.patchett',NULL,'2018/04/01'),</t>
  </si>
  <si>
    <t>('56','谷川光一郎','たにかわこういちろう','1','27','','','kouichirou.tanikawa@petabit.co.jp',NULL,NULL,'2018/04/01'),</t>
  </si>
  <si>
    <t>('57','中尾俊佑','なかおしゅんすけ','1','27','','','shunsuke.nakao@petabit.co.jp',NULL,NULL,'2018/04/01'),</t>
  </si>
  <si>
    <t>('58','植原千絵','うえはらちえ','1','14','','','chie.uehara@petabit.co.jp','@chie.uehara',NULL,'2018/04/01'),</t>
  </si>
  <si>
    <t>('59','須田亘輝','すだこうき','1','21','','','koki.suda@petabit.co.jp','@koki.suda',NULL,'2018/04/01'),</t>
  </si>
  <si>
    <t>('60','吉田みなみ','よしだみなみ','2','22','','','minami.yoshida@petabit.co.jp','@minami.yoshida',NULL,'2018/04/01'),</t>
  </si>
  <si>
    <t>('61','和田英里香','わだえりか','2','22','','','erika.wada@petabit.co.jp','@erika.wada',NULL,'2018/04/01'),</t>
  </si>
  <si>
    <t>('62','谷口亨','たにぐちとおる','1','10','','','toru.taniguchi@10-15.petabit.co.jp','@toru.taniguchi',NULL,'2018/04/01'),</t>
  </si>
  <si>
    <t>('63','神保加津幸','じんぼうかずゆき','1','20','','','kazuyuki.jinbo@petabit.co.jp','@kazuyuki.jinbo',NULL,'2018/04/01'),</t>
  </si>
  <si>
    <t>('64','大和弥生','やまとやよい','1','24','1','','yayoi.yamato@pr.petabit.co.jp','@yayoi.yamato',NULL,'2018/04/01'),</t>
  </si>
  <si>
    <t>('65','藤田涼介','ふじたりょうすけ','1','12','','','ryosuke.fujita@pr.petabit.co.jp','@ryousuke.fujita',NULL,'2018/04/01'),</t>
  </si>
  <si>
    <t>('66','西田昭彦','にしだあきひこ','1','24','1','','akihiko.nishida@pr.petabit.co.jp','@akihiko.nishida',NULL,'2018/04/01'),</t>
  </si>
  <si>
    <t>('68','黒田なつき','くろだなつき','1','24','1','','natsuki.kuroda@pr.petabit.co.jp','@natsuki kuroda',NULL,'2018/04/01'),</t>
  </si>
  <si>
    <t>('69','中村洋子','なかむらようこ','1','24','1','','youko.nakamura@pr.petabit.co.jp','@youko.nakamura',NULL,'2018/04/01'),</t>
  </si>
  <si>
    <t>('70','松浦友紀','まつうらとものり','1','24','1','','tomonori.matsuura@pr.petabit.co.jp','@tomonori.matsuura',NULL,'2018/04/01'),</t>
  </si>
  <si>
    <t>('71','山崎嶺','やまざきれい','3','20','','','rei.yamazaki@petabit.co.jp','@rei.yamazaki',NULL,'2018/04/01'),</t>
  </si>
  <si>
    <t>('72','向谷拓巳','むかいたにたくみ','1','13','','','takumi.mukaitani@petabit.co.jp','@takumi.mukaitani',NULL,'2018/04/01'),</t>
  </si>
  <si>
    <t>('73','岡むつ美','おかむつみ','2','22','','','mutsumi.oka@petabit.co.jp','@mutsumi.oka',NULL,'2018/04/01'),</t>
  </si>
  <si>
    <t>('83','Anastasia Wibowo','あな','2','22','','','anastasia.wibowo@petabit.co.jp','@anastasia.wibowo',NULL,'2018/04/01'),</t>
  </si>
  <si>
    <t>('84','関口尚将','せきぐちなおまさ','1','20','','','naomasa.sekiguchi@petabit.co.jp','@naomasa.sekiguchi',NULL,'2018/04/01'),</t>
  </si>
  <si>
    <t>('85','大石博人','おおいしひろと','1','14','','','hiroto.oishi@petabit.co.jp','@hiroto.oishi',NULL,'2018/04/01'),</t>
  </si>
  <si>
    <t>('86','高岡みく','たかおかみく','2','22','','','miku.takaoka@petabit.co.jp','@miku.takaoka',NULL,'2018/04/01'),</t>
  </si>
  <si>
    <t>('87','生田純子','いくたじゅんこ','1','20','','','junko.ikuta@petabit.co.jp','@junko.ikuta',NULL,'2018/04/01'),</t>
  </si>
  <si>
    <t>('88','泉本真紀','いずもとまき','1','20','','','maki.izumoto@petabit.co.jp','@maki.izumoto',NULL,'2018/04/01'),</t>
  </si>
  <si>
    <t>('89','中西アンソニー剛','なかにしあんそにーつよし','3','11','','','anthony.nakanishi@global.petabit.co.jp','@anthony.nakanishi',NULL,'2018/04/01'),</t>
  </si>
  <si>
    <t>('90','西知亜紀','にしちあき','1','8','','','chiaki.nishi@marketing.petabit.co.jp','@chiaki.nishi',NULL,'2018/04/01'),</t>
  </si>
  <si>
    <t>('91','森勇人','もりはやと','1','24','1','','hayato.mori@pr.petabit.co.jp','@hayato.mori',NULL,'2018/04/01'),</t>
  </si>
  <si>
    <t>('92','安里ヒロ','あさとひろ','3','11','','','hiro.a@petabit-global.com','@hiro.asato',NULL,'2018/04/01'),</t>
  </si>
  <si>
    <t>('93','KumaranLoganathan','くまらん','1','24','','','kumaran.loganathan@pr.petabit.co.jp','@kumaran.loganathan',NULL,'2018/04/01'),</t>
  </si>
  <si>
    <t>('94','MariappanVasirajan','ばし','1','24','','','mariappan.vasirajan@pr.petabit.co.jp','@mariappan.vasirajan',NULL,'2018/04/01'),</t>
  </si>
  <si>
    <t>('95','藤原みきこ','ふじわらみきこ','1','22','1','','mikiko.fujiwara@pr.petabit.co.jp','@mikiko.fujiwara',NULL,'2018/04/01'),</t>
  </si>
  <si>
    <t>('96','新井沙郁','にいさあや','3','20','','','saaya.nii@petabit.co.jp','@saaya.nii',NULL,'2018/04/01'),</t>
  </si>
  <si>
    <t>('97','渡邉聡','わたなべさとし','','12','','','satoshi.watanabe@bottom-up.jp','@satoshi.watanabe',NULL,'2018/04/01'),</t>
  </si>
  <si>
    <t>('98','繁田多紀','しげたたき','1','8','','','taki.shigeta@marketing.petabit.co.jp','@taki.shigeta',NULL,'2018/04/01'),</t>
  </si>
  <si>
    <t>('99','菱田米成','ひしだよねなり','2','21','','','yonenari.hishida@petabit.co.jp','@yonenari.hishida',NULL,'2018/04/01'),</t>
  </si>
  <si>
    <t>('100','ユ・ヒョンジュ','ゆ・ひょんじゅ','1','24','1','','yoo.hyeon.ju@pr.petabit.co.jp','@ユヒョンジュ',NULL,'2018/04/01'),</t>
  </si>
  <si>
    <t>('101','山下ゆうき','やましたゆうき','1','24','1','','yuki.yamashita@pr.petabit.co.jp','@yuki.yamashita',NULL,'2018/04/01'),</t>
  </si>
  <si>
    <t>('102','二階堂裕美','にかいどうゆみ','3','20','','','yumi.nikaidou@petabit.co.jp',NULL,NULL,'2018/04/01'),</t>
  </si>
  <si>
    <t>('103','山下ひとみ','やましたひとみ','1','14','','','hitomi.yamashita@petabit.co.jp',NULL,NULL,'2018/04/01'),</t>
  </si>
  <si>
    <t>('4','阿部裕子','あべゆうこ','1','18','','','yuko.abe@petabit.co.jp',NULL,'2018/09/30','2018/04/01'),</t>
  </si>
  <si>
    <t>('14','加藤拓也','かとうたくや','3','20','','','takuya.kato@petabit.co.jp',NULL,'2018/12/14','2018/04/01'),</t>
  </si>
  <si>
    <t>('26','先永莞','さきながたもつ','1','18','','','tamotsu.sakinaga@petabit.co.jp',NULL,'2018/09/30','2018/04/01'),</t>
  </si>
  <si>
    <t>('38','東田勇紀','とうだゆうき','1','20','','ボール注文','yuuki.touda@petabit.co.jp',NULL,'2019/01/25','2018/04/01'),</t>
  </si>
  <si>
    <t>('53','護山美保子','もりやまみほこ','1','15','','','mihoko.moriyama@petabit.co.jp',NULL,'2018/10/12','2018/04/01'),</t>
  </si>
  <si>
    <t>('67','永田貴幸','ながたたかゆき','1','24','1','','nagata.takayuki@pr.petabit.co.jp','@nagata.takayuki (派)','2019/04/26','2018/04/01'),</t>
  </si>
  <si>
    <t>('74','春木直朗','はるきなおあき','1','15','','','naoaki.haruki@petabit.co.jp',NULL,'2018/10/19','2018/04/01'),</t>
  </si>
  <si>
    <t>('75','出口慎也','でぐちしんや','1','14','','出口さん宛ての電話は栗田さんへ','shinya.deguchi@petabit.co.jp',NULL,'2018/03/31','2018/04/01'),</t>
  </si>
  <si>
    <t>('76','越本隆徳','こしもとたかのり','1','14','','越本さん宛ての電話は栗田さんへ','',NULL,'2018/03/31','2018/04/01'),</t>
  </si>
  <si>
    <t>('77','不動朋子','ふどうともこ','1','14','','不動さん宛ての電話は沼田さんへ','',NULL,'2018/03/31','2018/04/01'),</t>
  </si>
  <si>
    <t>('78','磯谷充章','いそたにみつあき','1','19','','磯谷さん宛ての電話は谷口さんへ','',NULL,'2018/03/31','2018/04/01'),</t>
  </si>
  <si>
    <t>('79','米澤匡孝','よねざわまさたか','1','20','','米澤さん宛ての電話は上田さんか宗さんへ','',NULL,'2018/03/31','2018/04/01'),</t>
  </si>
  <si>
    <t>('80','樋口和暁','ひぐちかずあき','1','16','','樋口さん宛ての電話は沼田さんへ','kazuaki.higuchi@petabit.co.jp',NULL,'2018/04/27','2018/04/01'),</t>
  </si>
  <si>
    <t>('81','辻玲奈','つじれな','3','20','','辻さん宛ての電話は上田さんへ','',NULL,'2018/03/31','2018/04/01'),</t>
  </si>
  <si>
    <t>('82','寿山吉隆','すやまよしたか','1','21','','','yoshitaka.suyama@petabit.co.jp',NULL,'2018/07/31','2018/04/01'),</t>
  </si>
  <si>
    <t>('104','中西朝香','なかにしあさか','1','15','','','asaka.nakanishi@petabit.co.jp',NULL,'2018/04/13','2018/04/01'),</t>
  </si>
  <si>
    <t>('105','木村綾','きむらあや','1','18','','','aya.kimura@petabit.co.jp',NULL,'2018/04/27','2018/04/01'),</t>
  </si>
  <si>
    <t>('106','小島有加里','おじまゆかり','1','18','','','yukari.ojima@petabit.co.jp',NULL,'2018/04/27','2018/04/01'),</t>
  </si>
  <si>
    <t>('107','永井美香','ながいみか','1','18','','','mika.nagai@petabit.co.jp',NULL,'2018/04/27','2018/04/01'),</t>
  </si>
  <si>
    <t>('108','四谷千香','よつやちか','1','19','','','chika.yotsuya@petabit.co.jp',NULL,'2018/05/31','2018/04/01'),</t>
  </si>
  <si>
    <t>('109','石川学','いしかわまなぶ','1','15','','','manabu.ishikawa@petabit.co.jp',NULL,'2018/05/31','2018/04/01'),</t>
  </si>
  <si>
    <t>('110','中村由翔子','なかむらゆかこ','1','20','','','yukako.nakamura@petabit.co.jp',NULL,'2018/05/31','2018/04/01'),</t>
  </si>
  <si>
    <t>`classification` BIGINT(20) DEFAULT NULL COMMENT '分類',</t>
    <phoneticPr fontId="1"/>
  </si>
  <si>
    <t>('81','72','','','かみじょう','080-7714-6342','営業電話','営業なのでつながなくて良し\r\nかかってきたら池田さんに回す','2018/04/01'),</t>
  </si>
  <si>
    <t>https://uxmilk.jp/13248</t>
  </si>
  <si>
    <t>Excelで参照するときに日付がきちんと表示されない</t>
    <rPh sb="6" eb="8">
      <t>サンショウ</t>
    </rPh>
    <rPh sb="13" eb="15">
      <t>ヒヅケ</t>
    </rPh>
    <rPh sb="20" eb="22">
      <t>ヒョウジ</t>
    </rPh>
    <phoneticPr fontId="1"/>
  </si>
  <si>
    <t>('23','栗田浩孝','くりたひろたか','1','14','', '月曜9:00-11:00ごろまで会議の対応&lt;br&gt;栗田さんあてで離席中またはいないときは&lt;br&gt;会社携帯にかけなおしていただく&lt;br&gt;(080-4209-9842)','h_kurita@petabit.co.jp','@hirotaka.kurita',NULL,'2018/04/01'),</t>
    <phoneticPr fontId="1"/>
  </si>
  <si>
    <t>employee_customer</t>
    <phoneticPr fontId="1"/>
  </si>
  <si>
    <t>`company` VARCHAR(255) NOT NULL COMMENT '所属企業',</t>
    <phoneticPr fontId="1"/>
  </si>
  <si>
    <t>`company_ruby` VARCHAR(255) NOT NULL COMMENT '企業ルビ',</t>
    <phoneticPr fontId="1"/>
  </si>
  <si>
    <t>`company_reading` VARCHAR(255) NULL COMMENT '企業読仮名',</t>
    <phoneticPr fontId="1"/>
  </si>
  <si>
    <t>NULL</t>
    <phoneticPr fontId="1"/>
  </si>
  <si>
    <t>NULL</t>
    <phoneticPr fontId="1"/>
  </si>
  <si>
    <t>('1','53','1','2018/04/01','2018/10/12'),</t>
  </si>
  <si>
    <t>('2','53','2','2018/04/01','2018/10/12'),</t>
  </si>
  <si>
    <t>('3','53','3','2018/04/01','2018/10/12'),</t>
  </si>
  <si>
    <t>('4','53','4','2018/04/01','2018/10/12'),</t>
  </si>
  <si>
    <t>('5','13','1','2018/04/01',NULL),</t>
  </si>
  <si>
    <t>('6','13','2','2018/04/01',NULL),</t>
  </si>
  <si>
    <t>('7','13','3','2018/04/01',NULL),</t>
  </si>
  <si>
    <t>('8','13','4','2018/04/01',NULL),</t>
  </si>
  <si>
    <t>('9','43','1','2018/04/01',NULL),</t>
  </si>
  <si>
    <t>('10','43','2','2018/04/01',NULL),</t>
  </si>
  <si>
    <t>('11','29','3','2018/04/01',NULL),</t>
  </si>
  <si>
    <t>('12','51','4','2018/04/01',NULL),</t>
  </si>
  <si>
    <t>('13','48','5','2018/04/01',NULL),</t>
  </si>
  <si>
    <t>('14','23','6','2018/04/01',NULL),</t>
  </si>
  <si>
    <t>('15','1','7','2018/04/01',NULL),</t>
  </si>
  <si>
    <t>('16','34','8','2018/04/01',NULL),</t>
  </si>
  <si>
    <t>('18','29','10','2018/04/01',NULL),</t>
  </si>
  <si>
    <t>('19','29','11','2018/04/01',NULL),</t>
  </si>
  <si>
    <t>('20','31','12','2018/04/01',NULL),</t>
  </si>
  <si>
    <t>('21','3','13','2018/04/01',NULL),</t>
  </si>
  <si>
    <t>('22','23','14','2018/04/01',NULL),</t>
  </si>
  <si>
    <t>('23','9','15','2018/04/01',NULL),</t>
  </si>
  <si>
    <t>('24','8','16','2018/04/01',NULL),</t>
  </si>
  <si>
    <t>('25','47','17','2018/04/01',NULL),</t>
  </si>
  <si>
    <t>('26','38','18','2018/04/01','2019/01/25'),</t>
  </si>
  <si>
    <t>('27','63','18','2018/04/01',NULL),</t>
  </si>
  <si>
    <t>('28','23','19','2018/04/01',NULL),</t>
  </si>
  <si>
    <t>('29','6','20','2018/04/01',NULL),</t>
  </si>
  <si>
    <t>('30','23','21','2018/04/01',NULL),</t>
  </si>
  <si>
    <t>('31','29','22','2018/04/01',NULL),</t>
  </si>
  <si>
    <t>('32','35','23','2018/04/01',NULL),</t>
  </si>
  <si>
    <t>('33','35','24','2018/04/01',NULL),</t>
  </si>
  <si>
    <t>('34','13','25','2018/04/01',NULL),</t>
  </si>
  <si>
    <t>('35','27','26','2018/04/01',NULL),</t>
  </si>
  <si>
    <t>('36','23','27','2018/04/01',NULL),</t>
  </si>
  <si>
    <t>('37','38','28','2018/04/01','2019/01/25'),</t>
  </si>
  <si>
    <t>('38','23','29','2018/04/01',NULL),</t>
  </si>
  <si>
    <t>('39','8','30','2018/04/01',NULL),</t>
  </si>
  <si>
    <t>('40','29','31','2018/04/01',NULL),</t>
  </si>
  <si>
    <t>('41','23','32','2018/04/01',NULL),</t>
  </si>
  <si>
    <t>('42','23','33','2018/04/01',NULL),</t>
  </si>
  <si>
    <t>('43','29','34','2018/04/01',NULL),</t>
  </si>
  <si>
    <t>('44','23','35','2018/04/01',NULL),</t>
  </si>
  <si>
    <t>('45','9','36','2018/04/01',NULL),</t>
  </si>
  <si>
    <t>('46','56','37','2018/04/01',NULL),</t>
  </si>
  <si>
    <t>('48','74','39','2018/04/01','2018/10/19'),</t>
  </si>
  <si>
    <t>('49','12','39','2018/04/01',NULL),</t>
  </si>
  <si>
    <t>('50','33','40','2018/04/01',NULL),</t>
  </si>
  <si>
    <t>('51','42','41','2018/04/01',NULL),</t>
  </si>
  <si>
    <t>('52','23','42','2018/04/01',NULL),</t>
  </si>
  <si>
    <t>('53','48','43','2018/04/01',NULL),</t>
  </si>
  <si>
    <t>('54','42','46','2018/04/01',NULL),</t>
  </si>
  <si>
    <t>('55','27','47','2018/04/01',NULL),</t>
  </si>
  <si>
    <t>('56','4','50','2018/04/01','2018/09/30'),</t>
  </si>
  <si>
    <t>('57','34','51','2018/04/01',NULL),</t>
  </si>
  <si>
    <t>('58','38','52','2018/04/01','2019/01/25'),</t>
  </si>
  <si>
    <t>('59','36','53','2018/04/01',NULL),</t>
  </si>
  <si>
    <t>('60','48','54','2018/04/01',NULL),</t>
  </si>
  <si>
    <t>('61','36','55','2018/04/01',NULL),</t>
  </si>
  <si>
    <t>('62','52','56','2018/04/01',NULL),</t>
  </si>
  <si>
    <t>('63','23','57','2018/04/01',NULL),</t>
  </si>
  <si>
    <t>('64','23','58','2018/04/01',NULL),</t>
  </si>
  <si>
    <t>('65','15','59','2018/04/01',NULL),</t>
  </si>
  <si>
    <t>('66','48','60','2018/04/01',NULL),</t>
  </si>
  <si>
    <t>('67','28','61','2018/04/01',NULL),</t>
  </si>
  <si>
    <t>('68','23','62','2018/04/01',NULL),</t>
  </si>
  <si>
    <t>('69','12','39','2018/04/01',NULL),</t>
  </si>
  <si>
    <t>('70','26','63','2018/04/01','2018/09/30'),</t>
  </si>
  <si>
    <t>('71','9','64','2018/04/01',NULL),</t>
  </si>
  <si>
    <t>('72','51','65','2018/04/01',NULL),</t>
  </si>
  <si>
    <t>('73','28','66','2018/04/01',NULL),</t>
  </si>
  <si>
    <t>('74','23','67','2018/04/01',NULL),</t>
  </si>
  <si>
    <t>('75','15','68','2018/04/01',NULL),</t>
  </si>
  <si>
    <t>('76','9','69','2018/04/01',NULL),</t>
  </si>
  <si>
    <t>('77','47','70','2018/04/01',NULL),</t>
  </si>
  <si>
    <t>('78','43','71','2018/04/01',NULL),</t>
  </si>
  <si>
    <t>('79','63','72','2018/04/01',NULL),</t>
  </si>
  <si>
    <t>('80','9','73','2018/04/01',NULL),</t>
  </si>
  <si>
    <t>('81','34','74','2018/04/01',NULL),</t>
  </si>
  <si>
    <t>('82','13','75','2018/04/01',NULL),</t>
  </si>
  <si>
    <t>('83','64','76','2018/04/01',NULL),</t>
  </si>
  <si>
    <t>('84','48','77','2018/04/01',NULL),</t>
  </si>
  <si>
    <t>('85','63','78','2018/04/01',NULL),</t>
  </si>
  <si>
    <t>('86','15','79','2018/04/01',NULL),</t>
  </si>
  <si>
    <t>('87','5','80','2018/04/01',NULL),</t>
  </si>
  <si>
    <t>('88','19','81','2018/04/01',NULL),</t>
  </si>
  <si>
    <t>('89','63','18','2018/04/01',NULL),</t>
  </si>
  <si>
    <t>('90','8','82','2018/04/01',NULL),</t>
  </si>
  <si>
    <t>('91','59','83','2018/04/01',NULL),</t>
  </si>
  <si>
    <t>('92','23','84','2018/04/01',NULL);</t>
    <phoneticPr fontId="1"/>
  </si>
  <si>
    <t>INSERT INTO `employee_customer` (`id`, `employee_id`,`customer_id`, `created_at`, `deleted_at`) VALUES</t>
  </si>
  <si>
    <t>https://www.dbonline.jp/sqlite/select/index7.html</t>
  </si>
  <si>
    <t>DB言語設定（MySQL)</t>
    <rPh sb="2" eb="6">
      <t>ゲンゴセッテイ</t>
    </rPh>
    <phoneticPr fontId="1"/>
  </si>
  <si>
    <t>値がNULLなものを取得（MySQL)</t>
    <rPh sb="0" eb="1">
      <t>アタイ</t>
    </rPh>
    <rPh sb="10" eb="12">
      <t>シュトク</t>
    </rPh>
    <phoneticPr fontId="1"/>
  </si>
  <si>
    <t>('1','1','','','','','2','','2018/04/01'),</t>
  </si>
  <si>
    <t>('2','2','','','','','2','','2018/04/01'),</t>
  </si>
  <si>
    <t>('3','3','','','','','2','','2018/04/01'),</t>
  </si>
  <si>
    <t>('4','4','','','','','2','','2018/04/01'),</t>
  </si>
  <si>
    <t>('7','7','','西本','にしもと','','2','社長に繋いでOK','2018/04/01'),</t>
  </si>
  <si>
    <t>('13','12','','土子','つちこ','','2','社名、「シスカーズジャパン」と聞こえるけど本当は「フィスカース ジャパン」','2018/04/01'),</t>
  </si>
  <si>
    <t>('24','23','','','','','2','','2018/04/01'),</t>
  </si>
  <si>
    <t>('25','24','','','','','2','トーホービジネスサービス関係でボトムアップ伊藤さんに電話があった際は小原さんへ&lt;br&gt;\r\n小原さんいなければ西村さん&lt;br&gt;\r\nEC-ダイレクト問合せはまずは小原さん','2018/04/01'),</t>
  </si>
  <si>
    <t>('30','29','','','すなだ','','2','','2018/04/01'),</t>
  </si>
  <si>
    <t>('31','30','アールエヌエー事業部','','いけぞえ','','2','','2018/04/01'),</t>
  </si>
  <si>
    <t>('35','34','','','うえつぎ','','2','折返にならないと名乗っていただけない','2018/04/01'),</t>
  </si>
  <si>
    <t>('36','35','','','いなざわ','','2','折返にならないと名乗っていただけない&lt;br&gt;BS&amp;PDの方に掛けてくることが多い','2018/04/01'),</t>
  </si>
  <si>
    <t>('39','37','','','','','元2','(再春館システム)土井さんあてに電話があった場合、「外出中なので携帯におかけ直しください」とアナウンスする','2018/04/01'),</t>
  </si>
  <si>
    <t>('40','38','','','せそこ','','2','ネットワークの谷口さんのことを「新規事業開発部の谷口様」と仰ることが多い','2018/04/01'),</t>
  </si>
  <si>
    <t>('51','45','','大市','おおいち','','2','','2018/04/01'),</t>
  </si>
  <si>
    <t>('53','22','','','ふるたに','','2','「WEBデザイン2課の辻本様をお願いいたします」とおっしゃったときはディレクターの辻本さん','2018/04/01'),</t>
  </si>
  <si>
    <t>('54','47','','仙場','せんば','','2','まえたさんが「内外ゴム」のことを「内外」って略しがち','2018/04/01'),</t>
  </si>
  <si>
    <t>('60','52','','','きねぶち','','2','','2018/04/01'),</t>
  </si>
  <si>
    <t>('63','55','','','さとう','','2','','2018/04/01'),</t>
  </si>
  <si>
    <t>('66','53','','','あけび','','2','「京都　宇治にあります･･･」という挨拶からお電話が始まる','2018/04/01'),</t>
  </si>
  <si>
    <t>('74','65','','','すえまさ','080-9300-7238','2','早口。','2018/04/01'),</t>
  </si>
  <si>
    <t>('76','67','','','','','2','スマート問い合わせの場合、小原さん離席中は大和さんが対応くださる。','2018/04/01'),</t>
  </si>
  <si>
    <t>('77','68','','','なかむら','','2','まえたさん宛のときも「まえださん」と仰る','2018/04/01'),</t>
  </si>
  <si>
    <t>('83','74','','','いんなみ','','2','','2018/04/01'),</t>
  </si>
  <si>
    <t>4。番号変えてしつこくかけてきたら池田さんに報告</t>
  </si>
  <si>
    <t>悪質営業。番号変えてしつこくかけてきたら池田さんに報告
三木さん不在対応</t>
    <rPh sb="0" eb="2">
      <t>アクシツ</t>
    </rPh>
    <rPh sb="2" eb="4">
      <t>エイギョウ</t>
    </rPh>
    <rPh sb="28" eb="30">
      <t>ミキ</t>
    </rPh>
    <rPh sb="32" eb="34">
      <t>フザイ</t>
    </rPh>
    <rPh sb="34" eb="36">
      <t>タイオウ</t>
    </rPh>
    <phoneticPr fontId="1"/>
  </si>
  <si>
    <t>WEBソリューション事業部(ディレクター)</t>
    <rPh sb="10" eb="13">
      <t>ジギョウブ</t>
    </rPh>
    <phoneticPr fontId="1"/>
  </si>
  <si>
    <t>WEBソリューション事業部(デザイナー)</t>
    <rPh sb="10" eb="13">
      <t>ジギョウブ</t>
    </rPh>
    <phoneticPr fontId="1"/>
  </si>
  <si>
    <t>WEBソリューション事業部(コーダー)</t>
    <rPh sb="10" eb="13">
      <t>ジギョウブ</t>
    </rPh>
    <phoneticPr fontId="1"/>
  </si>
  <si>
    <t>ネットワーク</t>
    <phoneticPr fontId="1"/>
  </si>
  <si>
    <t>WEBソリューション事業部(ネットワーク)</t>
    <rPh sb="10" eb="13">
      <t>ジギョウブ</t>
    </rPh>
    <phoneticPr fontId="1"/>
  </si>
  <si>
    <t>メディアデザインソリューション事業部(ディレクター)</t>
    <phoneticPr fontId="1"/>
  </si>
  <si>
    <t>メディアデザインソリューション事業部(デザイナー)</t>
    <phoneticPr fontId="1"/>
  </si>
  <si>
    <t>メディアデザインソリューション事業部(コーダー)</t>
    <phoneticPr fontId="1"/>
  </si>
  <si>
    <t>https://techacademy.jp/magazine/19154</t>
  </si>
  <si>
    <t>定数に配列</t>
    <rPh sb="0" eb="2">
      <t>テイスウ</t>
    </rPh>
    <rPh sb="3" eb="5">
      <t>ハイレツ</t>
    </rPh>
    <phoneticPr fontId="1"/>
  </si>
  <si>
    <t>('5','5','','','すずき','','0','','2018/04/01'),</t>
  </si>
  <si>
    <t>('6','6','','','たきもと','','0','「マイナビのたきもとです」と名乗られることが多い','2018/04/01'),</t>
  </si>
  <si>
    <t>('8','8','','','','','0','','2018/04/01'),</t>
  </si>
  <si>
    <t>('10','9','','','','','0','','2018/04/01'),</t>
  </si>
  <si>
    <t>('11','10','','','','','0','','2018/04/01'),</t>
  </si>
  <si>
    <t>('12','11','','','しまだ','','0','','2018/04/01'),</t>
  </si>
  <si>
    <t>('14','13','','','ふじた','','0','','2018/04/01'),</t>
  </si>
  <si>
    <t>('15','14','','','はまの','','0','','2018/04/01'),</t>
  </si>
  <si>
    <t>('16','15','','','まつばら','','0','','2018/04/01'),</t>
  </si>
  <si>
    <t>('17','16','','','まえはた','','0','','2018/04/01'),</t>
  </si>
  <si>
    <t>('18','17','','','ふじた','','0','結構早口','2018/04/01'),</t>
  </si>
  <si>
    <t>('19','18','通信調査','','','','0','','2018/04/01'),</t>
  </si>
  <si>
    <t>('20','19','','','','','0','','2018/04/01'),</t>
  </si>
  <si>
    <t>('21','20','','伊東','いとう','','0','','2018/04/01'),</t>
  </si>
  <si>
    <t>('22','21','','','ふじおか','','0','宗さんのこと「琢未さん」って呼んでらした','2018/04/01'),</t>
  </si>
  <si>
    <t>('23','22','','','','','0','','2018/04/01'),</t>
  </si>
  <si>
    <t>('26','25','','','','','0','','2018/04/01'),</t>
  </si>
  <si>
    <t>('27','26','','','','','0','','2018/04/01'),</t>
  </si>
  <si>
    <t>('28','27','','','','','0','','2018/04/01'),</t>
  </si>
  <si>
    <t>('29','28','','','','','0','','2018/04/01'),</t>
  </si>
  <si>
    <t>('32','31','','','','','0','','2018/04/01'),</t>
  </si>
  <si>
    <t>('33','32','','','','','0','','2018/04/01'),</t>
  </si>
  <si>
    <t>('34','33','','','きもと','','0','','2018/04/01'),</t>
  </si>
  <si>
    <t>('37','36','','','いの','','0','','2018/04/01'),</t>
  </si>
  <si>
    <t>('41','39','','','いわた','','0','','2018/04/01'),</t>
  </si>
  <si>
    <t>('42','40','','','とやま','','0','栗田さんは「日本生命」のことを「にっせい」と略されることが多い','2018/04/01'),</t>
  </si>
  <si>
    <t>('43','41','','','さんご','','0','まえたさんがどの前田さんか把握していらっしゃらない','2018/04/01'),</t>
  </si>
  <si>
    <t>('46','42','','','おおひつ','','0','アカウント推進部　中西さんあてにお電話されました','2018/04/01'),</t>
  </si>
  <si>
    <t>('47','43','','','もりもと','','0','社名がローマ字なので注意','2018/04/01'),</t>
  </si>
  <si>
    <t>('50','44','','土井','どい','','0','','2018/04/01'),</t>
  </si>
  <si>
    <t>('52','46','市民共同課','','しんじょう','','0','少し早口','2018/04/01'),</t>
  </si>
  <si>
    <t>('55','48','','','かわしま','','0','','2018/04/01'),</t>
  </si>
  <si>
    <t>('57','18','企業活動基本調査','','ほそおか','','0','','2018/04/01'),</t>
  </si>
  <si>
    <t>('58','50','','','きら','','0','','2018/04/01'),</t>
  </si>
  <si>
    <t>('59','51','','','よしなが','','0','','2018/04/01'),</t>
  </si>
  <si>
    <t>('61','53','','','','','0','「京都　宇治にあります･･･」という挨拶からお電話が始まる','2018/04/01'),</t>
  </si>
  <si>
    <t>('62','54','','','なんめい','','0','','2018/04/01'),</t>
  </si>
  <si>
    <t>('64','56','','','まさむら','','0','','2018/04/01'),</t>
  </si>
  <si>
    <t>('65','57','','','いしむら','','0','','2018/04/01'),</t>
  </si>
  <si>
    <t>('67','58','法人担当','','なかの','','0','','2018/04/01'),</t>
  </si>
  <si>
    <t>('68','59','','','こじま','','0','折返にならないと名乗っていただけない','2018/04/01'),</t>
  </si>
  <si>
    <t>('69','60','','','きたがわ','','0','','2018/04/01'),</t>
  </si>
  <si>
    <t>('70','61','','','はまぐち','','0','','2018/04/01'),</t>
  </si>
  <si>
    <t>('71','62','','','','','0','','2018/04/01'),</t>
  </si>
  <si>
    <t>('72','63','','','とくだ','','0','神保さんあてで訪問に来られた際はお茶なしでOK','2018/04/01'),</t>
  </si>
  <si>
    <t>('73','64','','','','','0','','2018/04/01'),</t>
  </si>
  <si>
    <t>('75','66','','','やまぎわ','','0','','2018/04/01'),</t>
  </si>
  <si>
    <t>('78','69','','','','','0','','2018/04/01'),</t>
  </si>
  <si>
    <t>('79','70','','','まつうら','','0','','2018/04/01'),</t>
  </si>
  <si>
    <t>('82','73','','','むらかみ','','0','','2018/04/01'),</t>
  </si>
  <si>
    <t>('84','75','','','いのうえ','','0','','2018/04/01');</t>
  </si>
  <si>
    <t>('56','49','','','たじま','','4','悪質営業。番号変えてしつこくかけてきたら池田さんに報告
三木さん不在対応','2018/04/01'),</t>
    <rPh sb="31" eb="35">
      <t>アクシツエイギョウ</t>
    </rPh>
    <phoneticPr fontId="1"/>
  </si>
  <si>
    <t>('80','71','','','','','4','悪質営業」。番号変えてしつこくかけてきたら池田さんに報告','2018/04/01'),</t>
    <rPh sb="28" eb="32">
      <t>アクシツエイギョウ</t>
    </rPh>
    <phoneticPr fontId="1"/>
  </si>
  <si>
    <t>表示</t>
    <rPh sb="0" eb="2">
      <t>ヒョウジ</t>
    </rPh>
    <phoneticPr fontId="1"/>
  </si>
  <si>
    <t>更新</t>
    <rPh sb="0" eb="2">
      <t>コウシン</t>
    </rPh>
    <phoneticPr fontId="1"/>
  </si>
  <si>
    <t>削除</t>
    <rPh sb="0" eb="2">
      <t>サクジョ</t>
    </rPh>
    <phoneticPr fontId="1"/>
  </si>
  <si>
    <t>×</t>
    <phoneticPr fontId="1"/>
  </si>
  <si>
    <t>〇</t>
    <phoneticPr fontId="1"/>
  </si>
  <si>
    <t>〇</t>
    <phoneticPr fontId="1"/>
  </si>
  <si>
    <t>無</t>
    <rPh sb="0" eb="1">
      <t>ナ</t>
    </rPh>
    <phoneticPr fontId="1"/>
  </si>
  <si>
    <t>無</t>
    <rPh sb="0" eb="1">
      <t>ム</t>
    </rPh>
    <phoneticPr fontId="1"/>
  </si>
  <si>
    <t>挿入</t>
    <rPh sb="0" eb="2">
      <t>ソウニュウ</t>
    </rPh>
    <phoneticPr fontId="1"/>
  </si>
  <si>
    <t>無</t>
    <rPh sb="0" eb="1">
      <t>ム</t>
    </rPh>
    <phoneticPr fontId="1"/>
  </si>
  <si>
    <t>〇</t>
    <phoneticPr fontId="1"/>
  </si>
  <si>
    <t>〇</t>
    <phoneticPr fontId="1"/>
  </si>
  <si>
    <t>https://blog.codecamp.jp/php-datetime</t>
  </si>
  <si>
    <t>現在の日時を取る</t>
    <rPh sb="0" eb="2">
      <t>ゲンザイ</t>
    </rPh>
    <rPh sb="3" eb="5">
      <t>ニチジ</t>
    </rPh>
    <rPh sb="6" eb="7">
      <t>ト</t>
    </rPh>
    <phoneticPr fontId="1"/>
  </si>
  <si>
    <t>https://www.javadrive.jp/phpappli/keijiban/index3.html</t>
  </si>
  <si>
    <t>GETかPOSTか判別</t>
    <rPh sb="9" eb="11">
      <t>ハンベツ</t>
    </rPh>
    <phoneticPr fontId="1"/>
  </si>
  <si>
    <t>id</t>
    <phoneticPr fontId="1"/>
  </si>
  <si>
    <t>`id` SERIAL NOT NULL COMMENT '管理ID',</t>
    <phoneticPr fontId="1"/>
  </si>
  <si>
    <t>`id` SERIAL NOT NULL COMMENT '管理ID',</t>
    <phoneticPr fontId="1"/>
  </si>
  <si>
    <t>https://www.sejuku.net/blog/21827</t>
  </si>
  <si>
    <t>for文で配列をまわす</t>
    <rPh sb="3" eb="4">
      <t>ブン</t>
    </rPh>
    <rPh sb="5" eb="7">
      <t>ハイレツ</t>
    </rPh>
    <phoneticPr fontId="1"/>
  </si>
  <si>
    <t>○</t>
    <phoneticPr fontId="1"/>
  </si>
  <si>
    <t>↑</t>
    <phoneticPr fontId="1"/>
  </si>
  <si>
    <t>前担当者を論理削除、引継いだ社員をインサート</t>
    <rPh sb="0" eb="1">
      <t>マエ</t>
    </rPh>
    <rPh sb="1" eb="4">
      <t>タントウシャ</t>
    </rPh>
    <rPh sb="5" eb="7">
      <t>ロンリ</t>
    </rPh>
    <rPh sb="7" eb="9">
      <t>サクジョ</t>
    </rPh>
    <rPh sb="10" eb="12">
      <t>ヒキツ</t>
    </rPh>
    <rPh sb="14" eb="16">
      <t>シャイン</t>
    </rPh>
    <phoneticPr fontId="1"/>
  </si>
  <si>
    <t>○</t>
    <phoneticPr fontId="1"/>
  </si>
  <si>
    <t>選択したカラムの数を調べる</t>
    <rPh sb="0" eb="2">
      <t>センタク</t>
    </rPh>
    <rPh sb="8" eb="9">
      <t>カズ</t>
    </rPh>
    <rPh sb="10" eb="11">
      <t>シラ</t>
    </rPh>
    <phoneticPr fontId="1"/>
  </si>
  <si>
    <t>https://www.dbonline.jp/mysql/function/index6.html</t>
  </si>
  <si>
    <t>テキストエリアの中身の開業をそのまま反映</t>
    <rPh sb="8" eb="10">
      <t>ナカミ</t>
    </rPh>
    <rPh sb="11" eb="13">
      <t>カイギョウ</t>
    </rPh>
    <rPh sb="18" eb="20">
      <t>ハンエイ</t>
    </rPh>
    <phoneticPr fontId="1"/>
  </si>
  <si>
    <t>https://ja.stackoverflow.com/questions/20081/textarea%E3%81%A7%E5%8F%97%E3%81%91%E5%8F%96%E3%81%A3%E3%81%9F%E3%83%87%E3%83%BC%E3%82%BF%E3%81%AE%E6%94%B9%E8%A1%8C</t>
  </si>
  <si>
    <t>https://www.php.net/manual/ja/function.nl2br.php</t>
  </si>
  <si>
    <t>タブ切り替え実装</t>
    <rPh sb="2" eb="3">
      <t>キ</t>
    </rPh>
    <rPh sb="4" eb="5">
      <t>カ</t>
    </rPh>
    <rPh sb="6" eb="8">
      <t>ジッソウ</t>
    </rPh>
    <phoneticPr fontId="1"/>
  </si>
  <si>
    <t>https://www.at-create.co.jp/staff-blog/css/195.html</t>
  </si>
  <si>
    <t>MySQL なければINSERT、あればスキップ（IGNORE〜）</t>
    <phoneticPr fontId="1"/>
  </si>
  <si>
    <t>https://hit.hateblo.jp/entry/MYSQL/SQL/IGNORE</t>
  </si>
  <si>
    <t>http://www.res-system.com/weblog/item/620</t>
  </si>
  <si>
    <t>select insert</t>
    <phoneticPr fontId="1"/>
  </si>
  <si>
    <t>https://detail.chiebukuro.yahoo.co.jp/qa/question_detail/q1160890346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</si>
</sst>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Consolas"/>
      <family val="3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Consolas"/>
      <family val="3"/>
    </font>
    <font>
      <sz val="10"/>
      <color theme="1"/>
      <name val="Consolas"/>
      <family val="3"/>
    </font>
    <font>
      <u/>
      <sz val="11"/>
      <color theme="10"/>
      <name val="ＭＳ Ｐゴシック"/>
      <family val="2"/>
      <charset val="128"/>
      <scheme val="minor"/>
    </font>
    <font>
      <sz val="11"/>
      <color rgb="FF263238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sz val="11"/>
      <name val="MS P ゴシック"/>
      <family val="3"/>
      <charset val="128"/>
    </font>
    <font>
      <sz val="11"/>
      <color theme="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Fill="1">
      <alignment vertical="center"/>
    </xf>
    <xf numFmtId="0" fontId="0" fillId="3" borderId="0" xfId="0" applyFill="1">
      <alignment vertical="center"/>
    </xf>
    <xf numFmtId="0" fontId="4" fillId="0" borderId="0" xfId="0" applyFont="1" applyFill="1">
      <alignment vertical="center"/>
    </xf>
    <xf numFmtId="0" fontId="0" fillId="4" borderId="0" xfId="0" applyFill="1">
      <alignment vertical="center"/>
    </xf>
    <xf numFmtId="49" fontId="0" fillId="0" borderId="0" xfId="0" applyNumberFormat="1">
      <alignment vertical="center"/>
    </xf>
    <xf numFmtId="49" fontId="0" fillId="5" borderId="0" xfId="0" applyNumberFormat="1" applyFill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6" borderId="0" xfId="0" applyFill="1">
      <alignment vertical="center"/>
    </xf>
    <xf numFmtId="14" fontId="0" fillId="0" borderId="0" xfId="0" applyNumberForma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 applyAlignment="1">
      <alignment vertical="center" wrapText="1"/>
    </xf>
    <xf numFmtId="0" fontId="6" fillId="0" borderId="0" xfId="1" applyFill="1">
      <alignment vertical="center"/>
    </xf>
    <xf numFmtId="0" fontId="0" fillId="0" borderId="0" xfId="0" quotePrefix="1" applyFill="1">
      <alignment vertical="center"/>
    </xf>
    <xf numFmtId="0" fontId="0" fillId="7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0" fillId="8" borderId="0" xfId="0" applyFill="1">
      <alignment vertical="center"/>
    </xf>
    <xf numFmtId="0" fontId="3" fillId="8" borderId="1" xfId="0" applyFont="1" applyFill="1" applyBorder="1">
      <alignment vertical="center"/>
    </xf>
    <xf numFmtId="0" fontId="3" fillId="8" borderId="2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8" borderId="1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3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5" xfId="0" applyFill="1" applyBorder="1">
      <alignment vertical="center"/>
    </xf>
    <xf numFmtId="0" fontId="0" fillId="8" borderId="0" xfId="0" applyFill="1" applyBorder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8" borderId="8" xfId="0" applyFill="1" applyBorder="1">
      <alignment vertical="center"/>
    </xf>
    <xf numFmtId="0" fontId="3" fillId="8" borderId="9" xfId="0" applyFont="1" applyFill="1" applyBorder="1">
      <alignment vertical="center"/>
    </xf>
    <xf numFmtId="0" fontId="3" fillId="8" borderId="10" xfId="0" applyFont="1" applyFill="1" applyBorder="1">
      <alignment vertical="center"/>
    </xf>
    <xf numFmtId="0" fontId="3" fillId="8" borderId="11" xfId="0" applyFont="1" applyFill="1" applyBorder="1">
      <alignment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9" xfId="0" applyFill="1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3" fillId="9" borderId="9" xfId="0" applyFont="1" applyFill="1" applyBorder="1">
      <alignment vertical="center"/>
    </xf>
    <xf numFmtId="0" fontId="3" fillId="9" borderId="10" xfId="0" applyFont="1" applyFill="1" applyBorder="1">
      <alignment vertical="center"/>
    </xf>
    <xf numFmtId="0" fontId="0" fillId="9" borderId="11" xfId="0" applyFill="1" applyBorder="1">
      <alignment vertical="center"/>
    </xf>
    <xf numFmtId="0" fontId="3" fillId="9" borderId="1" xfId="0" applyFont="1" applyFill="1" applyBorder="1">
      <alignment vertical="center"/>
    </xf>
    <xf numFmtId="0" fontId="3" fillId="9" borderId="2" xfId="0" applyFont="1" applyFill="1" applyBorder="1">
      <alignment vertical="center"/>
    </xf>
    <xf numFmtId="0" fontId="0" fillId="9" borderId="3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2" xfId="0" applyFill="1" applyBorder="1">
      <alignment vertical="center"/>
    </xf>
    <xf numFmtId="0" fontId="3" fillId="9" borderId="3" xfId="0" applyFont="1" applyFill="1" applyBorder="1">
      <alignment vertical="center"/>
    </xf>
    <xf numFmtId="0" fontId="0" fillId="9" borderId="4" xfId="0" applyFill="1" applyBorder="1">
      <alignment vertical="center"/>
    </xf>
    <xf numFmtId="0" fontId="0" fillId="9" borderId="5" xfId="0" applyFill="1" applyBorder="1">
      <alignment vertical="center"/>
    </xf>
    <xf numFmtId="0" fontId="0" fillId="9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9" borderId="10" xfId="0" applyFill="1" applyBorder="1">
      <alignment vertical="center"/>
    </xf>
    <xf numFmtId="0" fontId="3" fillId="9" borderId="11" xfId="0" applyFont="1" applyFill="1" applyBorder="1">
      <alignment vertical="center"/>
    </xf>
    <xf numFmtId="0" fontId="3" fillId="9" borderId="8" xfId="0" applyFont="1" applyFill="1" applyBorder="1">
      <alignment vertical="center"/>
    </xf>
    <xf numFmtId="0" fontId="10" fillId="0" borderId="0" xfId="0" applyFont="1">
      <alignment vertical="center"/>
    </xf>
    <xf numFmtId="0" fontId="0" fillId="8" borderId="0" xfId="0" applyFont="1" applyFill="1">
      <alignment vertical="center"/>
    </xf>
    <xf numFmtId="49" fontId="0" fillId="8" borderId="0" xfId="0" applyNumberFormat="1" applyFill="1">
      <alignment vertical="center"/>
    </xf>
    <xf numFmtId="14" fontId="4" fillId="8" borderId="0" xfId="0" applyNumberFormat="1" applyFont="1" applyFill="1">
      <alignment vertical="center"/>
    </xf>
    <xf numFmtId="14" fontId="0" fillId="8" borderId="0" xfId="0" applyNumberFormat="1" applyFill="1">
      <alignment vertical="center"/>
    </xf>
    <xf numFmtId="0" fontId="6" fillId="8" borderId="0" xfId="1" applyFill="1">
      <alignment vertical="center"/>
    </xf>
    <xf numFmtId="0" fontId="3" fillId="8" borderId="0" xfId="0" applyFont="1" applyFill="1">
      <alignment vertical="center"/>
    </xf>
    <xf numFmtId="0" fontId="4" fillId="8" borderId="0" xfId="0" applyFont="1" applyFill="1">
      <alignment vertical="center"/>
    </xf>
    <xf numFmtId="0" fontId="0" fillId="5" borderId="0" xfId="0" applyFill="1">
      <alignment vertical="center"/>
    </xf>
    <xf numFmtId="0" fontId="10" fillId="4" borderId="0" xfId="0" applyFont="1" applyFill="1">
      <alignment vertical="center"/>
    </xf>
    <xf numFmtId="0" fontId="10" fillId="0" borderId="0" xfId="0" applyFont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3" fillId="9" borderId="0" xfId="0" applyFont="1" applyFill="1" applyBorder="1">
      <alignment vertical="center"/>
    </xf>
    <xf numFmtId="0" fontId="0" fillId="8" borderId="0" xfId="0" applyFill="1" applyBorder="1" applyAlignment="1">
      <alignment horizontal="center" vertical="center"/>
    </xf>
    <xf numFmtId="0" fontId="3" fillId="8" borderId="0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bonline.jp/mysql/function/index6.html" TargetMode="External"/><Relationship Id="rId13" Type="http://schemas.openxmlformats.org/officeDocument/2006/relationships/hyperlink" Target="http://www.res-system.com/weblog/item/620" TargetMode="External"/><Relationship Id="rId3" Type="http://schemas.openxmlformats.org/officeDocument/2006/relationships/hyperlink" Target="https://www.dbonline.jp/sqlite/select/index7.html" TargetMode="External"/><Relationship Id="rId7" Type="http://schemas.openxmlformats.org/officeDocument/2006/relationships/hyperlink" Target="https://www.sejuku.net/blog/21827" TargetMode="External"/><Relationship Id="rId12" Type="http://schemas.openxmlformats.org/officeDocument/2006/relationships/hyperlink" Target="https://hit.hateblo.jp/entry/MYSQL/SQL/IGNORE" TargetMode="External"/><Relationship Id="rId2" Type="http://schemas.openxmlformats.org/officeDocument/2006/relationships/hyperlink" Target="https://uxmilk.jp/13248" TargetMode="External"/><Relationship Id="rId1" Type="http://schemas.openxmlformats.org/officeDocument/2006/relationships/hyperlink" Target="https://qiita.com/tfunato/items/e48ad0a37b8244a788f6" TargetMode="External"/><Relationship Id="rId6" Type="http://schemas.openxmlformats.org/officeDocument/2006/relationships/hyperlink" Target="https://www.javadrive.jp/phpappli/keijiban/index3.html" TargetMode="External"/><Relationship Id="rId11" Type="http://schemas.openxmlformats.org/officeDocument/2006/relationships/hyperlink" Target="https://www.at-create.co.jp/staff-blog/css/195.html" TargetMode="External"/><Relationship Id="rId5" Type="http://schemas.openxmlformats.org/officeDocument/2006/relationships/hyperlink" Target="https://blog.codecamp.jp/php-datetime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s://www.php.net/manual/ja/function.nl2br.php" TargetMode="External"/><Relationship Id="rId4" Type="http://schemas.openxmlformats.org/officeDocument/2006/relationships/hyperlink" Target="https://techacademy.jp/magazine/19154" TargetMode="External"/><Relationship Id="rId9" Type="http://schemas.openxmlformats.org/officeDocument/2006/relationships/hyperlink" Target="https://ja.stackoverflow.com/questions/20081/textarea%E3%81%A7%E5%8F%97%E3%81%91%E5%8F%96%E3%81%A3%E3%81%9F%E3%83%87%E3%83%BC%E3%82%BF%E3%81%AE%E6%94%B9%E8%A1%8C" TargetMode="External"/><Relationship Id="rId14" Type="http://schemas.openxmlformats.org/officeDocument/2006/relationships/hyperlink" Target="https://detail.chiebukuro.yahoo.co.jp/qa/question_detail/q1160890346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takeshi.kitou@marketing.petabit.co.jp" TargetMode="External"/><Relationship Id="rId18" Type="http://schemas.openxmlformats.org/officeDocument/2006/relationships/hyperlink" Target="mailto:sano@petabit.co.jp" TargetMode="External"/><Relationship Id="rId26" Type="http://schemas.openxmlformats.org/officeDocument/2006/relationships/hyperlink" Target="mailto:dave.bouchard@petabit.co.jp" TargetMode="External"/><Relationship Id="rId39" Type="http://schemas.openxmlformats.org/officeDocument/2006/relationships/hyperlink" Target="mailto:mihoko.moriyama@petabit.co.jp" TargetMode="External"/><Relationship Id="rId21" Type="http://schemas.openxmlformats.org/officeDocument/2006/relationships/hyperlink" Target="mailto:yoshie.takeda@petabit.co.jp" TargetMode="External"/><Relationship Id="rId34" Type="http://schemas.openxmlformats.org/officeDocument/2006/relationships/hyperlink" Target="mailto:shouko.fujita@marketing.petabit.co.jp" TargetMode="External"/><Relationship Id="rId42" Type="http://schemas.openxmlformats.org/officeDocument/2006/relationships/hyperlink" Target="mailto:kouichirou.tanikawa@petabit.co.jp" TargetMode="External"/><Relationship Id="rId47" Type="http://schemas.openxmlformats.org/officeDocument/2006/relationships/hyperlink" Target="mailto:erika.wada@petabit.co.jp" TargetMode="External"/><Relationship Id="rId50" Type="http://schemas.openxmlformats.org/officeDocument/2006/relationships/hyperlink" Target="mailto:yayoi.yamato@pr.petabit.co.jp" TargetMode="External"/><Relationship Id="rId55" Type="http://schemas.openxmlformats.org/officeDocument/2006/relationships/hyperlink" Target="mailto:youko.nakamura@pr.petabit.co.jp" TargetMode="External"/><Relationship Id="rId63" Type="http://schemas.openxmlformats.org/officeDocument/2006/relationships/hyperlink" Target="mailto:anthony.nakanishi@global.petabit.co.jp" TargetMode="External"/><Relationship Id="rId7" Type="http://schemas.openxmlformats.org/officeDocument/2006/relationships/hyperlink" Target="mailto:tomoya.ueda@petabit.co.jp" TargetMode="External"/><Relationship Id="rId2" Type="http://schemas.openxmlformats.org/officeDocument/2006/relationships/hyperlink" Target="mailto:masayuki.abe@petabit.co.jp" TargetMode="External"/><Relationship Id="rId16" Type="http://schemas.openxmlformats.org/officeDocument/2006/relationships/hyperlink" Target="mailto:asuki.kobayashi@petabit.co.jp" TargetMode="External"/><Relationship Id="rId20" Type="http://schemas.openxmlformats.org/officeDocument/2006/relationships/hyperlink" Target="mailto:mizuki.takakura@petabit.co.jp" TargetMode="External"/><Relationship Id="rId29" Type="http://schemas.openxmlformats.org/officeDocument/2006/relationships/hyperlink" Target="mailto:satoko.numata@petabit.co.jp" TargetMode="External"/><Relationship Id="rId41" Type="http://schemas.openxmlformats.org/officeDocument/2006/relationships/hyperlink" Target="mailto:robert.patchett@petabit.co.jp" TargetMode="External"/><Relationship Id="rId54" Type="http://schemas.openxmlformats.org/officeDocument/2006/relationships/hyperlink" Target="mailto:natsuki.kuroda@pr.petabit.co.jp" TargetMode="External"/><Relationship Id="rId62" Type="http://schemas.openxmlformats.org/officeDocument/2006/relationships/hyperlink" Target="mailto:hiroto.oishi@petabit.co.jp" TargetMode="External"/><Relationship Id="rId1" Type="http://schemas.openxmlformats.org/officeDocument/2006/relationships/hyperlink" Target="mailto:hiro@petabit.co.jp" TargetMode="External"/><Relationship Id="rId6" Type="http://schemas.openxmlformats.org/officeDocument/2006/relationships/hyperlink" Target="mailto:t_iwajima@petabit.co.jp" TargetMode="External"/><Relationship Id="rId11" Type="http://schemas.openxmlformats.org/officeDocument/2006/relationships/hyperlink" Target="mailto:masahiro.kayama@petabit.co.jp" TargetMode="External"/><Relationship Id="rId24" Type="http://schemas.openxmlformats.org/officeDocument/2006/relationships/hyperlink" Target="mailto:yoshifumi.tsujimoto@petabit.co.jp" TargetMode="External"/><Relationship Id="rId32" Type="http://schemas.openxmlformats.org/officeDocument/2006/relationships/hyperlink" Target="mailto:mako.fukuda@petabit.co.jp" TargetMode="External"/><Relationship Id="rId37" Type="http://schemas.openxmlformats.org/officeDocument/2006/relationships/hyperlink" Target="mailto:matsuoka@petabit.co.jp" TargetMode="External"/><Relationship Id="rId40" Type="http://schemas.openxmlformats.org/officeDocument/2006/relationships/hyperlink" Target="mailto:takayo.yoshida@petabit.co.jp" TargetMode="External"/><Relationship Id="rId45" Type="http://schemas.openxmlformats.org/officeDocument/2006/relationships/hyperlink" Target="mailto:koki.suda@petabit.co.jp" TargetMode="External"/><Relationship Id="rId53" Type="http://schemas.openxmlformats.org/officeDocument/2006/relationships/hyperlink" Target="mailto:nagata.takayuki@pr.petabit.co.jp" TargetMode="External"/><Relationship Id="rId58" Type="http://schemas.openxmlformats.org/officeDocument/2006/relationships/hyperlink" Target="mailto:naomasa.sekiguchi@petabit.co.jp" TargetMode="External"/><Relationship Id="rId5" Type="http://schemas.openxmlformats.org/officeDocument/2006/relationships/hyperlink" Target="mailto:inui@petabit.co.jp" TargetMode="External"/><Relationship Id="rId15" Type="http://schemas.openxmlformats.org/officeDocument/2006/relationships/hyperlink" Target="mailto:h_kurita@petabit.co.jp" TargetMode="External"/><Relationship Id="rId23" Type="http://schemas.openxmlformats.org/officeDocument/2006/relationships/hyperlink" Target="mailto:makoto.chikamochi@petabit.co.jp" TargetMode="External"/><Relationship Id="rId28" Type="http://schemas.openxmlformats.org/officeDocument/2006/relationships/hyperlink" Target="mailto:tomomi.nakamura@petabit.co.jp" TargetMode="External"/><Relationship Id="rId36" Type="http://schemas.openxmlformats.org/officeDocument/2006/relationships/hyperlink" Target="mailto:daiki.maeda@petabit.co.jp" TargetMode="External"/><Relationship Id="rId49" Type="http://schemas.openxmlformats.org/officeDocument/2006/relationships/hyperlink" Target="mailto:kazuyuki.jinbo@petabit.co.jp" TargetMode="External"/><Relationship Id="rId57" Type="http://schemas.openxmlformats.org/officeDocument/2006/relationships/hyperlink" Target="mailto:anastasia.wibowo@petabit.co.jp" TargetMode="External"/><Relationship Id="rId61" Type="http://schemas.openxmlformats.org/officeDocument/2006/relationships/hyperlink" Target="mailto:miku.takaoka@petabit.co.jp" TargetMode="External"/><Relationship Id="rId10" Type="http://schemas.openxmlformats.org/officeDocument/2006/relationships/hyperlink" Target="mailto:k_ohara@petabit.co.jp" TargetMode="External"/><Relationship Id="rId19" Type="http://schemas.openxmlformats.org/officeDocument/2006/relationships/hyperlink" Target="mailto:yoshihiro.sawada@petabit.co.jp" TargetMode="External"/><Relationship Id="rId31" Type="http://schemas.openxmlformats.org/officeDocument/2006/relationships/hyperlink" Target="mailto:t_hasegawa@petabit.co.jp" TargetMode="External"/><Relationship Id="rId44" Type="http://schemas.openxmlformats.org/officeDocument/2006/relationships/hyperlink" Target="mailto:chie.uehara@petabit.co.jp" TargetMode="External"/><Relationship Id="rId52" Type="http://schemas.openxmlformats.org/officeDocument/2006/relationships/hyperlink" Target="mailto:akihiko.nishida@pr.petabit.co.jp" TargetMode="External"/><Relationship Id="rId60" Type="http://schemas.openxmlformats.org/officeDocument/2006/relationships/hyperlink" Target="mailto:junko.ikuta@petabit.co.jp" TargetMode="External"/><Relationship Id="rId4" Type="http://schemas.openxmlformats.org/officeDocument/2006/relationships/hyperlink" Target="mailto:nana.isogawa@petabit.co.jp" TargetMode="External"/><Relationship Id="rId9" Type="http://schemas.openxmlformats.org/officeDocument/2006/relationships/hyperlink" Target="mailto:mamoru.okubo@petabit.co.jp" TargetMode="External"/><Relationship Id="rId14" Type="http://schemas.openxmlformats.org/officeDocument/2006/relationships/hyperlink" Target="mailto:kaori.kusaba@marketing.petabit.co.jp" TargetMode="External"/><Relationship Id="rId22" Type="http://schemas.openxmlformats.org/officeDocument/2006/relationships/hyperlink" Target="mailto:m_taniguchi@petabit.co.jp" TargetMode="External"/><Relationship Id="rId27" Type="http://schemas.openxmlformats.org/officeDocument/2006/relationships/hyperlink" Target="mailto:yuuki.touda@petabit.co.jp" TargetMode="External"/><Relationship Id="rId30" Type="http://schemas.openxmlformats.org/officeDocument/2006/relationships/hyperlink" Target="mailto:masayuki.nogami@petabit.co.jp" TargetMode="External"/><Relationship Id="rId35" Type="http://schemas.openxmlformats.org/officeDocument/2006/relationships/hyperlink" Target="mailto:atsushi.maeta@petabit.co.jp" TargetMode="External"/><Relationship Id="rId43" Type="http://schemas.openxmlformats.org/officeDocument/2006/relationships/hyperlink" Target="mailto:shunsuke.nakao@petabit.co.jp" TargetMode="External"/><Relationship Id="rId48" Type="http://schemas.openxmlformats.org/officeDocument/2006/relationships/hyperlink" Target="mailto:toru.taniguchi@10-15.petabit.co.jp" TargetMode="External"/><Relationship Id="rId56" Type="http://schemas.openxmlformats.org/officeDocument/2006/relationships/hyperlink" Target="mailto:tomonori.matsuura@pr.petabit.co.jp" TargetMode="External"/><Relationship Id="rId64" Type="http://schemas.openxmlformats.org/officeDocument/2006/relationships/printerSettings" Target="../printerSettings/printerSettings2.bin"/><Relationship Id="rId8" Type="http://schemas.openxmlformats.org/officeDocument/2006/relationships/hyperlink" Target="mailto:masako.okawa@petabit.co.jp" TargetMode="External"/><Relationship Id="rId51" Type="http://schemas.openxmlformats.org/officeDocument/2006/relationships/hyperlink" Target="mailto:ryosuke.fujita@pr.petabit.co.jp" TargetMode="External"/><Relationship Id="rId3" Type="http://schemas.openxmlformats.org/officeDocument/2006/relationships/hyperlink" Target="mailto:y_ikeda@petabit.co.jp" TargetMode="External"/><Relationship Id="rId12" Type="http://schemas.openxmlformats.org/officeDocument/2006/relationships/hyperlink" Target="mailto:kitaguchi@petabit.co.jp" TargetMode="External"/><Relationship Id="rId17" Type="http://schemas.openxmlformats.org/officeDocument/2006/relationships/hyperlink" Target="mailto:tamotsu.sakinaga@petabit.co.jp" TargetMode="External"/><Relationship Id="rId25" Type="http://schemas.openxmlformats.org/officeDocument/2006/relationships/hyperlink" Target="mailto:r_tsujimoto@petabit.co.jp" TargetMode="External"/><Relationship Id="rId33" Type="http://schemas.openxmlformats.org/officeDocument/2006/relationships/hyperlink" Target="mailto:yoshinori.fujioka@marketing.petabit.co.jp" TargetMode="External"/><Relationship Id="rId38" Type="http://schemas.openxmlformats.org/officeDocument/2006/relationships/hyperlink" Target="mailto:choke@petabit.co.jp" TargetMode="External"/><Relationship Id="rId46" Type="http://schemas.openxmlformats.org/officeDocument/2006/relationships/hyperlink" Target="mailto:minami.yoshida@petabit.co.jp" TargetMode="External"/><Relationship Id="rId59" Type="http://schemas.openxmlformats.org/officeDocument/2006/relationships/hyperlink" Target="mailto:maki.izumoto@petabit.co.j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37"/>
  <sheetViews>
    <sheetView topLeftCell="A25" workbookViewId="0">
      <selection activeCell="B42" sqref="B42:B43"/>
    </sheetView>
  </sheetViews>
  <sheetFormatPr defaultRowHeight="13.5"/>
  <cols>
    <col min="2" max="2" width="18.25" customWidth="1"/>
    <col min="3" max="3" width="18.375" bestFit="1" customWidth="1"/>
    <col min="4" max="4" width="14.25" bestFit="1" customWidth="1"/>
    <col min="5" max="6" width="4.875" bestFit="1" customWidth="1"/>
    <col min="7" max="7" width="4.875" customWidth="1"/>
    <col min="8" max="8" width="4.875" bestFit="1" customWidth="1"/>
    <col min="10" max="10" width="15.125" bestFit="1" customWidth="1"/>
    <col min="11" max="11" width="10.75" bestFit="1" customWidth="1"/>
    <col min="12" max="12" width="14.125" bestFit="1" customWidth="1"/>
    <col min="13" max="15" width="4.875" bestFit="1" customWidth="1"/>
    <col min="16" max="16" width="4.875" customWidth="1"/>
    <col min="18" max="18" width="14.875" bestFit="1" customWidth="1"/>
    <col min="19" max="19" width="8.75" bestFit="1" customWidth="1"/>
    <col min="20" max="20" width="14.125" bestFit="1" customWidth="1"/>
    <col min="21" max="23" width="4.875" bestFit="1" customWidth="1"/>
    <col min="24" max="24" width="4.875" customWidth="1"/>
  </cols>
  <sheetData>
    <row r="2" spans="1:24">
      <c r="B2" s="1"/>
      <c r="C2" s="1"/>
      <c r="D2" s="1"/>
      <c r="E2" s="1"/>
      <c r="F2" s="1"/>
      <c r="G2" s="1"/>
      <c r="H2" s="1"/>
    </row>
    <row r="4" spans="1:24" ht="15.75" thickBot="1">
      <c r="B4" t="s">
        <v>887</v>
      </c>
      <c r="C4" t="s">
        <v>0</v>
      </c>
      <c r="I4" s="2"/>
      <c r="J4" t="s">
        <v>888</v>
      </c>
      <c r="R4" s="40" t="s">
        <v>889</v>
      </c>
      <c r="S4" s="40"/>
      <c r="T4" s="40"/>
      <c r="U4" s="40"/>
      <c r="V4" s="40"/>
      <c r="W4" s="40"/>
      <c r="X4" s="40"/>
    </row>
    <row r="5" spans="1:24" ht="14.25" thickBot="1">
      <c r="B5" s="50" t="s">
        <v>1</v>
      </c>
      <c r="C5" s="51" t="s">
        <v>2</v>
      </c>
      <c r="D5" s="52" t="s">
        <v>3</v>
      </c>
      <c r="E5" s="93" t="s">
        <v>1322</v>
      </c>
      <c r="F5" s="93" t="s">
        <v>1324</v>
      </c>
      <c r="G5" s="93" t="s">
        <v>1323</v>
      </c>
      <c r="H5" s="93" t="s">
        <v>1330</v>
      </c>
      <c r="J5" s="50" t="s">
        <v>1</v>
      </c>
      <c r="K5" s="51" t="s">
        <v>2</v>
      </c>
      <c r="L5" s="52" t="s">
        <v>3</v>
      </c>
      <c r="M5" s="93" t="s">
        <v>1322</v>
      </c>
      <c r="N5" s="93" t="s">
        <v>1324</v>
      </c>
      <c r="O5" s="93" t="s">
        <v>1323</v>
      </c>
      <c r="P5" s="93" t="s">
        <v>1330</v>
      </c>
      <c r="R5" s="57" t="s">
        <v>1</v>
      </c>
      <c r="S5" s="58" t="s">
        <v>2</v>
      </c>
      <c r="T5" s="59" t="s">
        <v>3</v>
      </c>
      <c r="U5" s="96"/>
      <c r="V5" s="96"/>
      <c r="W5" s="96"/>
      <c r="X5" s="96"/>
    </row>
    <row r="6" spans="1:24">
      <c r="A6" s="1"/>
      <c r="B6" s="66" t="s">
        <v>19</v>
      </c>
      <c r="C6" s="67" t="s">
        <v>40</v>
      </c>
      <c r="D6" s="68" t="s">
        <v>4</v>
      </c>
      <c r="E6" s="94" t="s">
        <v>1328</v>
      </c>
      <c r="F6" s="94"/>
      <c r="G6" s="94" t="s">
        <v>1329</v>
      </c>
      <c r="H6" s="95"/>
      <c r="I6" s="8"/>
      <c r="J6" s="78" t="s">
        <v>24</v>
      </c>
      <c r="K6" s="79" t="s">
        <v>41</v>
      </c>
      <c r="L6" s="68" t="s">
        <v>4</v>
      </c>
      <c r="M6" s="94" t="s">
        <v>1329</v>
      </c>
      <c r="N6" s="94"/>
      <c r="O6" s="94"/>
      <c r="P6" s="94"/>
      <c r="R6" s="60" t="s">
        <v>19</v>
      </c>
      <c r="S6" s="61" t="s">
        <v>40</v>
      </c>
      <c r="T6" s="62" t="s">
        <v>4</v>
      </c>
      <c r="U6" s="49"/>
      <c r="V6" s="49"/>
      <c r="W6" s="49"/>
      <c r="X6" s="49"/>
    </row>
    <row r="7" spans="1:24">
      <c r="A7" s="1"/>
      <c r="B7" s="69" t="s">
        <v>20</v>
      </c>
      <c r="C7" s="70" t="s">
        <v>5</v>
      </c>
      <c r="D7" s="71" t="s">
        <v>6</v>
      </c>
      <c r="E7" s="94" t="s">
        <v>1326</v>
      </c>
      <c r="F7" s="94"/>
      <c r="G7" s="94" t="s">
        <v>1326</v>
      </c>
      <c r="H7" s="95"/>
      <c r="I7" s="8"/>
      <c r="J7" s="72" t="s">
        <v>25</v>
      </c>
      <c r="K7" s="73" t="s">
        <v>42</v>
      </c>
      <c r="L7" s="71" t="s">
        <v>6</v>
      </c>
      <c r="M7" s="94" t="s">
        <v>1326</v>
      </c>
      <c r="N7" s="94"/>
      <c r="O7" s="94"/>
      <c r="P7" s="94"/>
      <c r="R7" s="44" t="s">
        <v>58</v>
      </c>
      <c r="S7" s="45" t="s">
        <v>60</v>
      </c>
      <c r="T7" s="46" t="s">
        <v>59</v>
      </c>
      <c r="U7" s="49"/>
      <c r="V7" s="49"/>
      <c r="W7" s="49"/>
      <c r="X7" s="49"/>
    </row>
    <row r="8" spans="1:24">
      <c r="A8" s="1"/>
      <c r="B8" s="72" t="s">
        <v>21</v>
      </c>
      <c r="C8" s="73" t="s">
        <v>7</v>
      </c>
      <c r="D8" s="71" t="s">
        <v>6</v>
      </c>
      <c r="E8" s="94" t="s">
        <v>1326</v>
      </c>
      <c r="F8" s="94"/>
      <c r="G8" s="94" t="s">
        <v>1326</v>
      </c>
      <c r="H8" s="95"/>
      <c r="I8" s="8"/>
      <c r="J8" s="72" t="s">
        <v>291</v>
      </c>
      <c r="K8" s="73" t="s">
        <v>290</v>
      </c>
      <c r="L8" s="71" t="s">
        <v>6</v>
      </c>
      <c r="M8" s="94"/>
      <c r="N8" s="94"/>
      <c r="O8" s="94"/>
      <c r="P8" s="94"/>
      <c r="R8" s="44" t="s">
        <v>819</v>
      </c>
      <c r="S8" s="45" t="s">
        <v>827</v>
      </c>
      <c r="T8" s="46" t="s">
        <v>822</v>
      </c>
      <c r="U8" s="49"/>
      <c r="V8" s="49"/>
      <c r="W8" s="49"/>
      <c r="X8" s="49"/>
    </row>
    <row r="9" spans="1:24" ht="14.25" thickBot="1">
      <c r="A9" s="1"/>
      <c r="B9" s="72" t="s">
        <v>880</v>
      </c>
      <c r="C9" s="73" t="s">
        <v>881</v>
      </c>
      <c r="D9" s="71" t="s">
        <v>893</v>
      </c>
      <c r="E9" s="94" t="s">
        <v>1327</v>
      </c>
      <c r="F9" s="94"/>
      <c r="G9" s="94" t="s">
        <v>1326</v>
      </c>
      <c r="H9" s="95"/>
      <c r="I9" s="8"/>
      <c r="J9" s="72" t="s">
        <v>727</v>
      </c>
      <c r="K9" s="73" t="s">
        <v>726</v>
      </c>
      <c r="L9" s="71" t="s">
        <v>826</v>
      </c>
      <c r="M9" s="94"/>
      <c r="N9" s="94"/>
      <c r="O9" s="94"/>
      <c r="P9" s="94"/>
      <c r="R9" s="47" t="s">
        <v>820</v>
      </c>
      <c r="S9" s="48" t="s">
        <v>828</v>
      </c>
      <c r="T9" s="46" t="s">
        <v>822</v>
      </c>
      <c r="U9" s="49"/>
      <c r="V9" s="49"/>
      <c r="W9" s="49"/>
      <c r="X9" s="49"/>
    </row>
    <row r="10" spans="1:24" ht="14.25" thickBot="1">
      <c r="A10" s="1"/>
      <c r="B10" s="69" t="s">
        <v>830</v>
      </c>
      <c r="C10" s="70" t="s">
        <v>23</v>
      </c>
      <c r="D10" s="71" t="s">
        <v>36</v>
      </c>
      <c r="E10" s="94" t="s">
        <v>1326</v>
      </c>
      <c r="F10" s="94"/>
      <c r="G10" s="94" t="s">
        <v>1326</v>
      </c>
      <c r="H10" s="95"/>
      <c r="I10" s="8"/>
      <c r="J10" s="72" t="s">
        <v>49</v>
      </c>
      <c r="K10" s="73" t="s">
        <v>50</v>
      </c>
      <c r="L10" s="71" t="s">
        <v>17</v>
      </c>
      <c r="M10" s="94"/>
      <c r="N10" s="94"/>
      <c r="O10" s="94"/>
      <c r="P10" s="94"/>
      <c r="R10" s="47" t="s">
        <v>821</v>
      </c>
      <c r="S10" s="48" t="s">
        <v>829</v>
      </c>
      <c r="T10" s="53" t="s">
        <v>822</v>
      </c>
      <c r="U10" s="49"/>
      <c r="V10" s="49"/>
      <c r="W10" s="49"/>
      <c r="X10" s="49"/>
    </row>
    <row r="11" spans="1:24">
      <c r="A11" s="1"/>
      <c r="B11" s="69" t="s">
        <v>859</v>
      </c>
      <c r="C11" s="70" t="s">
        <v>860</v>
      </c>
      <c r="D11" s="71" t="s">
        <v>892</v>
      </c>
      <c r="E11" s="94" t="s">
        <v>1326</v>
      </c>
      <c r="F11" s="94"/>
      <c r="G11" s="94" t="s">
        <v>1326</v>
      </c>
      <c r="H11" s="95"/>
      <c r="I11" s="8"/>
      <c r="J11" s="72" t="s">
        <v>819</v>
      </c>
      <c r="K11" s="73" t="s">
        <v>827</v>
      </c>
      <c r="L11" s="71" t="s">
        <v>822</v>
      </c>
      <c r="M11" s="94"/>
      <c r="N11" s="94"/>
      <c r="O11" s="94"/>
      <c r="P11" s="94"/>
    </row>
    <row r="12" spans="1:24">
      <c r="A12" s="5"/>
      <c r="B12" s="69" t="s">
        <v>29</v>
      </c>
      <c r="C12" s="70" t="s">
        <v>9</v>
      </c>
      <c r="D12" s="74" t="s">
        <v>8</v>
      </c>
      <c r="E12" s="95" t="s">
        <v>1326</v>
      </c>
      <c r="F12" s="95"/>
      <c r="G12" s="95" t="s">
        <v>1326</v>
      </c>
      <c r="H12" s="95"/>
      <c r="I12" s="8"/>
      <c r="J12" s="72" t="s">
        <v>820</v>
      </c>
      <c r="K12" s="73" t="s">
        <v>828</v>
      </c>
      <c r="L12" s="71" t="s">
        <v>822</v>
      </c>
      <c r="M12" s="94"/>
      <c r="N12" s="94"/>
      <c r="O12" s="94"/>
      <c r="P12" s="94"/>
    </row>
    <row r="13" spans="1:24" ht="14.25" thickBot="1">
      <c r="A13" s="5"/>
      <c r="B13" s="69" t="s">
        <v>32</v>
      </c>
      <c r="C13" s="70" t="s">
        <v>37</v>
      </c>
      <c r="D13" s="74" t="s">
        <v>6</v>
      </c>
      <c r="E13" s="95" t="s">
        <v>1325</v>
      </c>
      <c r="F13" s="95"/>
      <c r="G13" s="95" t="s">
        <v>1326</v>
      </c>
      <c r="H13" s="95"/>
      <c r="I13" s="8"/>
      <c r="J13" s="75" t="s">
        <v>821</v>
      </c>
      <c r="K13" s="76" t="s">
        <v>829</v>
      </c>
      <c r="L13" s="77" t="s">
        <v>822</v>
      </c>
      <c r="M13" s="94"/>
      <c r="N13" s="94"/>
      <c r="O13" s="94"/>
      <c r="P13" s="94"/>
    </row>
    <row r="14" spans="1:24">
      <c r="A14" s="5"/>
      <c r="B14" s="69" t="s">
        <v>77</v>
      </c>
      <c r="C14" s="70" t="s">
        <v>76</v>
      </c>
      <c r="D14" s="74" t="s">
        <v>6</v>
      </c>
      <c r="E14" s="95" t="s">
        <v>1325</v>
      </c>
      <c r="F14" s="95"/>
      <c r="G14" s="95" t="s">
        <v>1326</v>
      </c>
      <c r="H14" s="95"/>
      <c r="J14" s="1"/>
      <c r="K14" s="1"/>
      <c r="L14" s="5"/>
      <c r="M14" s="5"/>
      <c r="N14" s="5"/>
      <c r="O14" s="5"/>
      <c r="P14" s="5"/>
    </row>
    <row r="15" spans="1:24" ht="14.25" thickBot="1">
      <c r="A15" s="5"/>
      <c r="B15" s="69" t="s">
        <v>33</v>
      </c>
      <c r="C15" s="70" t="s">
        <v>38</v>
      </c>
      <c r="D15" s="74" t="s">
        <v>6</v>
      </c>
      <c r="E15" s="95" t="s">
        <v>1325</v>
      </c>
      <c r="F15" s="95"/>
      <c r="G15" s="95" t="s">
        <v>1326</v>
      </c>
      <c r="H15" s="95"/>
      <c r="J15" s="1" t="s">
        <v>835</v>
      </c>
      <c r="K15" s="1"/>
      <c r="L15" s="5"/>
      <c r="M15" s="5"/>
      <c r="N15" s="5"/>
      <c r="O15" s="5"/>
      <c r="P15" s="5"/>
      <c r="R15" s="1" t="s">
        <v>996</v>
      </c>
      <c r="S15" s="1"/>
      <c r="T15" s="1"/>
      <c r="U15" s="1"/>
      <c r="V15" s="1"/>
      <c r="W15" s="1"/>
      <c r="X15" s="1"/>
    </row>
    <row r="16" spans="1:24" ht="14.25" thickBot="1">
      <c r="A16" s="5"/>
      <c r="B16" s="69" t="s">
        <v>823</v>
      </c>
      <c r="C16" s="70" t="s">
        <v>39</v>
      </c>
      <c r="D16" s="74" t="s">
        <v>803</v>
      </c>
      <c r="E16" s="95" t="s">
        <v>1325</v>
      </c>
      <c r="F16" s="95"/>
      <c r="G16" s="95" t="s">
        <v>1326</v>
      </c>
      <c r="H16" s="95"/>
      <c r="J16" s="50" t="s">
        <v>1</v>
      </c>
      <c r="K16" s="51" t="s">
        <v>2</v>
      </c>
      <c r="L16" s="52" t="s">
        <v>3</v>
      </c>
      <c r="M16" s="93" t="s">
        <v>1322</v>
      </c>
      <c r="N16" s="93" t="s">
        <v>1324</v>
      </c>
      <c r="O16" s="93" t="s">
        <v>1323</v>
      </c>
      <c r="P16" s="93" t="s">
        <v>1330</v>
      </c>
      <c r="R16" s="50" t="s">
        <v>1</v>
      </c>
      <c r="S16" s="51" t="s">
        <v>2</v>
      </c>
      <c r="T16" s="52" t="s">
        <v>3</v>
      </c>
      <c r="U16" s="93" t="s">
        <v>1322</v>
      </c>
      <c r="V16" s="93" t="s">
        <v>1324</v>
      </c>
      <c r="W16" s="93" t="s">
        <v>1323</v>
      </c>
      <c r="X16" s="93" t="s">
        <v>1330</v>
      </c>
    </row>
    <row r="17" spans="1:24">
      <c r="A17" s="1"/>
      <c r="B17" s="72" t="s">
        <v>819</v>
      </c>
      <c r="C17" s="73" t="s">
        <v>827</v>
      </c>
      <c r="D17" s="71" t="s">
        <v>822</v>
      </c>
      <c r="E17" s="95" t="s">
        <v>1329</v>
      </c>
      <c r="F17" s="94"/>
      <c r="G17" s="94" t="s">
        <v>1329</v>
      </c>
      <c r="H17" s="95"/>
      <c r="J17" s="78" t="s">
        <v>26</v>
      </c>
      <c r="K17" s="79" t="s">
        <v>41</v>
      </c>
      <c r="L17" s="68" t="s">
        <v>43</v>
      </c>
      <c r="M17" s="94"/>
      <c r="N17" s="94"/>
      <c r="O17" s="94"/>
      <c r="P17" s="94"/>
      <c r="R17" s="78" t="s">
        <v>19</v>
      </c>
      <c r="S17" s="79" t="s">
        <v>40</v>
      </c>
      <c r="T17" s="68" t="s">
        <v>4</v>
      </c>
      <c r="U17" s="94"/>
      <c r="V17" s="94"/>
      <c r="W17" s="94"/>
      <c r="X17" s="94"/>
    </row>
    <row r="18" spans="1:24">
      <c r="A18" s="1"/>
      <c r="B18" s="72" t="s">
        <v>820</v>
      </c>
      <c r="C18" s="73" t="s">
        <v>828</v>
      </c>
      <c r="D18" s="71" t="s">
        <v>822</v>
      </c>
      <c r="E18" s="95" t="s">
        <v>1329</v>
      </c>
      <c r="F18" s="94"/>
      <c r="G18" s="94" t="s">
        <v>1326</v>
      </c>
      <c r="H18" s="95"/>
      <c r="J18" s="72" t="s">
        <v>832</v>
      </c>
      <c r="K18" s="73" t="s">
        <v>321</v>
      </c>
      <c r="L18" s="71" t="s">
        <v>57</v>
      </c>
      <c r="M18" s="94"/>
      <c r="N18" s="94"/>
      <c r="O18" s="94"/>
      <c r="P18" s="94"/>
      <c r="R18" s="72" t="s">
        <v>28</v>
      </c>
      <c r="S18" s="73" t="s">
        <v>27</v>
      </c>
      <c r="T18" s="74" t="s">
        <v>6</v>
      </c>
      <c r="U18" s="95"/>
      <c r="V18" s="95"/>
      <c r="W18" s="95"/>
      <c r="X18" s="95"/>
    </row>
    <row r="19" spans="1:24" ht="14.25" thickBot="1">
      <c r="A19" s="1"/>
      <c r="B19" s="75" t="s">
        <v>821</v>
      </c>
      <c r="C19" s="76" t="s">
        <v>829</v>
      </c>
      <c r="D19" s="77" t="s">
        <v>822</v>
      </c>
      <c r="E19" s="95" t="s">
        <v>1329</v>
      </c>
      <c r="F19" s="94"/>
      <c r="G19" s="94" t="s">
        <v>1329</v>
      </c>
      <c r="H19" s="95"/>
      <c r="J19" s="72" t="s">
        <v>986</v>
      </c>
      <c r="K19" s="73" t="s">
        <v>27</v>
      </c>
      <c r="L19" s="74" t="s">
        <v>6</v>
      </c>
      <c r="M19" s="95"/>
      <c r="N19" s="95"/>
      <c r="O19" s="95"/>
      <c r="P19" s="95"/>
      <c r="R19" s="72" t="s">
        <v>819</v>
      </c>
      <c r="S19" s="73" t="s">
        <v>827</v>
      </c>
      <c r="T19" s="74" t="s">
        <v>822</v>
      </c>
      <c r="U19" s="95"/>
      <c r="V19" s="95"/>
      <c r="W19" s="95"/>
      <c r="X19" s="95"/>
    </row>
    <row r="20" spans="1:24">
      <c r="A20" s="9"/>
      <c r="J20" s="72" t="s">
        <v>787</v>
      </c>
      <c r="K20" s="73" t="s">
        <v>788</v>
      </c>
      <c r="L20" s="74" t="s">
        <v>36</v>
      </c>
      <c r="M20" s="95"/>
      <c r="N20" s="95"/>
      <c r="O20" s="95"/>
      <c r="P20" s="95"/>
      <c r="R20" s="72" t="s">
        <v>820</v>
      </c>
      <c r="S20" s="73" t="s">
        <v>828</v>
      </c>
      <c r="T20" s="74" t="s">
        <v>822</v>
      </c>
      <c r="U20" s="95"/>
      <c r="V20" s="95"/>
      <c r="W20" s="95"/>
      <c r="X20" s="95"/>
    </row>
    <row r="21" spans="1:24" ht="14.25" thickBot="1">
      <c r="J21" s="72" t="s">
        <v>819</v>
      </c>
      <c r="K21" s="73" t="s">
        <v>827</v>
      </c>
      <c r="L21" s="71" t="s">
        <v>822</v>
      </c>
      <c r="M21" s="94"/>
      <c r="N21" s="94"/>
      <c r="O21" s="94"/>
      <c r="P21" s="94"/>
      <c r="R21" s="75" t="s">
        <v>821</v>
      </c>
      <c r="S21" s="76" t="s">
        <v>829</v>
      </c>
      <c r="T21" s="81" t="s">
        <v>822</v>
      </c>
      <c r="U21" s="95"/>
      <c r="V21" s="95"/>
      <c r="W21" s="95"/>
      <c r="X21" s="95"/>
    </row>
    <row r="22" spans="1:24">
      <c r="J22" s="72" t="s">
        <v>820</v>
      </c>
      <c r="K22" s="73" t="s">
        <v>828</v>
      </c>
      <c r="L22" s="71" t="s">
        <v>822</v>
      </c>
      <c r="M22" s="94"/>
      <c r="N22" s="94"/>
      <c r="O22" s="94"/>
      <c r="P22" s="94"/>
    </row>
    <row r="23" spans="1:24" ht="14.25" thickBot="1">
      <c r="J23" s="75" t="s">
        <v>821</v>
      </c>
      <c r="K23" s="76" t="s">
        <v>829</v>
      </c>
      <c r="L23" s="77" t="s">
        <v>822</v>
      </c>
      <c r="M23" s="94"/>
      <c r="N23" s="94"/>
      <c r="O23" s="94"/>
      <c r="P23" s="94"/>
    </row>
    <row r="24" spans="1:24">
      <c r="A24" s="9"/>
      <c r="L24" s="1"/>
      <c r="M24" s="1"/>
      <c r="N24" s="1"/>
      <c r="O24" s="1"/>
      <c r="P24" s="1"/>
    </row>
    <row r="25" spans="1:24" ht="14.25" thickBot="1">
      <c r="A25" s="9"/>
      <c r="B25" t="s">
        <v>988</v>
      </c>
      <c r="L25" s="1"/>
      <c r="M25" s="1"/>
      <c r="N25" s="1"/>
      <c r="O25" s="1"/>
      <c r="P25" s="1"/>
    </row>
    <row r="26" spans="1:24" ht="14.25" thickBot="1">
      <c r="A26" s="9"/>
      <c r="B26" s="50" t="s">
        <v>1</v>
      </c>
      <c r="C26" s="51" t="s">
        <v>2</v>
      </c>
      <c r="D26" s="52" t="s">
        <v>3</v>
      </c>
      <c r="E26" s="93" t="s">
        <v>1322</v>
      </c>
      <c r="F26" s="93" t="s">
        <v>1324</v>
      </c>
      <c r="G26" s="93" t="s">
        <v>1323</v>
      </c>
      <c r="H26" s="93" t="s">
        <v>1330</v>
      </c>
      <c r="J26" s="40" t="s">
        <v>891</v>
      </c>
      <c r="K26" s="40"/>
      <c r="L26" s="49"/>
      <c r="M26" s="49"/>
      <c r="N26" s="49"/>
      <c r="O26" s="49"/>
      <c r="P26" s="49"/>
    </row>
    <row r="27" spans="1:24" ht="14.25" thickBot="1">
      <c r="B27" s="66" t="s">
        <v>19</v>
      </c>
      <c r="C27" s="67" t="s">
        <v>40</v>
      </c>
      <c r="D27" s="80" t="s">
        <v>12</v>
      </c>
      <c r="E27" s="95" t="s">
        <v>1329</v>
      </c>
      <c r="F27" s="95"/>
      <c r="G27" s="95" t="s">
        <v>1331</v>
      </c>
      <c r="H27" s="95"/>
      <c r="I27" s="8"/>
      <c r="J27" s="57" t="s">
        <v>1</v>
      </c>
      <c r="K27" s="58" t="s">
        <v>2</v>
      </c>
      <c r="L27" s="59" t="s">
        <v>3</v>
      </c>
      <c r="M27" s="96"/>
      <c r="N27" s="96"/>
      <c r="O27" s="96"/>
      <c r="P27" s="96"/>
    </row>
    <row r="28" spans="1:24">
      <c r="B28" s="69" t="s">
        <v>824</v>
      </c>
      <c r="C28" s="70" t="s">
        <v>825</v>
      </c>
      <c r="D28" s="74" t="s">
        <v>36</v>
      </c>
      <c r="E28" s="95" t="s">
        <v>1326</v>
      </c>
      <c r="F28" s="95"/>
      <c r="G28" s="95" t="s">
        <v>1331</v>
      </c>
      <c r="H28" s="95"/>
      <c r="I28" s="8"/>
      <c r="J28" s="54" t="s">
        <v>890</v>
      </c>
      <c r="K28" s="55" t="s">
        <v>40</v>
      </c>
      <c r="L28" s="56" t="s">
        <v>12</v>
      </c>
      <c r="M28" s="97"/>
      <c r="N28" s="97"/>
      <c r="O28" s="97"/>
      <c r="P28" s="97"/>
    </row>
    <row r="29" spans="1:24">
      <c r="B29" s="69" t="s">
        <v>22</v>
      </c>
      <c r="C29" s="70" t="s">
        <v>15</v>
      </c>
      <c r="D29" s="74" t="s">
        <v>6</v>
      </c>
      <c r="E29" s="95" t="s">
        <v>1326</v>
      </c>
      <c r="F29" s="95"/>
      <c r="G29" s="95" t="s">
        <v>1332</v>
      </c>
      <c r="H29" s="95"/>
      <c r="I29" s="8"/>
      <c r="J29" s="44" t="s">
        <v>624</v>
      </c>
      <c r="K29" s="45" t="s">
        <v>621</v>
      </c>
      <c r="L29" s="46" t="s">
        <v>623</v>
      </c>
      <c r="M29" s="49"/>
      <c r="N29" s="49"/>
      <c r="O29" s="49"/>
      <c r="P29" s="49"/>
    </row>
    <row r="30" spans="1:24">
      <c r="B30" s="69" t="s">
        <v>20</v>
      </c>
      <c r="C30" s="70" t="s">
        <v>16</v>
      </c>
      <c r="D30" s="74" t="s">
        <v>17</v>
      </c>
      <c r="E30" s="95" t="s">
        <v>1326</v>
      </c>
      <c r="F30" s="95"/>
      <c r="G30" s="95" t="s">
        <v>1332</v>
      </c>
      <c r="H30" s="95"/>
      <c r="I30" s="8"/>
      <c r="J30" s="44" t="s">
        <v>819</v>
      </c>
      <c r="K30" s="45" t="s">
        <v>827</v>
      </c>
      <c r="L30" s="46" t="s">
        <v>822</v>
      </c>
      <c r="M30" s="49"/>
      <c r="N30" s="49"/>
      <c r="O30" s="49"/>
      <c r="P30" s="49"/>
    </row>
    <row r="31" spans="1:24" ht="14.25" thickBot="1">
      <c r="A31" s="9"/>
      <c r="B31" s="69" t="s">
        <v>44</v>
      </c>
      <c r="C31" s="70" t="s">
        <v>45</v>
      </c>
      <c r="D31" s="74" t="s">
        <v>6</v>
      </c>
      <c r="E31" s="95" t="s">
        <v>1326</v>
      </c>
      <c r="F31" s="95"/>
      <c r="G31" s="95" t="s">
        <v>1333</v>
      </c>
      <c r="H31" s="95"/>
      <c r="I31" s="8"/>
      <c r="J31" s="47" t="s">
        <v>820</v>
      </c>
      <c r="K31" s="48" t="s">
        <v>828</v>
      </c>
      <c r="L31" s="46" t="s">
        <v>822</v>
      </c>
      <c r="M31" s="49"/>
      <c r="N31" s="49"/>
      <c r="O31" s="49"/>
      <c r="P31" s="49"/>
    </row>
    <row r="32" spans="1:24" ht="14.25" thickBot="1">
      <c r="A32" s="9"/>
      <c r="B32" s="69" t="s">
        <v>507</v>
      </c>
      <c r="C32" s="70" t="s">
        <v>506</v>
      </c>
      <c r="D32" s="74" t="s">
        <v>6</v>
      </c>
      <c r="E32" s="95" t="s">
        <v>1326</v>
      </c>
      <c r="F32" s="95"/>
      <c r="G32" s="95" t="s">
        <v>1332</v>
      </c>
      <c r="H32" s="95"/>
      <c r="I32" s="8"/>
      <c r="J32" s="47" t="s">
        <v>821</v>
      </c>
      <c r="K32" s="48" t="s">
        <v>829</v>
      </c>
      <c r="L32" s="53" t="s">
        <v>822</v>
      </c>
      <c r="M32" s="49"/>
      <c r="N32" s="49"/>
      <c r="O32" s="49"/>
      <c r="P32" s="49"/>
    </row>
    <row r="33" spans="1:17" ht="15">
      <c r="A33" s="9"/>
      <c r="B33" s="69" t="s">
        <v>624</v>
      </c>
      <c r="C33" s="70" t="s">
        <v>621</v>
      </c>
      <c r="D33" s="74" t="s">
        <v>36</v>
      </c>
      <c r="E33" s="95" t="s">
        <v>1326</v>
      </c>
      <c r="F33" s="95"/>
      <c r="G33" s="95" t="s">
        <v>1332</v>
      </c>
      <c r="H33" s="95"/>
      <c r="I33" s="7"/>
    </row>
    <row r="34" spans="1:17" ht="15">
      <c r="A34" s="9"/>
      <c r="B34" s="69" t="s">
        <v>622</v>
      </c>
      <c r="C34" s="70" t="s">
        <v>18</v>
      </c>
      <c r="D34" s="74" t="s">
        <v>11</v>
      </c>
      <c r="E34" s="95" t="s">
        <v>1326</v>
      </c>
      <c r="F34" s="95"/>
      <c r="G34" s="95" t="s">
        <v>1332</v>
      </c>
      <c r="H34" s="95"/>
      <c r="I34" s="7"/>
      <c r="Q34" s="1"/>
    </row>
    <row r="35" spans="1:17" ht="15.75" thickBot="1">
      <c r="A35" s="9"/>
      <c r="B35" s="72" t="s">
        <v>819</v>
      </c>
      <c r="C35" s="73" t="s">
        <v>827</v>
      </c>
      <c r="D35" s="71" t="s">
        <v>822</v>
      </c>
      <c r="E35" s="94" t="s">
        <v>1329</v>
      </c>
      <c r="F35" s="94"/>
      <c r="G35" s="94" t="s">
        <v>1331</v>
      </c>
      <c r="H35" s="94"/>
      <c r="I35" s="7"/>
      <c r="J35" s="1" t="s">
        <v>882</v>
      </c>
      <c r="K35" s="1"/>
      <c r="L35" s="1"/>
      <c r="M35" s="1"/>
      <c r="N35" s="1"/>
      <c r="O35" s="1"/>
      <c r="P35" s="1"/>
      <c r="Q35" s="1"/>
    </row>
    <row r="36" spans="1:17" ht="15.75" thickBot="1">
      <c r="A36" s="9"/>
      <c r="B36" s="72" t="s">
        <v>820</v>
      </c>
      <c r="C36" s="73" t="s">
        <v>828</v>
      </c>
      <c r="D36" s="71" t="s">
        <v>822</v>
      </c>
      <c r="E36" s="94" t="s">
        <v>1329</v>
      </c>
      <c r="F36" s="94"/>
      <c r="G36" s="94" t="s">
        <v>1332</v>
      </c>
      <c r="H36" s="94"/>
      <c r="I36" s="7"/>
      <c r="J36" s="50" t="s">
        <v>1</v>
      </c>
      <c r="K36" s="51" t="s">
        <v>2</v>
      </c>
      <c r="L36" s="52" t="s">
        <v>3</v>
      </c>
      <c r="M36" s="93" t="s">
        <v>1322</v>
      </c>
      <c r="N36" s="93" t="s">
        <v>1324</v>
      </c>
      <c r="O36" s="93" t="s">
        <v>1323</v>
      </c>
      <c r="P36" s="93" t="s">
        <v>1330</v>
      </c>
      <c r="Q36" s="1"/>
    </row>
    <row r="37" spans="1:17" ht="14.25" thickBot="1">
      <c r="A37" s="9"/>
      <c r="B37" s="75" t="s">
        <v>821</v>
      </c>
      <c r="C37" s="76" t="s">
        <v>829</v>
      </c>
      <c r="D37" s="77" t="s">
        <v>822</v>
      </c>
      <c r="E37" s="94" t="s">
        <v>1329</v>
      </c>
      <c r="F37" s="94"/>
      <c r="G37" s="94" t="s">
        <v>1331</v>
      </c>
      <c r="H37" s="94"/>
      <c r="I37" s="8"/>
      <c r="J37" s="78" t="s">
        <v>19</v>
      </c>
      <c r="K37" s="79" t="s">
        <v>40</v>
      </c>
      <c r="L37" s="68" t="s">
        <v>883</v>
      </c>
      <c r="M37" s="94" t="s">
        <v>1329</v>
      </c>
      <c r="N37" s="94"/>
      <c r="O37" s="94"/>
      <c r="P37" s="94"/>
      <c r="Q37" s="1"/>
    </row>
    <row r="38" spans="1:17">
      <c r="A38" s="9"/>
      <c r="B38" s="8"/>
      <c r="C38" s="8"/>
      <c r="D38" s="8"/>
      <c r="E38" s="8"/>
      <c r="F38" s="8"/>
      <c r="G38" s="8"/>
      <c r="H38" s="8"/>
      <c r="I38" s="8"/>
      <c r="J38" s="69" t="s">
        <v>34</v>
      </c>
      <c r="K38" s="70" t="s">
        <v>13</v>
      </c>
      <c r="L38" s="74" t="s">
        <v>884</v>
      </c>
      <c r="M38" s="95" t="s">
        <v>1326</v>
      </c>
      <c r="N38" s="95"/>
      <c r="O38" s="95"/>
      <c r="P38" s="95"/>
      <c r="Q38" s="1"/>
    </row>
    <row r="39" spans="1:17" ht="14.25" thickBot="1">
      <c r="B39" t="s">
        <v>1133</v>
      </c>
      <c r="J39" s="69" t="s">
        <v>35</v>
      </c>
      <c r="K39" s="70" t="s">
        <v>14</v>
      </c>
      <c r="L39" s="74" t="s">
        <v>884</v>
      </c>
      <c r="M39" s="95" t="s">
        <v>1325</v>
      </c>
      <c r="N39" s="95"/>
      <c r="O39" s="95"/>
      <c r="P39" s="95"/>
      <c r="Q39" s="1"/>
    </row>
    <row r="40" spans="1:17" ht="14.25" thickBot="1">
      <c r="B40" s="50" t="s">
        <v>1</v>
      </c>
      <c r="C40" s="51" t="s">
        <v>2</v>
      </c>
      <c r="D40" s="52" t="s">
        <v>3</v>
      </c>
      <c r="E40" s="93" t="s">
        <v>1322</v>
      </c>
      <c r="F40" s="93" t="s">
        <v>1324</v>
      </c>
      <c r="G40" s="93" t="s">
        <v>1323</v>
      </c>
      <c r="H40" s="93" t="s">
        <v>1330</v>
      </c>
      <c r="J40" s="69" t="s">
        <v>786</v>
      </c>
      <c r="K40" s="70" t="s">
        <v>785</v>
      </c>
      <c r="L40" s="74" t="s">
        <v>885</v>
      </c>
      <c r="M40" s="95" t="s">
        <v>1325</v>
      </c>
      <c r="N40" s="95"/>
      <c r="O40" s="95"/>
      <c r="P40" s="95"/>
      <c r="Q40" s="1"/>
    </row>
    <row r="41" spans="1:17">
      <c r="B41" s="78" t="s">
        <v>24</v>
      </c>
      <c r="C41" s="79" t="s">
        <v>41</v>
      </c>
      <c r="D41" s="68" t="s">
        <v>43</v>
      </c>
      <c r="E41" s="94" t="s">
        <v>1329</v>
      </c>
      <c r="F41" s="94"/>
      <c r="G41" s="94" t="s">
        <v>1331</v>
      </c>
      <c r="H41" s="94"/>
      <c r="J41" s="72" t="s">
        <v>819</v>
      </c>
      <c r="K41" s="73" t="s">
        <v>827</v>
      </c>
      <c r="L41" s="74" t="s">
        <v>886</v>
      </c>
      <c r="M41" s="95" t="s">
        <v>1329</v>
      </c>
      <c r="N41" s="95"/>
      <c r="O41" s="95"/>
      <c r="P41" s="95"/>
      <c r="Q41" s="1"/>
    </row>
    <row r="42" spans="1:17">
      <c r="B42" s="72" t="s">
        <v>833</v>
      </c>
      <c r="C42" s="73" t="s">
        <v>46</v>
      </c>
      <c r="D42" s="71" t="s">
        <v>10</v>
      </c>
      <c r="E42" s="94" t="s">
        <v>1326</v>
      </c>
      <c r="F42" s="94"/>
      <c r="G42" s="94" t="s">
        <v>1343</v>
      </c>
      <c r="H42" s="94"/>
      <c r="J42" s="72" t="s">
        <v>820</v>
      </c>
      <c r="K42" s="73" t="s">
        <v>828</v>
      </c>
      <c r="L42" s="74" t="s">
        <v>886</v>
      </c>
      <c r="M42" s="95" t="s">
        <v>1329</v>
      </c>
      <c r="N42" s="95"/>
      <c r="O42" s="95"/>
      <c r="P42" s="95"/>
      <c r="Q42" s="1"/>
    </row>
    <row r="43" spans="1:17" ht="15.75" thickBot="1">
      <c r="B43" s="72" t="s">
        <v>831</v>
      </c>
      <c r="C43" s="73" t="s">
        <v>47</v>
      </c>
      <c r="D43" s="71" t="s">
        <v>10</v>
      </c>
      <c r="E43" s="94" t="s">
        <v>1326</v>
      </c>
      <c r="F43" s="94"/>
      <c r="G43" s="94" t="s">
        <v>1331</v>
      </c>
      <c r="H43" s="94"/>
      <c r="I43" s="7"/>
      <c r="J43" s="75" t="s">
        <v>821</v>
      </c>
      <c r="K43" s="76" t="s">
        <v>829</v>
      </c>
      <c r="L43" s="81" t="s">
        <v>886</v>
      </c>
      <c r="M43" s="95" t="s">
        <v>1329</v>
      </c>
      <c r="N43" s="95"/>
      <c r="O43" s="95"/>
      <c r="P43" s="95"/>
      <c r="Q43" s="1"/>
    </row>
    <row r="44" spans="1:17">
      <c r="B44" s="72" t="s">
        <v>819</v>
      </c>
      <c r="C44" s="73" t="s">
        <v>827</v>
      </c>
      <c r="D44" s="71" t="s">
        <v>822</v>
      </c>
      <c r="E44" s="94" t="s">
        <v>1329</v>
      </c>
      <c r="F44" s="94"/>
      <c r="G44" s="94" t="s">
        <v>1331</v>
      </c>
      <c r="H44" s="94"/>
      <c r="K44" s="1"/>
      <c r="L44" s="5"/>
      <c r="M44" s="5"/>
      <c r="N44" s="5"/>
      <c r="O44" s="5"/>
      <c r="P44" s="5"/>
      <c r="Q44" s="1"/>
    </row>
    <row r="45" spans="1:17" ht="15">
      <c r="B45" s="72" t="s">
        <v>820</v>
      </c>
      <c r="C45" s="73" t="s">
        <v>828</v>
      </c>
      <c r="D45" s="71" t="s">
        <v>822</v>
      </c>
      <c r="E45" s="94" t="s">
        <v>1329</v>
      </c>
      <c r="F45" s="94"/>
      <c r="G45" s="94" t="s">
        <v>1346</v>
      </c>
      <c r="H45" s="94"/>
      <c r="I45" s="2"/>
      <c r="K45" s="1"/>
      <c r="L45" s="5"/>
      <c r="M45" s="5"/>
      <c r="N45" s="5"/>
      <c r="O45" s="5"/>
      <c r="P45" s="5"/>
      <c r="Q45" s="1"/>
    </row>
    <row r="46" spans="1:17" ht="15.75" thickBot="1">
      <c r="B46" s="75" t="s">
        <v>821</v>
      </c>
      <c r="C46" s="76" t="s">
        <v>829</v>
      </c>
      <c r="D46" s="77" t="s">
        <v>822</v>
      </c>
      <c r="E46" s="94" t="s">
        <v>1329</v>
      </c>
      <c r="F46" s="94"/>
      <c r="G46" s="94" t="s">
        <v>1331</v>
      </c>
      <c r="H46" s="94"/>
      <c r="I46" s="2"/>
      <c r="K46" s="1"/>
      <c r="L46" s="1"/>
      <c r="M46" s="1"/>
      <c r="N46" s="1"/>
      <c r="O46" s="1"/>
      <c r="P46" s="1"/>
      <c r="Q46" s="1"/>
    </row>
    <row r="47" spans="1:17" ht="15">
      <c r="G47" s="94" t="s">
        <v>1344</v>
      </c>
      <c r="I47" s="2"/>
      <c r="K47" s="1"/>
      <c r="L47" s="1"/>
      <c r="M47" s="1"/>
      <c r="N47" s="1"/>
      <c r="O47" s="1"/>
      <c r="P47" s="1"/>
    </row>
    <row r="48" spans="1:17" ht="15">
      <c r="G48" s="94" t="s">
        <v>1345</v>
      </c>
      <c r="I48" s="2"/>
      <c r="K48" s="1"/>
      <c r="L48" s="1"/>
      <c r="M48" s="1"/>
      <c r="N48" s="1"/>
      <c r="O48" s="1"/>
      <c r="P48" s="1"/>
    </row>
    <row r="49" spans="2:16" ht="15">
      <c r="I49" s="2"/>
      <c r="K49" s="1"/>
      <c r="L49" s="1"/>
      <c r="M49" s="1"/>
      <c r="N49" s="1"/>
      <c r="O49" s="1"/>
      <c r="P49" s="1"/>
    </row>
    <row r="50" spans="2:16">
      <c r="B50" s="65" t="s">
        <v>1019</v>
      </c>
      <c r="K50" s="1"/>
      <c r="L50" s="1"/>
      <c r="M50" s="1"/>
      <c r="N50" s="1"/>
      <c r="O50" s="1"/>
      <c r="P50" s="1"/>
    </row>
    <row r="51" spans="2:16">
      <c r="B51" s="65" t="s">
        <v>973</v>
      </c>
      <c r="K51" s="1"/>
      <c r="L51" s="1"/>
      <c r="M51" s="1"/>
      <c r="N51" s="1"/>
      <c r="O51" s="1"/>
      <c r="P51" s="1"/>
    </row>
    <row r="52" spans="2:16">
      <c r="K52" s="1"/>
      <c r="L52" s="1"/>
      <c r="M52" s="1"/>
      <c r="N52" s="1"/>
      <c r="O52" s="1"/>
      <c r="P52" s="1"/>
    </row>
    <row r="54" spans="2:16">
      <c r="B54" t="s">
        <v>976</v>
      </c>
    </row>
    <row r="55" spans="2:16">
      <c r="B55" t="s">
        <v>1339</v>
      </c>
    </row>
    <row r="56" spans="2:16">
      <c r="B56" t="s">
        <v>1003</v>
      </c>
    </row>
    <row r="57" spans="2:16">
      <c r="B57" t="s">
        <v>1004</v>
      </c>
    </row>
    <row r="58" spans="2:16">
      <c r="B58" t="s">
        <v>977</v>
      </c>
    </row>
    <row r="59" spans="2:16">
      <c r="B59" t="s">
        <v>1005</v>
      </c>
    </row>
    <row r="60" spans="2:16">
      <c r="B60" t="s">
        <v>978</v>
      </c>
    </row>
    <row r="61" spans="2:16">
      <c r="B61" t="s">
        <v>979</v>
      </c>
    </row>
    <row r="62" spans="2:16">
      <c r="B62" t="s">
        <v>1006</v>
      </c>
    </row>
    <row r="63" spans="2:16">
      <c r="B63" t="s">
        <v>980</v>
      </c>
    </row>
    <row r="64" spans="2:16">
      <c r="B64" t="s">
        <v>981</v>
      </c>
    </row>
    <row r="65" spans="2:2">
      <c r="B65" t="s">
        <v>982</v>
      </c>
    </row>
    <row r="66" spans="2:2">
      <c r="B66" t="s">
        <v>1007</v>
      </c>
    </row>
    <row r="67" spans="2:2">
      <c r="B67" t="s">
        <v>983</v>
      </c>
    </row>
    <row r="68" spans="2:2">
      <c r="B68" t="s">
        <v>998</v>
      </c>
    </row>
    <row r="69" spans="2:2">
      <c r="B69" t="s">
        <v>975</v>
      </c>
    </row>
    <row r="71" spans="2:2" ht="13.9" customHeight="1"/>
    <row r="72" spans="2:2">
      <c r="B72" t="s">
        <v>984</v>
      </c>
    </row>
    <row r="73" spans="2:2">
      <c r="B73" t="s">
        <v>1340</v>
      </c>
    </row>
    <row r="74" spans="2:2">
      <c r="B74" t="s">
        <v>1008</v>
      </c>
    </row>
    <row r="75" spans="2:2">
      <c r="B75" t="s">
        <v>985</v>
      </c>
    </row>
    <row r="76" spans="2:2">
      <c r="B76" t="s">
        <v>1001</v>
      </c>
    </row>
    <row r="77" spans="2:2">
      <c r="B77" t="s">
        <v>979</v>
      </c>
    </row>
    <row r="78" spans="2:2">
      <c r="B78" t="s">
        <v>1007</v>
      </c>
    </row>
    <row r="79" spans="2:2">
      <c r="B79" t="s">
        <v>983</v>
      </c>
    </row>
    <row r="80" spans="2:2">
      <c r="B80" t="s">
        <v>999</v>
      </c>
    </row>
    <row r="81" spans="2:2">
      <c r="B81" t="s">
        <v>975</v>
      </c>
    </row>
    <row r="84" spans="2:2">
      <c r="B84" t="s">
        <v>987</v>
      </c>
    </row>
    <row r="85" spans="2:2">
      <c r="B85" t="s">
        <v>1339</v>
      </c>
    </row>
    <row r="86" spans="2:2">
      <c r="B86" t="s">
        <v>1009</v>
      </c>
    </row>
    <row r="87" spans="2:2">
      <c r="B87" t="s">
        <v>1010</v>
      </c>
    </row>
    <row r="88" spans="2:2">
      <c r="B88" t="s">
        <v>1002</v>
      </c>
    </row>
    <row r="89" spans="2:2">
      <c r="B89" t="s">
        <v>1007</v>
      </c>
    </row>
    <row r="90" spans="2:2">
      <c r="B90" t="s">
        <v>983</v>
      </c>
    </row>
    <row r="91" spans="2:2">
      <c r="B91" t="s">
        <v>999</v>
      </c>
    </row>
    <row r="92" spans="2:2">
      <c r="B92" t="s">
        <v>975</v>
      </c>
    </row>
    <row r="95" spans="2:2">
      <c r="B95" t="s">
        <v>989</v>
      </c>
    </row>
    <row r="96" spans="2:2">
      <c r="B96" t="s">
        <v>1339</v>
      </c>
    </row>
    <row r="97" spans="2:2">
      <c r="B97" t="s">
        <v>1011</v>
      </c>
    </row>
    <row r="98" spans="2:2">
      <c r="B98" t="s">
        <v>990</v>
      </c>
    </row>
    <row r="99" spans="2:2">
      <c r="B99" t="s">
        <v>1012</v>
      </c>
    </row>
    <row r="100" spans="2:2">
      <c r="B100" t="s">
        <v>1013</v>
      </c>
    </row>
    <row r="101" spans="2:2">
      <c r="B101" t="s">
        <v>991</v>
      </c>
    </row>
    <row r="102" spans="2:2">
      <c r="B102" t="s">
        <v>1128</v>
      </c>
    </row>
    <row r="103" spans="2:2">
      <c r="B103" t="s">
        <v>979</v>
      </c>
    </row>
    <row r="104" spans="2:2">
      <c r="B104" t="s">
        <v>1007</v>
      </c>
    </row>
    <row r="105" spans="2:2">
      <c r="B105" t="s">
        <v>983</v>
      </c>
    </row>
    <row r="106" spans="2:2">
      <c r="B106" t="s">
        <v>999</v>
      </c>
    </row>
    <row r="107" spans="2:2">
      <c r="B107" t="s">
        <v>975</v>
      </c>
    </row>
    <row r="110" spans="2:2">
      <c r="B110" t="s">
        <v>1000</v>
      </c>
    </row>
    <row r="111" spans="2:2">
      <c r="B111" t="s">
        <v>1339</v>
      </c>
    </row>
    <row r="112" spans="2:2">
      <c r="B112" t="s">
        <v>1009</v>
      </c>
    </row>
    <row r="113" spans="2:2">
      <c r="B113" t="s">
        <v>1014</v>
      </c>
    </row>
    <row r="114" spans="2:2">
      <c r="B114" t="s">
        <v>1007</v>
      </c>
    </row>
    <row r="115" spans="2:2">
      <c r="B115" t="s">
        <v>983</v>
      </c>
    </row>
    <row r="116" spans="2:2">
      <c r="B116" t="s">
        <v>999</v>
      </c>
    </row>
    <row r="117" spans="2:2">
      <c r="B117" t="s">
        <v>975</v>
      </c>
    </row>
    <row r="120" spans="2:2">
      <c r="B120" t="s">
        <v>992</v>
      </c>
    </row>
    <row r="121" spans="2:2">
      <c r="B121" t="s">
        <v>1339</v>
      </c>
    </row>
    <row r="122" spans="2:2">
      <c r="B122" t="s">
        <v>1134</v>
      </c>
    </row>
    <row r="123" spans="2:2">
      <c r="B123" t="s">
        <v>1135</v>
      </c>
    </row>
    <row r="124" spans="2:2">
      <c r="B124" t="s">
        <v>1136</v>
      </c>
    </row>
    <row r="125" spans="2:2">
      <c r="B125" t="s">
        <v>1007</v>
      </c>
    </row>
    <row r="126" spans="2:2">
      <c r="B126" t="s">
        <v>983</v>
      </c>
    </row>
    <row r="127" spans="2:2">
      <c r="B127" t="s">
        <v>998</v>
      </c>
    </row>
    <row r="128" spans="2:2">
      <c r="B128" t="s">
        <v>975</v>
      </c>
    </row>
    <row r="131" spans="2:2">
      <c r="B131" t="s">
        <v>997</v>
      </c>
    </row>
    <row r="132" spans="2:2">
      <c r="B132" t="s">
        <v>1339</v>
      </c>
    </row>
    <row r="133" spans="2:2">
      <c r="B133" t="s">
        <v>1015</v>
      </c>
    </row>
    <row r="134" spans="2:2">
      <c r="B134" t="s">
        <v>1016</v>
      </c>
    </row>
    <row r="135" spans="2:2">
      <c r="B135" t="s">
        <v>1017</v>
      </c>
    </row>
    <row r="136" spans="2:2">
      <c r="B136" t="s">
        <v>1018</v>
      </c>
    </row>
    <row r="137" spans="2:2">
      <c r="B137" t="s">
        <v>975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6"/>
  <sheetViews>
    <sheetView workbookViewId="0">
      <selection activeCell="A3" sqref="A3:B6"/>
    </sheetView>
  </sheetViews>
  <sheetFormatPr defaultRowHeight="13.5"/>
  <sheetData>
    <row r="1" spans="1:5" ht="14.25" thickBot="1">
      <c r="A1" s="3" t="s">
        <v>19</v>
      </c>
      <c r="B1" s="10" t="s">
        <v>624</v>
      </c>
      <c r="C1" s="27" t="s">
        <v>819</v>
      </c>
      <c r="D1" s="29" t="s">
        <v>820</v>
      </c>
      <c r="E1" s="29" t="s">
        <v>821</v>
      </c>
    </row>
    <row r="2" spans="1:5" ht="14.25" thickBot="1">
      <c r="A2" s="4" t="s">
        <v>40</v>
      </c>
      <c r="B2" s="11" t="s">
        <v>621</v>
      </c>
      <c r="C2" s="28" t="s">
        <v>30</v>
      </c>
      <c r="D2" s="30" t="s">
        <v>31</v>
      </c>
      <c r="E2" s="30" t="s">
        <v>48</v>
      </c>
    </row>
    <row r="3" spans="1:5">
      <c r="A3">
        <v>1</v>
      </c>
      <c r="B3" t="s">
        <v>789</v>
      </c>
    </row>
    <row r="4" spans="1:5">
      <c r="A4">
        <v>2</v>
      </c>
      <c r="B4" t="s">
        <v>626</v>
      </c>
    </row>
    <row r="5" spans="1:5">
      <c r="A5">
        <v>3</v>
      </c>
      <c r="B5" t="s">
        <v>625</v>
      </c>
    </row>
    <row r="6" spans="1:5">
      <c r="A6">
        <v>4</v>
      </c>
      <c r="B6" t="s">
        <v>627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opLeftCell="A55" workbookViewId="0">
      <selection activeCell="F64" sqref="F64"/>
    </sheetView>
  </sheetViews>
  <sheetFormatPr defaultRowHeight="13.5"/>
  <sheetData>
    <row r="1" spans="1:6">
      <c r="A1" s="63" t="s">
        <v>836</v>
      </c>
      <c r="B1" s="38"/>
      <c r="F1" s="63" t="s">
        <v>894</v>
      </c>
    </row>
    <row r="2" spans="1:6">
      <c r="A2" s="63" t="s">
        <v>837</v>
      </c>
      <c r="B2" s="38"/>
      <c r="F2" s="63" t="s">
        <v>895</v>
      </c>
    </row>
    <row r="3" spans="1:6">
      <c r="A3" s="63" t="s">
        <v>838</v>
      </c>
      <c r="B3" s="38"/>
      <c r="F3" s="63" t="s">
        <v>896</v>
      </c>
    </row>
    <row r="4" spans="1:6">
      <c r="A4" s="63" t="s">
        <v>839</v>
      </c>
      <c r="B4" s="38"/>
      <c r="F4" s="63" t="s">
        <v>897</v>
      </c>
    </row>
    <row r="5" spans="1:6">
      <c r="A5" s="63" t="s">
        <v>840</v>
      </c>
      <c r="B5" s="38"/>
      <c r="F5" s="63" t="s">
        <v>898</v>
      </c>
    </row>
    <row r="6" spans="1:6">
      <c r="A6" s="63" t="s">
        <v>841</v>
      </c>
      <c r="B6" s="38"/>
      <c r="F6" s="63" t="s">
        <v>899</v>
      </c>
    </row>
    <row r="7" spans="1:6">
      <c r="A7" s="63" t="s">
        <v>842</v>
      </c>
      <c r="B7" s="38"/>
      <c r="F7" s="63" t="s">
        <v>900</v>
      </c>
    </row>
    <row r="8" spans="1:6">
      <c r="A8" s="63" t="s">
        <v>843</v>
      </c>
      <c r="B8" s="38"/>
      <c r="F8" s="63" t="s">
        <v>901</v>
      </c>
    </row>
    <row r="9" spans="1:6">
      <c r="A9" s="63" t="s">
        <v>844</v>
      </c>
      <c r="B9" s="38"/>
      <c r="F9" s="63" t="s">
        <v>902</v>
      </c>
    </row>
    <row r="10" spans="1:6">
      <c r="A10" s="63" t="s">
        <v>845</v>
      </c>
      <c r="B10" s="38"/>
      <c r="F10" s="63" t="s">
        <v>903</v>
      </c>
    </row>
    <row r="11" spans="1:6">
      <c r="A11" s="63" t="s">
        <v>846</v>
      </c>
      <c r="B11" s="38"/>
      <c r="F11" s="63" t="s">
        <v>904</v>
      </c>
    </row>
    <row r="12" spans="1:6">
      <c r="A12" s="64"/>
      <c r="B12" s="38"/>
      <c r="F12" s="63" t="s">
        <v>905</v>
      </c>
    </row>
    <row r="13" spans="1:6">
      <c r="A13" s="63" t="s">
        <v>847</v>
      </c>
      <c r="B13" s="38"/>
      <c r="F13" s="63" t="s">
        <v>906</v>
      </c>
    </row>
    <row r="14" spans="1:6">
      <c r="A14" s="63" t="s">
        <v>848</v>
      </c>
      <c r="B14" s="38"/>
      <c r="F14" s="63" t="s">
        <v>907</v>
      </c>
    </row>
    <row r="15" spans="1:6">
      <c r="A15" s="63" t="s">
        <v>849</v>
      </c>
      <c r="B15" s="38"/>
      <c r="F15" s="63" t="s">
        <v>908</v>
      </c>
    </row>
    <row r="16" spans="1:6">
      <c r="A16" s="63" t="s">
        <v>850</v>
      </c>
      <c r="B16" s="38"/>
      <c r="F16" s="63" t="s">
        <v>909</v>
      </c>
    </row>
    <row r="17" spans="1:6">
      <c r="A17" s="63" t="s">
        <v>851</v>
      </c>
      <c r="B17" s="38"/>
      <c r="F17" s="63" t="s">
        <v>910</v>
      </c>
    </row>
    <row r="18" spans="1:6">
      <c r="A18" s="63" t="s">
        <v>852</v>
      </c>
      <c r="B18" s="38"/>
      <c r="F18" s="63" t="s">
        <v>911</v>
      </c>
    </row>
    <row r="19" spans="1:6">
      <c r="A19" s="63" t="s">
        <v>853</v>
      </c>
      <c r="B19" s="38"/>
      <c r="F19" s="63" t="s">
        <v>912</v>
      </c>
    </row>
    <row r="20" spans="1:6">
      <c r="A20" s="63" t="s">
        <v>854</v>
      </c>
      <c r="B20" s="38"/>
      <c r="F20" s="63" t="s">
        <v>913</v>
      </c>
    </row>
    <row r="21" spans="1:6">
      <c r="A21" s="63" t="s">
        <v>855</v>
      </c>
      <c r="B21" s="38"/>
      <c r="F21" s="63" t="s">
        <v>914</v>
      </c>
    </row>
    <row r="22" spans="1:6">
      <c r="A22" s="63" t="s">
        <v>856</v>
      </c>
      <c r="F22" s="63" t="s">
        <v>915</v>
      </c>
    </row>
    <row r="23" spans="1:6">
      <c r="F23" s="63" t="s">
        <v>916</v>
      </c>
    </row>
    <row r="24" spans="1:6">
      <c r="F24" s="63" t="s">
        <v>917</v>
      </c>
    </row>
    <row r="25" spans="1:6">
      <c r="F25" s="63" t="s">
        <v>918</v>
      </c>
    </row>
    <row r="26" spans="1:6">
      <c r="F26" s="63" t="s">
        <v>919</v>
      </c>
    </row>
    <row r="27" spans="1:6">
      <c r="F27" s="63" t="s">
        <v>920</v>
      </c>
    </row>
    <row r="28" spans="1:6">
      <c r="F28" s="63" t="s">
        <v>921</v>
      </c>
    </row>
    <row r="29" spans="1:6">
      <c r="F29" s="63" t="s">
        <v>922</v>
      </c>
    </row>
    <row r="30" spans="1:6">
      <c r="F30" s="63" t="s">
        <v>923</v>
      </c>
    </row>
    <row r="31" spans="1:6">
      <c r="F31" s="63" t="s">
        <v>924</v>
      </c>
    </row>
    <row r="32" spans="1:6">
      <c r="F32" s="63" t="s">
        <v>925</v>
      </c>
    </row>
    <row r="33" spans="6:6">
      <c r="F33" s="63" t="s">
        <v>926</v>
      </c>
    </row>
    <row r="34" spans="6:6">
      <c r="F34" s="63" t="s">
        <v>927</v>
      </c>
    </row>
    <row r="35" spans="6:6">
      <c r="F35" s="63" t="s">
        <v>928</v>
      </c>
    </row>
    <row r="36" spans="6:6">
      <c r="F36" s="63" t="s">
        <v>929</v>
      </c>
    </row>
    <row r="37" spans="6:6">
      <c r="F37" s="63" t="s">
        <v>930</v>
      </c>
    </row>
    <row r="38" spans="6:6">
      <c r="F38" s="63" t="s">
        <v>931</v>
      </c>
    </row>
    <row r="39" spans="6:6">
      <c r="F39" s="63" t="s">
        <v>932</v>
      </c>
    </row>
    <row r="40" spans="6:6">
      <c r="F40" s="63" t="s">
        <v>933</v>
      </c>
    </row>
    <row r="41" spans="6:6">
      <c r="F41" s="63" t="s">
        <v>934</v>
      </c>
    </row>
    <row r="42" spans="6:6">
      <c r="F42" s="63" t="s">
        <v>935</v>
      </c>
    </row>
    <row r="43" spans="6:6">
      <c r="F43" s="63" t="s">
        <v>936</v>
      </c>
    </row>
    <row r="44" spans="6:6">
      <c r="F44" s="63" t="s">
        <v>937</v>
      </c>
    </row>
    <row r="45" spans="6:6">
      <c r="F45" s="63" t="s">
        <v>938</v>
      </c>
    </row>
    <row r="46" spans="6:6">
      <c r="F46" s="63" t="s">
        <v>939</v>
      </c>
    </row>
    <row r="47" spans="6:6">
      <c r="F47" s="63" t="s">
        <v>940</v>
      </c>
    </row>
    <row r="48" spans="6:6">
      <c r="F48" s="63" t="s">
        <v>941</v>
      </c>
    </row>
    <row r="49" spans="6:6">
      <c r="F49" s="63" t="s">
        <v>942</v>
      </c>
    </row>
    <row r="50" spans="6:6">
      <c r="F50" s="63" t="s">
        <v>943</v>
      </c>
    </row>
    <row r="51" spans="6:6">
      <c r="F51" s="63" t="s">
        <v>944</v>
      </c>
    </row>
    <row r="52" spans="6:6">
      <c r="F52" s="63" t="s">
        <v>945</v>
      </c>
    </row>
    <row r="53" spans="6:6">
      <c r="F53" s="63" t="s">
        <v>946</v>
      </c>
    </row>
    <row r="54" spans="6:6">
      <c r="F54" s="63" t="s">
        <v>947</v>
      </c>
    </row>
    <row r="55" spans="6:6">
      <c r="F55" s="63" t="s">
        <v>948</v>
      </c>
    </row>
    <row r="56" spans="6:6">
      <c r="F56" s="63" t="s">
        <v>949</v>
      </c>
    </row>
    <row r="57" spans="6:6">
      <c r="F57" s="63" t="s">
        <v>950</v>
      </c>
    </row>
    <row r="58" spans="6:6">
      <c r="F58" s="63" t="s">
        <v>951</v>
      </c>
    </row>
    <row r="59" spans="6:6">
      <c r="F59" s="63" t="s">
        <v>952</v>
      </c>
    </row>
    <row r="60" spans="6:6">
      <c r="F60" s="63" t="s">
        <v>953</v>
      </c>
    </row>
    <row r="61" spans="6:6">
      <c r="F61" s="63" t="s">
        <v>954</v>
      </c>
    </row>
    <row r="62" spans="6:6">
      <c r="F62" s="63" t="s">
        <v>955</v>
      </c>
    </row>
    <row r="63" spans="6:6">
      <c r="F63" s="63" t="s">
        <v>956</v>
      </c>
    </row>
    <row r="64" spans="6:6">
      <c r="F64" s="63" t="s">
        <v>957</v>
      </c>
    </row>
    <row r="65" spans="6:6">
      <c r="F65" s="63" t="s">
        <v>958</v>
      </c>
    </row>
    <row r="66" spans="6:6">
      <c r="F66" s="63" t="s">
        <v>959</v>
      </c>
    </row>
    <row r="67" spans="6:6">
      <c r="F67" s="63" t="s">
        <v>960</v>
      </c>
    </row>
    <row r="68" spans="6:6">
      <c r="F68" s="63" t="s">
        <v>961</v>
      </c>
    </row>
    <row r="69" spans="6:6">
      <c r="F69" s="63" t="s">
        <v>962</v>
      </c>
    </row>
    <row r="70" spans="6:6">
      <c r="F70" s="63" t="s">
        <v>963</v>
      </c>
    </row>
    <row r="71" spans="6:6">
      <c r="F71" s="63" t="s">
        <v>964</v>
      </c>
    </row>
    <row r="72" spans="6:6">
      <c r="F72" s="63" t="s">
        <v>965</v>
      </c>
    </row>
    <row r="73" spans="6:6">
      <c r="F73" s="63" t="s">
        <v>966</v>
      </c>
    </row>
    <row r="74" spans="6:6">
      <c r="F74" s="63" t="s">
        <v>967</v>
      </c>
    </row>
    <row r="75" spans="6:6">
      <c r="F75" s="63" t="s">
        <v>968</v>
      </c>
    </row>
    <row r="76" spans="6:6">
      <c r="F76" s="63" t="s">
        <v>969</v>
      </c>
    </row>
    <row r="77" spans="6:6">
      <c r="F77" s="63" t="s">
        <v>970</v>
      </c>
    </row>
    <row r="78" spans="6:6">
      <c r="F78" s="63" t="s">
        <v>971</v>
      </c>
    </row>
    <row r="79" spans="6:6">
      <c r="F79" s="63" t="s">
        <v>972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tabSelected="1" workbookViewId="0">
      <selection activeCell="I13" sqref="I13"/>
    </sheetView>
  </sheetViews>
  <sheetFormatPr defaultRowHeight="13.5"/>
  <sheetData>
    <row r="2" spans="2:9">
      <c r="B2" t="s">
        <v>1231</v>
      </c>
      <c r="I2" t="s">
        <v>1352</v>
      </c>
    </row>
    <row r="3" spans="2:9">
      <c r="B3" s="14" t="s">
        <v>974</v>
      </c>
      <c r="I3" s="14" t="s">
        <v>1353</v>
      </c>
    </row>
    <row r="5" spans="2:9">
      <c r="B5" t="s">
        <v>1131</v>
      </c>
      <c r="I5" t="s">
        <v>1354</v>
      </c>
    </row>
    <row r="6" spans="2:9">
      <c r="B6" s="14" t="s">
        <v>1130</v>
      </c>
      <c r="I6" s="14" t="s">
        <v>1355</v>
      </c>
    </row>
    <row r="7" spans="2:9">
      <c r="I7" s="14" t="s">
        <v>1356</v>
      </c>
    </row>
    <row r="8" spans="2:9">
      <c r="B8" t="s">
        <v>1232</v>
      </c>
    </row>
    <row r="9" spans="2:9">
      <c r="B9" s="14" t="s">
        <v>1230</v>
      </c>
      <c r="I9" t="s">
        <v>1357</v>
      </c>
    </row>
    <row r="10" spans="2:9">
      <c r="I10" s="14" t="s">
        <v>1358</v>
      </c>
    </row>
    <row r="11" spans="2:9">
      <c r="B11" t="s">
        <v>1268</v>
      </c>
    </row>
    <row r="12" spans="2:9">
      <c r="B12" s="14" t="s">
        <v>1267</v>
      </c>
    </row>
    <row r="14" spans="2:9">
      <c r="B14" t="s">
        <v>1335</v>
      </c>
    </row>
    <row r="15" spans="2:9">
      <c r="B15" s="14" t="s">
        <v>1334</v>
      </c>
    </row>
    <row r="17" spans="2:2">
      <c r="B17" t="s">
        <v>1337</v>
      </c>
    </row>
    <row r="18" spans="2:2">
      <c r="B18" s="14" t="s">
        <v>1336</v>
      </c>
    </row>
    <row r="19" spans="2:2">
      <c r="B19" s="14"/>
    </row>
    <row r="20" spans="2:2">
      <c r="B20" t="s">
        <v>1342</v>
      </c>
    </row>
    <row r="21" spans="2:2">
      <c r="B21" s="14" t="s">
        <v>1341</v>
      </c>
    </row>
    <row r="23" spans="2:2">
      <c r="B23" t="s">
        <v>1347</v>
      </c>
    </row>
    <row r="24" spans="2:2">
      <c r="B24" s="14" t="s">
        <v>1348</v>
      </c>
    </row>
    <row r="26" spans="2:2">
      <c r="B26" t="s">
        <v>1349</v>
      </c>
    </row>
    <row r="27" spans="2:2">
      <c r="B27" s="14" t="s">
        <v>1350</v>
      </c>
    </row>
    <row r="28" spans="2:2">
      <c r="B28" s="14" t="s">
        <v>1351</v>
      </c>
    </row>
  </sheetData>
  <phoneticPr fontId="1"/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B24" r:id="rId8"/>
    <hyperlink ref="B27" r:id="rId9"/>
    <hyperlink ref="B28" r:id="rId10"/>
    <hyperlink ref="I3" r:id="rId11"/>
    <hyperlink ref="I6" r:id="rId12"/>
    <hyperlink ref="I7" r:id="rId13"/>
    <hyperlink ref="I10" r:id="rId14"/>
  </hyperlinks>
  <pageMargins left="0.7" right="0.7" top="0.75" bottom="0.75" header="0.3" footer="0.3"/>
  <pageSetup paperSize="9" orientation="portrait" horizontalDpi="0" verticalDpi="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08"/>
  <sheetViews>
    <sheetView topLeftCell="A64" workbookViewId="0">
      <selection activeCell="A86" sqref="A86"/>
    </sheetView>
  </sheetViews>
  <sheetFormatPr defaultRowHeight="13.5"/>
  <cols>
    <col min="1" max="1" width="6.625" bestFit="1" customWidth="1"/>
    <col min="2" max="2" width="18" bestFit="1" customWidth="1"/>
    <col min="3" max="3" width="22.875" bestFit="1" customWidth="1"/>
    <col min="4" max="4" width="11.375" bestFit="1" customWidth="1"/>
    <col min="5" max="5" width="8.125" bestFit="1" customWidth="1"/>
    <col min="6" max="6" width="46.375" hidden="1" customWidth="1"/>
    <col min="7" max="7" width="11.25" style="8" bestFit="1" customWidth="1"/>
    <col min="8" max="8" width="123.5" bestFit="1" customWidth="1"/>
    <col min="9" max="9" width="34.5" bestFit="1" customWidth="1"/>
    <col min="10" max="10" width="19.5" bestFit="1" customWidth="1"/>
    <col min="11" max="11" width="18.875" bestFit="1" customWidth="1"/>
    <col min="12" max="12" width="11.125" bestFit="1" customWidth="1"/>
    <col min="13" max="13" width="9.5" bestFit="1" customWidth="1"/>
    <col min="14" max="14" width="9.625" bestFit="1" customWidth="1"/>
    <col min="15" max="15" width="9.25" bestFit="1" customWidth="1"/>
  </cols>
  <sheetData>
    <row r="1" spans="1:17" ht="14.25" thickBot="1">
      <c r="A1" s="66" t="s">
        <v>19</v>
      </c>
      <c r="B1" s="69" t="s">
        <v>20</v>
      </c>
      <c r="C1" s="72" t="s">
        <v>21</v>
      </c>
      <c r="D1" s="72" t="s">
        <v>58</v>
      </c>
      <c r="E1" s="69" t="s">
        <v>830</v>
      </c>
      <c r="F1" s="3"/>
      <c r="G1" s="69" t="s">
        <v>859</v>
      </c>
      <c r="H1" s="69" t="s">
        <v>29</v>
      </c>
      <c r="I1" s="69" t="s">
        <v>32</v>
      </c>
      <c r="J1" s="69" t="s">
        <v>77</v>
      </c>
      <c r="K1" s="69" t="s">
        <v>33</v>
      </c>
      <c r="L1" s="69" t="s">
        <v>823</v>
      </c>
      <c r="M1" s="72" t="s">
        <v>819</v>
      </c>
      <c r="N1" s="72" t="s">
        <v>820</v>
      </c>
      <c r="O1" s="75" t="s">
        <v>821</v>
      </c>
    </row>
    <row r="2" spans="1:17" ht="14.25" thickBot="1">
      <c r="A2" s="67" t="s">
        <v>40</v>
      </c>
      <c r="B2" s="70" t="s">
        <v>5</v>
      </c>
      <c r="C2" s="73" t="s">
        <v>7</v>
      </c>
      <c r="D2" s="73" t="s">
        <v>881</v>
      </c>
      <c r="E2" s="70" t="s">
        <v>23</v>
      </c>
      <c r="F2" s="4"/>
      <c r="G2" s="70" t="s">
        <v>860</v>
      </c>
      <c r="H2" s="70" t="s">
        <v>9</v>
      </c>
      <c r="I2" s="70" t="s">
        <v>37</v>
      </c>
      <c r="J2" s="70" t="s">
        <v>76</v>
      </c>
      <c r="K2" s="70" t="s">
        <v>38</v>
      </c>
      <c r="L2" s="70" t="s">
        <v>39</v>
      </c>
      <c r="M2" s="73" t="s">
        <v>827</v>
      </c>
      <c r="N2" s="73" t="s">
        <v>828</v>
      </c>
      <c r="O2" s="76" t="s">
        <v>829</v>
      </c>
      <c r="Q2" s="82" t="str">
        <f>"INSERT INTO `employees` (`"&amp;A1&amp;"`, `"&amp;B1&amp;"`, `"&amp;C1&amp;"`, `"&amp;D1&amp;"`, `"&amp;E1&amp;"`, `"&amp;G1&amp;"`, `"&amp;H1&amp;"`, `"&amp;I1&amp;"`, `"&amp;K1&amp;"`, `"&amp;L1&amp;"`, `"&amp;M1&amp;"`) VALUES"</f>
        <v>INSERT INTO `employees` (`id`, `name`, `name_ruby`, `office`, `depart_id`, `dispatch_flag`, `memo`, `mail_address`, `slack_account`, `retired_at`, `created_at`) VALUES</v>
      </c>
    </row>
    <row r="3" spans="1:17">
      <c r="A3">
        <v>1</v>
      </c>
      <c r="B3" t="s">
        <v>52</v>
      </c>
      <c r="C3" t="s">
        <v>53</v>
      </c>
      <c r="D3" s="8">
        <v>1</v>
      </c>
      <c r="E3">
        <v>14</v>
      </c>
      <c r="F3" s="36" t="s">
        <v>253</v>
      </c>
      <c r="I3" s="14" t="s">
        <v>51</v>
      </c>
      <c r="J3" s="14"/>
      <c r="K3" s="21" t="s">
        <v>651</v>
      </c>
      <c r="L3" s="8" t="s">
        <v>1021</v>
      </c>
      <c r="M3" s="26">
        <v>43191</v>
      </c>
      <c r="Q3" s="82" t="s">
        <v>1023</v>
      </c>
    </row>
    <row r="4" spans="1:17">
      <c r="A4">
        <v>3</v>
      </c>
      <c r="B4" t="s">
        <v>56</v>
      </c>
      <c r="C4" t="s">
        <v>55</v>
      </c>
      <c r="D4" s="8">
        <v>1</v>
      </c>
      <c r="E4">
        <v>20</v>
      </c>
      <c r="F4" s="36" t="s">
        <v>254</v>
      </c>
      <c r="I4" s="14" t="s">
        <v>54</v>
      </c>
      <c r="J4" s="14"/>
      <c r="K4" s="8" t="s">
        <v>1021</v>
      </c>
      <c r="L4" s="8" t="s">
        <v>1021</v>
      </c>
      <c r="M4" s="26">
        <v>43191</v>
      </c>
      <c r="Q4" s="82" t="s">
        <v>1024</v>
      </c>
    </row>
    <row r="5" spans="1:17" s="8" customFormat="1">
      <c r="A5" s="40">
        <v>4</v>
      </c>
      <c r="B5" s="40" t="s">
        <v>62</v>
      </c>
      <c r="C5" s="40" t="s">
        <v>87</v>
      </c>
      <c r="D5" s="40">
        <v>1</v>
      </c>
      <c r="E5" s="40">
        <v>18</v>
      </c>
      <c r="F5" s="40" t="s">
        <v>733</v>
      </c>
      <c r="G5" s="83"/>
      <c r="H5" s="40"/>
      <c r="I5" s="40" t="s">
        <v>61</v>
      </c>
      <c r="J5" s="40"/>
      <c r="K5" s="8" t="s">
        <v>1021</v>
      </c>
      <c r="L5" s="85">
        <v>43373</v>
      </c>
      <c r="M5" s="86">
        <v>43191</v>
      </c>
      <c r="N5" s="40"/>
      <c r="O5" s="40"/>
      <c r="Q5" s="82" t="s">
        <v>1106</v>
      </c>
    </row>
    <row r="6" spans="1:17" s="8" customFormat="1">
      <c r="A6" s="8">
        <v>5</v>
      </c>
      <c r="B6" s="8" t="s">
        <v>64</v>
      </c>
      <c r="C6" s="8" t="s">
        <v>88</v>
      </c>
      <c r="D6" s="8">
        <v>1</v>
      </c>
      <c r="E6" s="8">
        <v>14</v>
      </c>
      <c r="F6" s="36" t="s">
        <v>253</v>
      </c>
      <c r="G6" s="39"/>
      <c r="H6" s="33"/>
      <c r="I6" s="34" t="s">
        <v>63</v>
      </c>
      <c r="J6" s="34"/>
      <c r="K6" s="19" t="s">
        <v>1021</v>
      </c>
      <c r="L6" s="19" t="s">
        <v>1021</v>
      </c>
      <c r="M6" s="26">
        <v>43191</v>
      </c>
      <c r="Q6" s="82" t="s">
        <v>1025</v>
      </c>
    </row>
    <row r="7" spans="1:17" s="8" customFormat="1">
      <c r="A7" s="8">
        <v>6</v>
      </c>
      <c r="B7" s="8" t="s">
        <v>66</v>
      </c>
      <c r="C7" s="8" t="s">
        <v>67</v>
      </c>
      <c r="D7" s="8">
        <v>1</v>
      </c>
      <c r="E7" s="1">
        <v>20</v>
      </c>
      <c r="F7" s="36" t="s">
        <v>318</v>
      </c>
      <c r="I7" s="34" t="s">
        <v>65</v>
      </c>
      <c r="J7" s="34"/>
      <c r="K7" s="31" t="s">
        <v>680</v>
      </c>
      <c r="L7" s="19" t="s">
        <v>1021</v>
      </c>
      <c r="M7" s="26">
        <v>43191</v>
      </c>
      <c r="Q7" s="82" t="s">
        <v>1026</v>
      </c>
    </row>
    <row r="8" spans="1:17" s="8" customFormat="1">
      <c r="A8" s="8">
        <v>7</v>
      </c>
      <c r="B8" s="8" t="s">
        <v>69</v>
      </c>
      <c r="C8" s="8" t="s">
        <v>70</v>
      </c>
      <c r="D8" s="8">
        <v>1</v>
      </c>
      <c r="E8" s="1">
        <v>9</v>
      </c>
      <c r="F8" s="36" t="s">
        <v>256</v>
      </c>
      <c r="I8" s="34" t="s">
        <v>68</v>
      </c>
      <c r="J8" s="34"/>
      <c r="K8" s="31" t="s">
        <v>656</v>
      </c>
      <c r="L8" s="19" t="s">
        <v>1021</v>
      </c>
      <c r="M8" s="26">
        <v>43191</v>
      </c>
      <c r="Q8" s="82" t="s">
        <v>1027</v>
      </c>
    </row>
    <row r="9" spans="1:17" s="8" customFormat="1">
      <c r="A9" s="8">
        <v>8</v>
      </c>
      <c r="B9" s="8" t="s">
        <v>72</v>
      </c>
      <c r="C9" s="8" t="s">
        <v>73</v>
      </c>
      <c r="D9" s="8">
        <v>1</v>
      </c>
      <c r="E9" s="8">
        <v>20</v>
      </c>
      <c r="F9" s="36" t="s">
        <v>764</v>
      </c>
      <c r="H9" s="8" t="s">
        <v>257</v>
      </c>
      <c r="I9" s="34" t="s">
        <v>71</v>
      </c>
      <c r="J9" s="34"/>
      <c r="K9" s="31" t="s">
        <v>698</v>
      </c>
      <c r="L9" s="19" t="s">
        <v>1021</v>
      </c>
      <c r="M9" s="26">
        <v>43191</v>
      </c>
      <c r="Q9" s="82" t="s">
        <v>1028</v>
      </c>
    </row>
    <row r="10" spans="1:17" s="8" customFormat="1">
      <c r="A10" s="8">
        <v>9</v>
      </c>
      <c r="B10" s="8" t="s">
        <v>75</v>
      </c>
      <c r="C10" s="8" t="s">
        <v>89</v>
      </c>
      <c r="D10" s="8">
        <v>1</v>
      </c>
      <c r="E10" s="8">
        <v>20</v>
      </c>
      <c r="F10" s="36" t="s">
        <v>764</v>
      </c>
      <c r="I10" s="34" t="s">
        <v>74</v>
      </c>
      <c r="J10" s="34"/>
      <c r="K10" s="31" t="s">
        <v>708</v>
      </c>
      <c r="L10" s="19" t="s">
        <v>1021</v>
      </c>
      <c r="M10" s="26">
        <v>43191</v>
      </c>
      <c r="Q10" s="82" t="s">
        <v>1029</v>
      </c>
    </row>
    <row r="11" spans="1:17" s="8" customFormat="1">
      <c r="A11" s="8">
        <v>11</v>
      </c>
      <c r="B11" s="8" t="s">
        <v>79</v>
      </c>
      <c r="C11" s="8" t="s">
        <v>80</v>
      </c>
      <c r="D11" s="8">
        <v>1</v>
      </c>
      <c r="E11">
        <v>22</v>
      </c>
      <c r="F11" s="36" t="s">
        <v>765</v>
      </c>
      <c r="I11" s="34" t="s">
        <v>78</v>
      </c>
      <c r="K11" s="31" t="s">
        <v>670</v>
      </c>
      <c r="L11" s="19" t="s">
        <v>1021</v>
      </c>
      <c r="M11" s="26">
        <v>43191</v>
      </c>
      <c r="Q11" s="82" t="s">
        <v>1030</v>
      </c>
    </row>
    <row r="12" spans="1:17" s="8" customFormat="1">
      <c r="A12" s="8">
        <v>12</v>
      </c>
      <c r="B12" s="8" t="s">
        <v>82</v>
      </c>
      <c r="C12" s="8" t="s">
        <v>83</v>
      </c>
      <c r="D12" s="8">
        <v>1</v>
      </c>
      <c r="E12">
        <v>25</v>
      </c>
      <c r="F12" s="39" t="s">
        <v>857</v>
      </c>
      <c r="I12" s="34" t="s">
        <v>81</v>
      </c>
      <c r="K12" s="31" t="s">
        <v>667</v>
      </c>
      <c r="L12" s="19" t="s">
        <v>1021</v>
      </c>
      <c r="M12" s="26">
        <v>43191</v>
      </c>
      <c r="Q12" s="82" t="s">
        <v>1031</v>
      </c>
    </row>
    <row r="13" spans="1:17" s="8" customFormat="1">
      <c r="A13" s="8">
        <v>13</v>
      </c>
      <c r="B13" s="8" t="s">
        <v>86</v>
      </c>
      <c r="C13" s="8" t="s">
        <v>85</v>
      </c>
      <c r="D13" s="8">
        <v>1</v>
      </c>
      <c r="E13">
        <v>24</v>
      </c>
      <c r="F13" s="39" t="s">
        <v>861</v>
      </c>
      <c r="I13" s="34" t="s">
        <v>84</v>
      </c>
      <c r="K13" s="31" t="s">
        <v>658</v>
      </c>
      <c r="L13" s="19" t="s">
        <v>1021</v>
      </c>
      <c r="M13" s="26">
        <v>43191</v>
      </c>
      <c r="Q13" s="82" t="s">
        <v>1032</v>
      </c>
    </row>
    <row r="14" spans="1:17" s="8" customFormat="1">
      <c r="A14" s="40">
        <v>14</v>
      </c>
      <c r="B14" s="40" t="s">
        <v>91</v>
      </c>
      <c r="C14" s="40" t="s">
        <v>92</v>
      </c>
      <c r="D14" s="40">
        <v>3</v>
      </c>
      <c r="E14" s="40">
        <v>20</v>
      </c>
      <c r="F14" s="40" t="s">
        <v>746</v>
      </c>
      <c r="G14" s="40"/>
      <c r="H14" s="40"/>
      <c r="I14" s="40" t="s">
        <v>90</v>
      </c>
      <c r="J14" s="40"/>
      <c r="K14" s="84" t="s">
        <v>1021</v>
      </c>
      <c r="L14" s="85">
        <v>43448</v>
      </c>
      <c r="M14" s="86">
        <v>43191</v>
      </c>
      <c r="N14" s="40"/>
      <c r="O14" s="40"/>
      <c r="Q14" s="82" t="s">
        <v>1107</v>
      </c>
    </row>
    <row r="15" spans="1:17" s="8" customFormat="1">
      <c r="A15" s="8">
        <v>15</v>
      </c>
      <c r="B15" s="8" t="s">
        <v>94</v>
      </c>
      <c r="C15" s="8" t="s">
        <v>95</v>
      </c>
      <c r="D15" s="8">
        <v>1</v>
      </c>
      <c r="E15">
        <v>22</v>
      </c>
      <c r="F15" s="36" t="s">
        <v>765</v>
      </c>
      <c r="I15" s="34" t="s">
        <v>93</v>
      </c>
      <c r="K15" s="31" t="s">
        <v>669</v>
      </c>
      <c r="L15" s="19" t="s">
        <v>1021</v>
      </c>
      <c r="M15" s="26">
        <v>43191</v>
      </c>
      <c r="Q15" s="82" t="s">
        <v>1033</v>
      </c>
    </row>
    <row r="16" spans="1:17" s="8" customFormat="1">
      <c r="A16" s="8">
        <v>16</v>
      </c>
      <c r="B16" s="8" t="s">
        <v>96</v>
      </c>
      <c r="C16" s="8" t="s">
        <v>97</v>
      </c>
      <c r="D16" s="8">
        <v>1</v>
      </c>
      <c r="E16">
        <v>24</v>
      </c>
      <c r="F16" s="39" t="s">
        <v>861</v>
      </c>
      <c r="I16" s="8" t="s">
        <v>98</v>
      </c>
      <c r="K16" s="31" t="s">
        <v>725</v>
      </c>
      <c r="L16" s="19" t="s">
        <v>1021</v>
      </c>
      <c r="M16" s="26">
        <v>43191</v>
      </c>
      <c r="Q16" s="82" t="s">
        <v>1034</v>
      </c>
    </row>
    <row r="17" spans="1:17" s="8" customFormat="1">
      <c r="A17" s="8">
        <v>18</v>
      </c>
      <c r="B17" s="8" t="s">
        <v>100</v>
      </c>
      <c r="C17" s="8" t="s">
        <v>101</v>
      </c>
      <c r="D17" s="8">
        <v>1</v>
      </c>
      <c r="E17" s="8">
        <v>20</v>
      </c>
      <c r="F17" s="36" t="s">
        <v>764</v>
      </c>
      <c r="I17" s="34" t="s">
        <v>99</v>
      </c>
      <c r="K17" s="31" t="s">
        <v>661</v>
      </c>
      <c r="L17" s="19" t="s">
        <v>1021</v>
      </c>
      <c r="M17" s="26">
        <v>43191</v>
      </c>
      <c r="Q17" s="82" t="s">
        <v>1035</v>
      </c>
    </row>
    <row r="18" spans="1:17" s="8" customFormat="1">
      <c r="A18" s="8">
        <v>19</v>
      </c>
      <c r="B18" s="8" t="s">
        <v>103</v>
      </c>
      <c r="C18" s="8" t="s">
        <v>104</v>
      </c>
      <c r="D18" s="8">
        <v>1</v>
      </c>
      <c r="E18" s="8">
        <v>8</v>
      </c>
      <c r="F18" s="36" t="s">
        <v>263</v>
      </c>
      <c r="H18" s="8" t="s">
        <v>262</v>
      </c>
      <c r="I18" s="34" t="s">
        <v>102</v>
      </c>
      <c r="K18" s="31" t="s">
        <v>1021</v>
      </c>
      <c r="L18" s="19" t="s">
        <v>1021</v>
      </c>
      <c r="M18" s="26">
        <v>43191</v>
      </c>
      <c r="Q18" s="82" t="s">
        <v>1036</v>
      </c>
    </row>
    <row r="19" spans="1:17" s="8" customFormat="1">
      <c r="A19" s="8">
        <v>20</v>
      </c>
      <c r="B19" s="8" t="s">
        <v>105</v>
      </c>
      <c r="C19" s="8" t="s">
        <v>107</v>
      </c>
      <c r="D19" s="8">
        <v>1</v>
      </c>
      <c r="E19" s="8">
        <v>9</v>
      </c>
      <c r="F19" s="36" t="s">
        <v>256</v>
      </c>
      <c r="I19" s="8" t="s">
        <v>108</v>
      </c>
      <c r="K19" s="31" t="s">
        <v>646</v>
      </c>
      <c r="L19" s="19" t="s">
        <v>1021</v>
      </c>
      <c r="M19" s="26">
        <v>43191</v>
      </c>
      <c r="Q19" s="82" t="s">
        <v>1037</v>
      </c>
    </row>
    <row r="20" spans="1:17" s="8" customFormat="1">
      <c r="A20" s="8">
        <v>21</v>
      </c>
      <c r="B20" s="8" t="s">
        <v>110</v>
      </c>
      <c r="C20" s="8" t="s">
        <v>111</v>
      </c>
      <c r="D20" s="8">
        <v>1</v>
      </c>
      <c r="E20" s="8">
        <v>8</v>
      </c>
      <c r="F20" s="36" t="s">
        <v>766</v>
      </c>
      <c r="I20" s="34" t="s">
        <v>109</v>
      </c>
      <c r="K20" s="31" t="s">
        <v>659</v>
      </c>
      <c r="L20" s="19" t="s">
        <v>1021</v>
      </c>
      <c r="M20" s="26">
        <v>43191</v>
      </c>
      <c r="Q20" s="82" t="s">
        <v>1038</v>
      </c>
    </row>
    <row r="21" spans="1:17" s="8" customFormat="1">
      <c r="A21" s="8">
        <v>22</v>
      </c>
      <c r="B21" s="8" t="s">
        <v>106</v>
      </c>
      <c r="C21" s="8" t="s">
        <v>113</v>
      </c>
      <c r="D21" s="8">
        <v>1</v>
      </c>
      <c r="E21">
        <v>24</v>
      </c>
      <c r="F21" s="39" t="s">
        <v>861</v>
      </c>
      <c r="I21" s="8" t="s">
        <v>112</v>
      </c>
      <c r="K21" s="31" t="s">
        <v>635</v>
      </c>
      <c r="L21" s="19" t="s">
        <v>1021</v>
      </c>
      <c r="M21" s="26">
        <v>43191</v>
      </c>
      <c r="Q21" s="82" t="s">
        <v>1039</v>
      </c>
    </row>
    <row r="22" spans="1:17" s="8" customFormat="1">
      <c r="A22" s="8">
        <v>23</v>
      </c>
      <c r="B22" s="8" t="s">
        <v>115</v>
      </c>
      <c r="C22" s="8" t="s">
        <v>116</v>
      </c>
      <c r="D22" s="8">
        <v>1</v>
      </c>
      <c r="E22" s="8">
        <v>14</v>
      </c>
      <c r="F22" s="36" t="s">
        <v>253</v>
      </c>
      <c r="H22" s="35" t="s">
        <v>264</v>
      </c>
      <c r="I22" s="34" t="s">
        <v>114</v>
      </c>
      <c r="K22" s="31" t="s">
        <v>647</v>
      </c>
      <c r="L22" s="19" t="s">
        <v>1021</v>
      </c>
      <c r="M22" s="26">
        <v>43191</v>
      </c>
      <c r="Q22" s="82" t="s">
        <v>1132</v>
      </c>
    </row>
    <row r="23" spans="1:17" s="8" customFormat="1">
      <c r="A23" s="8">
        <v>25</v>
      </c>
      <c r="B23" s="8" t="s">
        <v>118</v>
      </c>
      <c r="C23" s="8" t="s">
        <v>119</v>
      </c>
      <c r="D23" s="8">
        <v>1</v>
      </c>
      <c r="E23">
        <v>24</v>
      </c>
      <c r="F23" s="39" t="s">
        <v>861</v>
      </c>
      <c r="I23" s="34" t="s">
        <v>117</v>
      </c>
      <c r="K23" s="31" t="s">
        <v>634</v>
      </c>
      <c r="L23" s="19" t="s">
        <v>1021</v>
      </c>
      <c r="M23" s="26">
        <v>43191</v>
      </c>
      <c r="Q23" s="82" t="s">
        <v>1040</v>
      </c>
    </row>
    <row r="24" spans="1:17" s="8" customFormat="1">
      <c r="A24" s="40">
        <v>26</v>
      </c>
      <c r="B24" s="40" t="s">
        <v>121</v>
      </c>
      <c r="C24" s="40" t="s">
        <v>122</v>
      </c>
      <c r="D24" s="40">
        <v>1</v>
      </c>
      <c r="E24" s="40">
        <v>18</v>
      </c>
      <c r="F24" s="40" t="s">
        <v>255</v>
      </c>
      <c r="G24" s="40"/>
      <c r="H24" s="40"/>
      <c r="I24" s="87" t="s">
        <v>120</v>
      </c>
      <c r="J24" s="40"/>
      <c r="K24" s="84" t="s">
        <v>1021</v>
      </c>
      <c r="L24" s="85">
        <v>43373</v>
      </c>
      <c r="M24" s="86">
        <v>43191</v>
      </c>
      <c r="N24" s="40"/>
      <c r="O24" s="40"/>
      <c r="Q24" s="82" t="s">
        <v>1108</v>
      </c>
    </row>
    <row r="25" spans="1:17" s="8" customFormat="1">
      <c r="A25" s="8">
        <v>27</v>
      </c>
      <c r="B25" s="8" t="s">
        <v>124</v>
      </c>
      <c r="C25" s="8" t="s">
        <v>125</v>
      </c>
      <c r="D25" s="8">
        <v>1</v>
      </c>
      <c r="E25" s="8">
        <v>14</v>
      </c>
      <c r="F25" s="36" t="s">
        <v>253</v>
      </c>
      <c r="I25" s="34" t="s">
        <v>123</v>
      </c>
      <c r="K25" s="31" t="s">
        <v>690</v>
      </c>
      <c r="L25" s="19" t="s">
        <v>1021</v>
      </c>
      <c r="M25" s="26">
        <v>43191</v>
      </c>
      <c r="Q25" s="82" t="s">
        <v>1041</v>
      </c>
    </row>
    <row r="26" spans="1:17">
      <c r="A26">
        <v>28</v>
      </c>
      <c r="B26" t="s">
        <v>127</v>
      </c>
      <c r="C26" t="s">
        <v>128</v>
      </c>
      <c r="D26" s="8">
        <v>1</v>
      </c>
      <c r="E26">
        <v>22</v>
      </c>
      <c r="F26" s="39" t="s">
        <v>278</v>
      </c>
      <c r="I26" s="14" t="s">
        <v>126</v>
      </c>
      <c r="K26" s="21" t="s">
        <v>723</v>
      </c>
      <c r="L26" s="19" t="s">
        <v>1021</v>
      </c>
      <c r="M26" s="26">
        <v>43191</v>
      </c>
      <c r="Q26" s="82" t="s">
        <v>1042</v>
      </c>
    </row>
    <row r="27" spans="1:17">
      <c r="A27">
        <v>29</v>
      </c>
      <c r="B27" t="s">
        <v>130</v>
      </c>
      <c r="C27" t="s">
        <v>131</v>
      </c>
      <c r="D27" s="8">
        <v>1</v>
      </c>
      <c r="E27">
        <v>20</v>
      </c>
      <c r="F27" s="8" t="s">
        <v>746</v>
      </c>
      <c r="I27" t="s">
        <v>129</v>
      </c>
      <c r="K27" s="21" t="s">
        <v>705</v>
      </c>
      <c r="L27" s="19" t="s">
        <v>1021</v>
      </c>
      <c r="M27" s="26">
        <v>43191</v>
      </c>
      <c r="Q27" s="82" t="s">
        <v>1043</v>
      </c>
    </row>
    <row r="28" spans="1:17">
      <c r="A28">
        <v>30</v>
      </c>
      <c r="B28" t="s">
        <v>133</v>
      </c>
      <c r="C28" t="s">
        <v>134</v>
      </c>
      <c r="D28" s="8">
        <v>1</v>
      </c>
      <c r="E28">
        <v>26</v>
      </c>
      <c r="F28" s="39" t="s">
        <v>818</v>
      </c>
      <c r="I28" s="14" t="s">
        <v>132</v>
      </c>
      <c r="K28" s="21" t="s">
        <v>676</v>
      </c>
      <c r="L28" s="19" t="s">
        <v>1021</v>
      </c>
      <c r="M28" s="26">
        <v>43191</v>
      </c>
      <c r="Q28" s="82" t="s">
        <v>1044</v>
      </c>
    </row>
    <row r="29" spans="1:17">
      <c r="A29">
        <v>31</v>
      </c>
      <c r="B29" t="s">
        <v>136</v>
      </c>
      <c r="C29" t="s">
        <v>137</v>
      </c>
      <c r="D29" s="8">
        <v>1</v>
      </c>
      <c r="E29">
        <v>8</v>
      </c>
      <c r="F29" s="36" t="s">
        <v>263</v>
      </c>
      <c r="I29" t="s">
        <v>135</v>
      </c>
      <c r="K29" s="21" t="s">
        <v>668</v>
      </c>
      <c r="L29" s="19" t="s">
        <v>1021</v>
      </c>
      <c r="M29" s="26">
        <v>43191</v>
      </c>
      <c r="Q29" s="82" t="s">
        <v>1045</v>
      </c>
    </row>
    <row r="30" spans="1:17">
      <c r="A30">
        <v>32</v>
      </c>
      <c r="B30" t="s">
        <v>139</v>
      </c>
      <c r="C30" t="s">
        <v>140</v>
      </c>
      <c r="D30" s="8">
        <v>2</v>
      </c>
      <c r="E30">
        <v>22</v>
      </c>
      <c r="F30" s="36" t="s">
        <v>863</v>
      </c>
      <c r="I30" s="14" t="s">
        <v>138</v>
      </c>
      <c r="K30" s="21" t="s">
        <v>724</v>
      </c>
      <c r="L30" s="19" t="s">
        <v>1021</v>
      </c>
      <c r="M30" s="26">
        <v>43191</v>
      </c>
      <c r="Q30" s="82" t="s">
        <v>1046</v>
      </c>
    </row>
    <row r="31" spans="1:17">
      <c r="A31">
        <v>33</v>
      </c>
      <c r="B31" t="s">
        <v>142</v>
      </c>
      <c r="C31" t="s">
        <v>143</v>
      </c>
      <c r="D31" s="8">
        <v>1</v>
      </c>
      <c r="E31">
        <v>26</v>
      </c>
      <c r="F31" s="39" t="s">
        <v>818</v>
      </c>
      <c r="I31" s="14" t="s">
        <v>141</v>
      </c>
      <c r="K31" s="21" t="s">
        <v>663</v>
      </c>
      <c r="L31" s="19" t="s">
        <v>1021</v>
      </c>
      <c r="M31" s="26">
        <v>43191</v>
      </c>
      <c r="Q31" s="82" t="s">
        <v>1047</v>
      </c>
    </row>
    <row r="32" spans="1:17">
      <c r="A32">
        <v>34</v>
      </c>
      <c r="B32" t="s">
        <v>145</v>
      </c>
      <c r="C32" t="s">
        <v>146</v>
      </c>
      <c r="D32" s="8">
        <v>1</v>
      </c>
      <c r="E32">
        <v>20</v>
      </c>
      <c r="F32" s="8" t="s">
        <v>746</v>
      </c>
      <c r="I32" s="14" t="s">
        <v>144</v>
      </c>
      <c r="K32" s="21" t="s">
        <v>666</v>
      </c>
      <c r="L32" s="19" t="s">
        <v>1021</v>
      </c>
      <c r="M32" s="26">
        <v>43191</v>
      </c>
      <c r="Q32" s="82" t="s">
        <v>1048</v>
      </c>
    </row>
    <row r="33" spans="1:17">
      <c r="A33">
        <v>35</v>
      </c>
      <c r="B33" t="s">
        <v>148</v>
      </c>
      <c r="C33" t="s">
        <v>149</v>
      </c>
      <c r="D33" s="8"/>
      <c r="E33">
        <v>12</v>
      </c>
      <c r="F33" s="8" t="s">
        <v>866</v>
      </c>
      <c r="H33" t="s">
        <v>266</v>
      </c>
      <c r="I33" s="14" t="s">
        <v>147</v>
      </c>
      <c r="K33" s="22" t="s">
        <v>1021</v>
      </c>
      <c r="L33" s="19" t="s">
        <v>1021</v>
      </c>
      <c r="M33" s="26">
        <v>43191</v>
      </c>
      <c r="Q33" s="82" t="s">
        <v>1049</v>
      </c>
    </row>
    <row r="34" spans="1:17">
      <c r="A34">
        <v>36</v>
      </c>
      <c r="B34" t="s">
        <v>151</v>
      </c>
      <c r="C34" t="s">
        <v>152</v>
      </c>
      <c r="D34" s="8">
        <v>1</v>
      </c>
      <c r="E34">
        <v>21</v>
      </c>
      <c r="F34" s="36" t="s">
        <v>864</v>
      </c>
      <c r="I34" s="14" t="s">
        <v>150</v>
      </c>
      <c r="K34" s="21" t="s">
        <v>683</v>
      </c>
      <c r="L34" s="19" t="s">
        <v>1021</v>
      </c>
      <c r="M34" s="26">
        <v>43191</v>
      </c>
      <c r="Q34" s="82" t="s">
        <v>1050</v>
      </c>
    </row>
    <row r="35" spans="1:17">
      <c r="A35">
        <v>37</v>
      </c>
      <c r="B35" t="s">
        <v>154</v>
      </c>
      <c r="C35" t="s">
        <v>805</v>
      </c>
      <c r="D35" s="8">
        <v>1</v>
      </c>
      <c r="E35">
        <v>25</v>
      </c>
      <c r="F35" s="39" t="s">
        <v>857</v>
      </c>
      <c r="I35" s="14" t="s">
        <v>153</v>
      </c>
      <c r="K35" s="21" t="s">
        <v>644</v>
      </c>
      <c r="L35" s="19" t="s">
        <v>1021</v>
      </c>
      <c r="M35" s="26">
        <v>43191</v>
      </c>
      <c r="Q35" s="82" t="s">
        <v>1051</v>
      </c>
    </row>
    <row r="36" spans="1:17">
      <c r="A36" s="40">
        <v>38</v>
      </c>
      <c r="B36" s="40" t="s">
        <v>156</v>
      </c>
      <c r="C36" s="40" t="s">
        <v>157</v>
      </c>
      <c r="D36" s="40">
        <v>1</v>
      </c>
      <c r="E36" s="40">
        <v>20</v>
      </c>
      <c r="F36" s="40" t="s">
        <v>746</v>
      </c>
      <c r="G36" s="40"/>
      <c r="H36" s="40" t="s">
        <v>267</v>
      </c>
      <c r="I36" s="87" t="s">
        <v>155</v>
      </c>
      <c r="J36" s="40"/>
      <c r="K36" s="84" t="s">
        <v>1021</v>
      </c>
      <c r="L36" s="86">
        <v>43490</v>
      </c>
      <c r="M36" s="86">
        <v>43191</v>
      </c>
      <c r="N36" s="40"/>
      <c r="O36" s="40"/>
      <c r="Q36" s="82" t="s">
        <v>1109</v>
      </c>
    </row>
    <row r="37" spans="1:17">
      <c r="A37">
        <v>39</v>
      </c>
      <c r="B37" t="s">
        <v>159</v>
      </c>
      <c r="C37" t="s">
        <v>160</v>
      </c>
      <c r="D37" s="8">
        <v>1</v>
      </c>
      <c r="E37">
        <v>23</v>
      </c>
      <c r="F37" s="36" t="s">
        <v>865</v>
      </c>
      <c r="I37" t="s">
        <v>158</v>
      </c>
      <c r="K37" s="21" t="s">
        <v>678</v>
      </c>
      <c r="L37" s="12" t="s">
        <v>1021</v>
      </c>
      <c r="M37" s="26">
        <v>43191</v>
      </c>
      <c r="Q37" s="82" t="s">
        <v>1052</v>
      </c>
    </row>
    <row r="38" spans="1:17">
      <c r="A38">
        <v>40</v>
      </c>
      <c r="B38" t="s">
        <v>162</v>
      </c>
      <c r="C38" t="s">
        <v>163</v>
      </c>
      <c r="D38" s="8">
        <v>2</v>
      </c>
      <c r="E38">
        <v>22</v>
      </c>
      <c r="F38" s="8" t="s">
        <v>865</v>
      </c>
      <c r="I38" s="14" t="s">
        <v>161</v>
      </c>
      <c r="K38" s="21" t="s">
        <v>706</v>
      </c>
      <c r="L38" s="12" t="s">
        <v>1021</v>
      </c>
      <c r="M38" s="26">
        <v>43191</v>
      </c>
      <c r="Q38" s="82" t="s">
        <v>1053</v>
      </c>
    </row>
    <row r="39" spans="1:17">
      <c r="A39">
        <v>41</v>
      </c>
      <c r="B39" t="s">
        <v>165</v>
      </c>
      <c r="C39" t="s">
        <v>166</v>
      </c>
      <c r="D39" s="8">
        <v>3</v>
      </c>
      <c r="E39">
        <v>12</v>
      </c>
      <c r="F39" s="36" t="s">
        <v>866</v>
      </c>
      <c r="I39" t="s">
        <v>164</v>
      </c>
      <c r="K39" s="21" t="s">
        <v>1021</v>
      </c>
      <c r="L39" s="12" t="s">
        <v>1021</v>
      </c>
      <c r="M39" s="26">
        <v>43191</v>
      </c>
      <c r="Q39" s="82" t="s">
        <v>1054</v>
      </c>
    </row>
    <row r="40" spans="1:17">
      <c r="A40">
        <v>42</v>
      </c>
      <c r="B40" t="s">
        <v>168</v>
      </c>
      <c r="C40" t="s">
        <v>169</v>
      </c>
      <c r="D40" s="8">
        <v>1</v>
      </c>
      <c r="E40">
        <v>14</v>
      </c>
      <c r="F40" s="36" t="s">
        <v>253</v>
      </c>
      <c r="I40" s="14" t="s">
        <v>167</v>
      </c>
      <c r="K40" s="21" t="s">
        <v>691</v>
      </c>
      <c r="L40" s="12" t="s">
        <v>1021</v>
      </c>
      <c r="M40" s="26">
        <v>43191</v>
      </c>
      <c r="Q40" s="82" t="s">
        <v>1055</v>
      </c>
    </row>
    <row r="41" spans="1:17">
      <c r="A41">
        <v>43</v>
      </c>
      <c r="B41" t="s">
        <v>171</v>
      </c>
      <c r="C41" t="s">
        <v>172</v>
      </c>
      <c r="D41" s="8">
        <v>3</v>
      </c>
      <c r="E41">
        <v>20</v>
      </c>
      <c r="F41" s="8" t="s">
        <v>746</v>
      </c>
      <c r="I41" s="14" t="s">
        <v>170</v>
      </c>
      <c r="K41" s="21" t="s">
        <v>671</v>
      </c>
      <c r="L41" s="12" t="s">
        <v>1021</v>
      </c>
      <c r="M41" s="26">
        <v>43191</v>
      </c>
      <c r="Q41" s="82" t="s">
        <v>1056</v>
      </c>
    </row>
    <row r="42" spans="1:17">
      <c r="A42">
        <v>44</v>
      </c>
      <c r="B42" t="s">
        <v>174</v>
      </c>
      <c r="C42" t="s">
        <v>175</v>
      </c>
      <c r="D42" s="8">
        <v>2</v>
      </c>
      <c r="E42">
        <v>21</v>
      </c>
      <c r="F42" s="36" t="s">
        <v>867</v>
      </c>
      <c r="I42" s="14" t="s">
        <v>173</v>
      </c>
      <c r="K42" s="21" t="s">
        <v>697</v>
      </c>
      <c r="L42" s="12" t="s">
        <v>1021</v>
      </c>
      <c r="M42" s="26">
        <v>43191</v>
      </c>
      <c r="Q42" s="82" t="s">
        <v>1057</v>
      </c>
    </row>
    <row r="43" spans="1:17">
      <c r="A43">
        <v>45</v>
      </c>
      <c r="B43" t="s">
        <v>177</v>
      </c>
      <c r="C43" t="s">
        <v>180</v>
      </c>
      <c r="D43" s="8">
        <v>1</v>
      </c>
      <c r="E43">
        <v>22</v>
      </c>
      <c r="F43" s="36" t="s">
        <v>865</v>
      </c>
      <c r="I43" s="14" t="s">
        <v>176</v>
      </c>
      <c r="K43" s="21" t="s">
        <v>665</v>
      </c>
      <c r="L43" s="12" t="s">
        <v>1021</v>
      </c>
      <c r="M43" s="26">
        <v>43191</v>
      </c>
      <c r="Q43" s="82" t="s">
        <v>1058</v>
      </c>
    </row>
    <row r="44" spans="1:17">
      <c r="A44">
        <v>46</v>
      </c>
      <c r="B44" t="s">
        <v>182</v>
      </c>
      <c r="C44" t="s">
        <v>183</v>
      </c>
      <c r="D44" s="8">
        <v>1</v>
      </c>
      <c r="E44">
        <v>8</v>
      </c>
      <c r="F44" s="36" t="s">
        <v>263</v>
      </c>
      <c r="I44" s="14" t="s">
        <v>181</v>
      </c>
      <c r="K44" s="21" t="s">
        <v>722</v>
      </c>
      <c r="L44" s="12" t="s">
        <v>1021</v>
      </c>
      <c r="M44" s="26">
        <v>43191</v>
      </c>
      <c r="Q44" s="82" t="s">
        <v>1059</v>
      </c>
    </row>
    <row r="45" spans="1:17">
      <c r="A45">
        <v>47</v>
      </c>
      <c r="B45" t="s">
        <v>185</v>
      </c>
      <c r="C45" t="s">
        <v>186</v>
      </c>
      <c r="D45" s="8">
        <v>1</v>
      </c>
      <c r="E45">
        <v>8</v>
      </c>
      <c r="F45" s="36" t="s">
        <v>868</v>
      </c>
      <c r="I45" s="14" t="s">
        <v>184</v>
      </c>
      <c r="K45" s="21" t="s">
        <v>696</v>
      </c>
      <c r="L45" s="12" t="s">
        <v>1021</v>
      </c>
      <c r="M45" s="26">
        <v>43191</v>
      </c>
      <c r="Q45" s="82" t="s">
        <v>1060</v>
      </c>
    </row>
    <row r="46" spans="1:17">
      <c r="A46">
        <v>48</v>
      </c>
      <c r="B46" t="s">
        <v>188</v>
      </c>
      <c r="C46" t="s">
        <v>189</v>
      </c>
      <c r="D46" s="8">
        <v>1</v>
      </c>
      <c r="E46">
        <v>13</v>
      </c>
      <c r="F46" s="36" t="s">
        <v>268</v>
      </c>
      <c r="I46" s="14" t="s">
        <v>187</v>
      </c>
      <c r="K46" s="21" t="s">
        <v>636</v>
      </c>
      <c r="L46" s="12" t="s">
        <v>1021</v>
      </c>
      <c r="M46" s="26">
        <v>43191</v>
      </c>
      <c r="Q46" s="82" t="s">
        <v>1061</v>
      </c>
    </row>
    <row r="47" spans="1:17">
      <c r="A47">
        <v>49</v>
      </c>
      <c r="B47" t="s">
        <v>191</v>
      </c>
      <c r="C47" t="s">
        <v>192</v>
      </c>
      <c r="D47" s="8">
        <v>1</v>
      </c>
      <c r="E47">
        <v>21</v>
      </c>
      <c r="F47" s="36" t="s">
        <v>865</v>
      </c>
      <c r="I47" t="s">
        <v>190</v>
      </c>
      <c r="K47" s="21" t="s">
        <v>637</v>
      </c>
      <c r="L47" s="12" t="s">
        <v>1021</v>
      </c>
      <c r="M47" s="26">
        <v>43191</v>
      </c>
      <c r="Q47" s="82" t="s">
        <v>1062</v>
      </c>
    </row>
    <row r="48" spans="1:17">
      <c r="A48">
        <v>50</v>
      </c>
      <c r="B48" t="s">
        <v>194</v>
      </c>
      <c r="C48" t="s">
        <v>195</v>
      </c>
      <c r="D48" s="8">
        <v>1</v>
      </c>
      <c r="E48">
        <v>24</v>
      </c>
      <c r="F48" s="39" t="s">
        <v>861</v>
      </c>
      <c r="I48" s="14" t="s">
        <v>193</v>
      </c>
      <c r="K48" s="21" t="s">
        <v>643</v>
      </c>
      <c r="L48" s="12" t="s">
        <v>1021</v>
      </c>
      <c r="M48" s="26">
        <v>43191</v>
      </c>
      <c r="Q48" s="82" t="s">
        <v>1063</v>
      </c>
    </row>
    <row r="49" spans="1:17">
      <c r="A49">
        <v>51</v>
      </c>
      <c r="B49" t="s">
        <v>197</v>
      </c>
      <c r="C49" t="s">
        <v>198</v>
      </c>
      <c r="D49" s="8">
        <v>1</v>
      </c>
      <c r="E49">
        <v>20</v>
      </c>
      <c r="F49" s="8" t="s">
        <v>746</v>
      </c>
      <c r="I49" s="14" t="s">
        <v>196</v>
      </c>
      <c r="K49" s="21" t="s">
        <v>672</v>
      </c>
      <c r="L49" s="12" t="s">
        <v>1021</v>
      </c>
      <c r="M49" s="26">
        <v>43191</v>
      </c>
      <c r="Q49" s="82" t="s">
        <v>1064</v>
      </c>
    </row>
    <row r="50" spans="1:17">
      <c r="A50">
        <v>52</v>
      </c>
      <c r="B50" t="s">
        <v>200</v>
      </c>
      <c r="C50" t="s">
        <v>201</v>
      </c>
      <c r="D50" s="8">
        <v>3</v>
      </c>
      <c r="E50">
        <v>21</v>
      </c>
      <c r="F50" s="36" t="s">
        <v>865</v>
      </c>
      <c r="I50" s="14" t="s">
        <v>199</v>
      </c>
      <c r="K50" s="21" t="s">
        <v>642</v>
      </c>
      <c r="L50" s="12" t="s">
        <v>1021</v>
      </c>
      <c r="M50" s="26">
        <v>43191</v>
      </c>
      <c r="Q50" s="82" t="s">
        <v>1065</v>
      </c>
    </row>
    <row r="51" spans="1:17">
      <c r="A51" s="40">
        <v>53</v>
      </c>
      <c r="B51" s="40" t="s">
        <v>203</v>
      </c>
      <c r="C51" s="40" t="s">
        <v>204</v>
      </c>
      <c r="D51" s="40">
        <v>1</v>
      </c>
      <c r="E51" s="40">
        <v>15</v>
      </c>
      <c r="F51" s="40" t="s">
        <v>732</v>
      </c>
      <c r="G51" s="40"/>
      <c r="H51" s="40"/>
      <c r="I51" s="87" t="s">
        <v>202</v>
      </c>
      <c r="J51" s="40"/>
      <c r="K51" s="84" t="s">
        <v>1022</v>
      </c>
      <c r="L51" s="85">
        <v>43385</v>
      </c>
      <c r="M51" s="86">
        <v>43191</v>
      </c>
      <c r="N51" s="40"/>
      <c r="O51" s="40"/>
      <c r="Q51" s="82" t="s">
        <v>1110</v>
      </c>
    </row>
    <row r="52" spans="1:17">
      <c r="A52">
        <v>54</v>
      </c>
      <c r="B52" t="s">
        <v>206</v>
      </c>
      <c r="C52" t="s">
        <v>207</v>
      </c>
      <c r="D52" s="8">
        <v>1</v>
      </c>
      <c r="E52">
        <v>23</v>
      </c>
      <c r="F52" s="36" t="s">
        <v>865</v>
      </c>
      <c r="I52" s="14" t="s">
        <v>205</v>
      </c>
      <c r="K52" s="21" t="s">
        <v>699</v>
      </c>
      <c r="L52" s="12" t="s">
        <v>1021</v>
      </c>
      <c r="M52" s="26">
        <v>43191</v>
      </c>
      <c r="Q52" s="82" t="s">
        <v>1066</v>
      </c>
    </row>
    <row r="53" spans="1:17">
      <c r="A53">
        <v>55</v>
      </c>
      <c r="B53" t="s">
        <v>209</v>
      </c>
      <c r="C53" t="s">
        <v>804</v>
      </c>
      <c r="D53" s="8">
        <v>1</v>
      </c>
      <c r="E53">
        <v>26</v>
      </c>
      <c r="F53" s="39" t="s">
        <v>818</v>
      </c>
      <c r="I53" s="14" t="s">
        <v>208</v>
      </c>
      <c r="K53" s="21" t="s">
        <v>685</v>
      </c>
      <c r="L53" s="12" t="s">
        <v>1021</v>
      </c>
      <c r="M53" s="26">
        <v>43191</v>
      </c>
      <c r="Q53" s="82" t="s">
        <v>1067</v>
      </c>
    </row>
    <row r="54" spans="1:17">
      <c r="A54">
        <v>56</v>
      </c>
      <c r="B54" t="s">
        <v>211</v>
      </c>
      <c r="C54" t="s">
        <v>212</v>
      </c>
      <c r="D54" s="8">
        <v>1</v>
      </c>
      <c r="E54">
        <v>27</v>
      </c>
      <c r="F54" s="36" t="s">
        <v>269</v>
      </c>
      <c r="I54" s="14" t="s">
        <v>210</v>
      </c>
      <c r="K54" s="22" t="s">
        <v>1021</v>
      </c>
      <c r="L54" s="12" t="s">
        <v>1021</v>
      </c>
      <c r="M54" s="26">
        <v>43191</v>
      </c>
      <c r="Q54" s="82" t="s">
        <v>1068</v>
      </c>
    </row>
    <row r="55" spans="1:17">
      <c r="A55">
        <v>57</v>
      </c>
      <c r="B55" t="s">
        <v>213</v>
      </c>
      <c r="C55" t="s">
        <v>214</v>
      </c>
      <c r="D55" s="8">
        <v>1</v>
      </c>
      <c r="E55">
        <v>27</v>
      </c>
      <c r="F55" s="36" t="s">
        <v>269</v>
      </c>
      <c r="I55" s="14" t="s">
        <v>215</v>
      </c>
      <c r="K55" s="22" t="s">
        <v>1021</v>
      </c>
      <c r="L55" s="12" t="s">
        <v>1021</v>
      </c>
      <c r="M55" s="26">
        <v>43191</v>
      </c>
      <c r="Q55" s="82" t="s">
        <v>1069</v>
      </c>
    </row>
    <row r="56" spans="1:17">
      <c r="A56">
        <v>58</v>
      </c>
      <c r="B56" t="s">
        <v>178</v>
      </c>
      <c r="C56" t="s">
        <v>216</v>
      </c>
      <c r="D56" s="8">
        <v>1</v>
      </c>
      <c r="E56">
        <v>14</v>
      </c>
      <c r="F56" s="36" t="s">
        <v>253</v>
      </c>
      <c r="I56" s="14" t="s">
        <v>217</v>
      </c>
      <c r="K56" s="21" t="s">
        <v>641</v>
      </c>
      <c r="L56" s="12" t="s">
        <v>1021</v>
      </c>
      <c r="M56" s="26">
        <v>43191</v>
      </c>
      <c r="Q56" s="82" t="s">
        <v>1070</v>
      </c>
    </row>
    <row r="57" spans="1:17">
      <c r="A57">
        <v>59</v>
      </c>
      <c r="B57" t="s">
        <v>219</v>
      </c>
      <c r="C57" t="s">
        <v>220</v>
      </c>
      <c r="D57" s="8">
        <v>1</v>
      </c>
      <c r="E57">
        <v>21</v>
      </c>
      <c r="F57" s="36" t="s">
        <v>865</v>
      </c>
      <c r="I57" s="14" t="s">
        <v>218</v>
      </c>
      <c r="K57" s="21" t="s">
        <v>662</v>
      </c>
      <c r="L57" s="12" t="s">
        <v>1021</v>
      </c>
      <c r="M57" s="26">
        <v>43191</v>
      </c>
      <c r="Q57" s="82" t="s">
        <v>1071</v>
      </c>
    </row>
    <row r="58" spans="1:17">
      <c r="A58">
        <v>60</v>
      </c>
      <c r="B58" t="s">
        <v>222</v>
      </c>
      <c r="C58" t="s">
        <v>223</v>
      </c>
      <c r="D58" s="8">
        <v>2</v>
      </c>
      <c r="E58">
        <v>22</v>
      </c>
      <c r="F58" s="36" t="s">
        <v>865</v>
      </c>
      <c r="I58" s="14" t="s">
        <v>221</v>
      </c>
      <c r="K58" s="21" t="s">
        <v>675</v>
      </c>
      <c r="L58" s="12" t="s">
        <v>1021</v>
      </c>
      <c r="M58" s="26">
        <v>43191</v>
      </c>
      <c r="Q58" s="82" t="s">
        <v>1072</v>
      </c>
    </row>
    <row r="59" spans="1:17">
      <c r="A59">
        <v>61</v>
      </c>
      <c r="B59" t="s">
        <v>225</v>
      </c>
      <c r="C59" t="s">
        <v>226</v>
      </c>
      <c r="D59" s="8">
        <v>2</v>
      </c>
      <c r="E59">
        <v>22</v>
      </c>
      <c r="F59" s="36" t="s">
        <v>865</v>
      </c>
      <c r="I59" s="14" t="s">
        <v>224</v>
      </c>
      <c r="K59" s="21" t="s">
        <v>645</v>
      </c>
      <c r="L59" s="12" t="s">
        <v>1021</v>
      </c>
      <c r="M59" s="26">
        <v>43191</v>
      </c>
      <c r="Q59" s="82" t="s">
        <v>1073</v>
      </c>
    </row>
    <row r="60" spans="1:17">
      <c r="A60">
        <v>62</v>
      </c>
      <c r="B60" t="s">
        <v>228</v>
      </c>
      <c r="C60" t="s">
        <v>229</v>
      </c>
      <c r="D60" s="8">
        <v>1</v>
      </c>
      <c r="E60">
        <v>10</v>
      </c>
      <c r="F60" t="s">
        <v>549</v>
      </c>
      <c r="I60" s="14" t="s">
        <v>227</v>
      </c>
      <c r="K60" s="21" t="s">
        <v>709</v>
      </c>
      <c r="L60" s="12" t="s">
        <v>1021</v>
      </c>
      <c r="M60" s="26">
        <v>43191</v>
      </c>
      <c r="Q60" s="82" t="s">
        <v>1074</v>
      </c>
    </row>
    <row r="61" spans="1:17">
      <c r="A61">
        <v>63</v>
      </c>
      <c r="B61" t="s">
        <v>179</v>
      </c>
      <c r="C61" t="s">
        <v>231</v>
      </c>
      <c r="D61" s="8">
        <v>1</v>
      </c>
      <c r="E61">
        <v>20</v>
      </c>
      <c r="F61" s="8" t="s">
        <v>746</v>
      </c>
      <c r="I61" s="14" t="s">
        <v>230</v>
      </c>
      <c r="K61" s="21" t="s">
        <v>660</v>
      </c>
      <c r="L61" s="12" t="s">
        <v>1021</v>
      </c>
      <c r="M61" s="26">
        <v>43191</v>
      </c>
      <c r="Q61" s="82" t="s">
        <v>1075</v>
      </c>
    </row>
    <row r="62" spans="1:17">
      <c r="A62">
        <v>64</v>
      </c>
      <c r="B62" t="s">
        <v>233</v>
      </c>
      <c r="C62" t="s">
        <v>234</v>
      </c>
      <c r="D62" s="8">
        <v>1</v>
      </c>
      <c r="E62">
        <v>24</v>
      </c>
      <c r="F62" s="39" t="s">
        <v>861</v>
      </c>
      <c r="G62" s="8">
        <v>1</v>
      </c>
      <c r="I62" s="14" t="s">
        <v>232</v>
      </c>
      <c r="K62" s="21" t="s">
        <v>710</v>
      </c>
      <c r="L62" s="12" t="s">
        <v>1021</v>
      </c>
      <c r="M62" s="26">
        <v>43191</v>
      </c>
      <c r="Q62" s="82" t="s">
        <v>1076</v>
      </c>
    </row>
    <row r="63" spans="1:17">
      <c r="A63">
        <v>65</v>
      </c>
      <c r="B63" t="s">
        <v>236</v>
      </c>
      <c r="C63" t="s">
        <v>237</v>
      </c>
      <c r="D63" s="8">
        <v>1</v>
      </c>
      <c r="E63">
        <v>12</v>
      </c>
      <c r="F63" s="39" t="s">
        <v>866</v>
      </c>
      <c r="I63" s="14" t="s">
        <v>235</v>
      </c>
      <c r="K63" s="21" t="s">
        <v>686</v>
      </c>
      <c r="L63" s="12" t="s">
        <v>1021</v>
      </c>
      <c r="M63" s="26">
        <v>43191</v>
      </c>
      <c r="Q63" s="82" t="s">
        <v>1077</v>
      </c>
    </row>
    <row r="64" spans="1:17">
      <c r="A64">
        <v>66</v>
      </c>
      <c r="B64" t="s">
        <v>240</v>
      </c>
      <c r="C64" t="s">
        <v>239</v>
      </c>
      <c r="D64" s="8">
        <v>1</v>
      </c>
      <c r="E64">
        <v>24</v>
      </c>
      <c r="F64" s="39" t="s">
        <v>861</v>
      </c>
      <c r="G64" s="8">
        <v>1</v>
      </c>
      <c r="I64" s="14" t="s">
        <v>238</v>
      </c>
      <c r="K64" s="21" t="s">
        <v>628</v>
      </c>
      <c r="L64" s="12" t="s">
        <v>1021</v>
      </c>
      <c r="M64" s="26">
        <v>43191</v>
      </c>
      <c r="Q64" s="82" t="s">
        <v>1078</v>
      </c>
    </row>
    <row r="65" spans="1:17">
      <c r="A65" s="40">
        <v>67</v>
      </c>
      <c r="B65" s="40" t="s">
        <v>242</v>
      </c>
      <c r="C65" s="40" t="s">
        <v>243</v>
      </c>
      <c r="D65" s="40">
        <v>1</v>
      </c>
      <c r="E65" s="40">
        <v>24</v>
      </c>
      <c r="F65" s="88" t="s">
        <v>861</v>
      </c>
      <c r="G65" s="40">
        <v>1</v>
      </c>
      <c r="H65" s="40"/>
      <c r="I65" s="87" t="s">
        <v>241</v>
      </c>
      <c r="J65" s="40"/>
      <c r="K65" s="84" t="s">
        <v>679</v>
      </c>
      <c r="L65" s="85">
        <v>43581</v>
      </c>
      <c r="M65" s="86">
        <v>43191</v>
      </c>
      <c r="N65" s="40"/>
      <c r="O65" s="40"/>
      <c r="Q65" s="82" t="s">
        <v>1111</v>
      </c>
    </row>
    <row r="66" spans="1:17">
      <c r="A66">
        <v>68</v>
      </c>
      <c r="B66" t="s">
        <v>245</v>
      </c>
      <c r="C66" t="s">
        <v>246</v>
      </c>
      <c r="D66" s="8">
        <v>1</v>
      </c>
      <c r="E66">
        <v>24</v>
      </c>
      <c r="F66" s="39" t="s">
        <v>861</v>
      </c>
      <c r="G66" s="8">
        <v>1</v>
      </c>
      <c r="I66" s="14" t="s">
        <v>244</v>
      </c>
      <c r="K66" s="21" t="s">
        <v>682</v>
      </c>
      <c r="L66" s="12" t="s">
        <v>1021</v>
      </c>
      <c r="M66" s="26">
        <v>43191</v>
      </c>
      <c r="Q66" s="82" t="s">
        <v>1079</v>
      </c>
    </row>
    <row r="67" spans="1:17">
      <c r="A67">
        <v>69</v>
      </c>
      <c r="B67" t="s">
        <v>248</v>
      </c>
      <c r="C67" t="s">
        <v>249</v>
      </c>
      <c r="D67" s="8">
        <v>1</v>
      </c>
      <c r="E67">
        <v>24</v>
      </c>
      <c r="F67" s="39" t="s">
        <v>861</v>
      </c>
      <c r="G67" s="8">
        <v>1</v>
      </c>
      <c r="I67" s="14" t="s">
        <v>247</v>
      </c>
      <c r="K67" s="21" t="s">
        <v>721</v>
      </c>
      <c r="L67" s="12" t="s">
        <v>1021</v>
      </c>
      <c r="M67" s="26">
        <v>43191</v>
      </c>
      <c r="Q67" s="82" t="s">
        <v>1080</v>
      </c>
    </row>
    <row r="68" spans="1:17">
      <c r="A68">
        <v>70</v>
      </c>
      <c r="B68" t="s">
        <v>251</v>
      </c>
      <c r="C68" t="s">
        <v>252</v>
      </c>
      <c r="D68" s="8">
        <v>1</v>
      </c>
      <c r="E68">
        <v>24</v>
      </c>
      <c r="F68" s="39" t="s">
        <v>861</v>
      </c>
      <c r="G68" s="8">
        <v>1</v>
      </c>
      <c r="I68" s="14" t="s">
        <v>250</v>
      </c>
      <c r="K68" s="21" t="s">
        <v>707</v>
      </c>
      <c r="L68" s="12" t="s">
        <v>1021</v>
      </c>
      <c r="M68" s="26">
        <v>43191</v>
      </c>
      <c r="Q68" s="82" t="s">
        <v>1081</v>
      </c>
    </row>
    <row r="69" spans="1:17">
      <c r="A69">
        <v>71</v>
      </c>
      <c r="B69" t="s">
        <v>270</v>
      </c>
      <c r="C69" t="s">
        <v>271</v>
      </c>
      <c r="D69" s="8">
        <v>3</v>
      </c>
      <c r="E69">
        <v>20</v>
      </c>
      <c r="F69" s="8" t="s">
        <v>746</v>
      </c>
      <c r="I69" t="s">
        <v>770</v>
      </c>
      <c r="K69" s="21" t="s">
        <v>684</v>
      </c>
      <c r="L69" s="12" t="s">
        <v>1021</v>
      </c>
      <c r="M69" s="26">
        <v>43191</v>
      </c>
      <c r="Q69" s="82" t="s">
        <v>1082</v>
      </c>
    </row>
    <row r="70" spans="1:17">
      <c r="A70">
        <v>72</v>
      </c>
      <c r="B70" t="s">
        <v>272</v>
      </c>
      <c r="C70" t="s">
        <v>273</v>
      </c>
      <c r="D70" s="8">
        <v>1</v>
      </c>
      <c r="E70">
        <v>13</v>
      </c>
      <c r="F70" s="36" t="s">
        <v>268</v>
      </c>
      <c r="I70" t="s">
        <v>771</v>
      </c>
      <c r="K70" s="21" t="s">
        <v>704</v>
      </c>
      <c r="L70" s="12" t="s">
        <v>1021</v>
      </c>
      <c r="M70" s="26">
        <v>43191</v>
      </c>
      <c r="Q70" s="82" t="s">
        <v>1083</v>
      </c>
    </row>
    <row r="71" spans="1:17">
      <c r="A71">
        <v>73</v>
      </c>
      <c r="B71" t="s">
        <v>275</v>
      </c>
      <c r="C71" t="s">
        <v>276</v>
      </c>
      <c r="D71" s="8">
        <v>2</v>
      </c>
      <c r="E71">
        <v>22</v>
      </c>
      <c r="F71" s="36" t="s">
        <v>869</v>
      </c>
      <c r="I71" t="s">
        <v>772</v>
      </c>
      <c r="K71" s="21" t="s">
        <v>677</v>
      </c>
      <c r="L71" s="12" t="s">
        <v>1021</v>
      </c>
      <c r="M71" s="26">
        <v>43191</v>
      </c>
      <c r="Q71" s="82" t="s">
        <v>1084</v>
      </c>
    </row>
    <row r="72" spans="1:17">
      <c r="A72" s="40">
        <v>74</v>
      </c>
      <c r="B72" s="40" t="s">
        <v>298</v>
      </c>
      <c r="C72" s="40" t="s">
        <v>299</v>
      </c>
      <c r="D72" s="40">
        <v>1</v>
      </c>
      <c r="E72" s="40">
        <v>15</v>
      </c>
      <c r="F72" s="40" t="s">
        <v>732</v>
      </c>
      <c r="G72" s="40"/>
      <c r="H72" s="40"/>
      <c r="I72" s="40" t="s">
        <v>753</v>
      </c>
      <c r="J72" s="40"/>
      <c r="K72" s="84" t="s">
        <v>1021</v>
      </c>
      <c r="L72" s="86">
        <v>43392</v>
      </c>
      <c r="M72" s="86">
        <v>43191</v>
      </c>
      <c r="N72" s="40"/>
      <c r="O72" s="40"/>
      <c r="Q72" s="82" t="s">
        <v>1112</v>
      </c>
    </row>
    <row r="73" spans="1:17" s="8" customFormat="1">
      <c r="A73" s="40">
        <v>75</v>
      </c>
      <c r="B73" s="40" t="s">
        <v>300</v>
      </c>
      <c r="C73" s="40" t="s">
        <v>301</v>
      </c>
      <c r="D73" s="40">
        <v>1</v>
      </c>
      <c r="E73" s="40">
        <v>14</v>
      </c>
      <c r="F73" s="40" t="s">
        <v>253</v>
      </c>
      <c r="G73" s="40"/>
      <c r="H73" s="40" t="s">
        <v>510</v>
      </c>
      <c r="I73" s="40" t="s">
        <v>783</v>
      </c>
      <c r="J73" s="40"/>
      <c r="K73" s="84" t="s">
        <v>1021</v>
      </c>
      <c r="L73" s="86">
        <v>43190</v>
      </c>
      <c r="M73" s="86">
        <v>43191</v>
      </c>
      <c r="N73" s="40"/>
      <c r="O73" s="40"/>
      <c r="Q73" s="82" t="s">
        <v>1113</v>
      </c>
    </row>
    <row r="74" spans="1:17" s="8" customFormat="1">
      <c r="A74" s="40">
        <v>76</v>
      </c>
      <c r="B74" s="40" t="s">
        <v>302</v>
      </c>
      <c r="C74" s="40" t="s">
        <v>303</v>
      </c>
      <c r="D74" s="40">
        <v>1</v>
      </c>
      <c r="E74" s="40">
        <v>14</v>
      </c>
      <c r="F74" s="40" t="s">
        <v>253</v>
      </c>
      <c r="G74" s="40"/>
      <c r="H74" s="40" t="s">
        <v>511</v>
      </c>
      <c r="I74" s="40"/>
      <c r="J74" s="40"/>
      <c r="K74" s="84" t="s">
        <v>1021</v>
      </c>
      <c r="L74" s="86">
        <v>43190</v>
      </c>
      <c r="M74" s="86">
        <v>43191</v>
      </c>
      <c r="N74" s="40"/>
      <c r="O74" s="40"/>
      <c r="Q74" s="82" t="s">
        <v>1114</v>
      </c>
    </row>
    <row r="75" spans="1:17" s="8" customFormat="1">
      <c r="A75" s="40">
        <v>77</v>
      </c>
      <c r="B75" s="40" t="s">
        <v>304</v>
      </c>
      <c r="C75" s="40" t="s">
        <v>305</v>
      </c>
      <c r="D75" s="40">
        <v>1</v>
      </c>
      <c r="E75" s="40">
        <v>14</v>
      </c>
      <c r="F75" s="40" t="s">
        <v>253</v>
      </c>
      <c r="G75" s="40"/>
      <c r="H75" s="40" t="s">
        <v>512</v>
      </c>
      <c r="I75" s="40"/>
      <c r="J75" s="40"/>
      <c r="K75" s="84" t="s">
        <v>1021</v>
      </c>
      <c r="L75" s="86">
        <v>43190</v>
      </c>
      <c r="M75" s="86">
        <v>43191</v>
      </c>
      <c r="N75" s="40"/>
      <c r="O75" s="40"/>
      <c r="Q75" s="82" t="s">
        <v>1115</v>
      </c>
    </row>
    <row r="76" spans="1:17" s="8" customFormat="1">
      <c r="A76" s="40">
        <v>78</v>
      </c>
      <c r="B76" s="40" t="s">
        <v>306</v>
      </c>
      <c r="C76" s="40" t="s">
        <v>307</v>
      </c>
      <c r="D76" s="40">
        <v>1</v>
      </c>
      <c r="E76" s="40">
        <v>19</v>
      </c>
      <c r="F76" s="40" t="s">
        <v>733</v>
      </c>
      <c r="G76" s="40"/>
      <c r="H76" s="40" t="s">
        <v>513</v>
      </c>
      <c r="I76" s="40"/>
      <c r="J76" s="40"/>
      <c r="K76" s="84" t="s">
        <v>1021</v>
      </c>
      <c r="L76" s="86">
        <v>43190</v>
      </c>
      <c r="M76" s="86">
        <v>43191</v>
      </c>
      <c r="N76" s="89"/>
      <c r="O76" s="40"/>
      <c r="Q76" s="82" t="s">
        <v>1116</v>
      </c>
    </row>
    <row r="77" spans="1:17" s="8" customFormat="1">
      <c r="A77" s="40">
        <v>79</v>
      </c>
      <c r="B77" s="40" t="s">
        <v>308</v>
      </c>
      <c r="C77" s="40" t="s">
        <v>309</v>
      </c>
      <c r="D77" s="40">
        <v>1</v>
      </c>
      <c r="E77" s="40">
        <v>20</v>
      </c>
      <c r="F77" s="40" t="s">
        <v>283</v>
      </c>
      <c r="G77" s="40"/>
      <c r="H77" s="40" t="s">
        <v>514</v>
      </c>
      <c r="I77" s="40"/>
      <c r="J77" s="40"/>
      <c r="K77" s="84" t="s">
        <v>1021</v>
      </c>
      <c r="L77" s="86">
        <v>43190</v>
      </c>
      <c r="M77" s="86">
        <v>43191</v>
      </c>
      <c r="N77" s="89"/>
      <c r="O77" s="40"/>
      <c r="Q77" s="82" t="s">
        <v>1117</v>
      </c>
    </row>
    <row r="78" spans="1:17" s="8" customFormat="1">
      <c r="A78" s="40">
        <v>80</v>
      </c>
      <c r="B78" s="40" t="s">
        <v>310</v>
      </c>
      <c r="C78" s="40" t="s">
        <v>311</v>
      </c>
      <c r="D78" s="40">
        <v>1</v>
      </c>
      <c r="E78" s="40">
        <v>16</v>
      </c>
      <c r="F78" s="40" t="s">
        <v>733</v>
      </c>
      <c r="G78" s="40"/>
      <c r="H78" s="40" t="s">
        <v>515</v>
      </c>
      <c r="I78" s="40" t="s">
        <v>751</v>
      </c>
      <c r="J78" s="40"/>
      <c r="K78" s="84" t="s">
        <v>1021</v>
      </c>
      <c r="L78" s="86">
        <v>43217</v>
      </c>
      <c r="M78" s="86">
        <v>43191</v>
      </c>
      <c r="N78" s="89"/>
      <c r="O78" s="40"/>
      <c r="Q78" s="82" t="s">
        <v>1118</v>
      </c>
    </row>
    <row r="79" spans="1:17" s="8" customFormat="1">
      <c r="A79" s="40">
        <v>81</v>
      </c>
      <c r="B79" s="40" t="s">
        <v>312</v>
      </c>
      <c r="C79" s="40" t="s">
        <v>313</v>
      </c>
      <c r="D79" s="40">
        <v>3</v>
      </c>
      <c r="E79" s="40">
        <v>20</v>
      </c>
      <c r="F79" s="40" t="s">
        <v>746</v>
      </c>
      <c r="G79" s="40"/>
      <c r="H79" s="40" t="s">
        <v>516</v>
      </c>
      <c r="I79" s="40"/>
      <c r="J79" s="40"/>
      <c r="K79" s="84" t="s">
        <v>1021</v>
      </c>
      <c r="L79" s="86">
        <v>43190</v>
      </c>
      <c r="M79" s="86">
        <v>43191</v>
      </c>
      <c r="N79" s="89"/>
      <c r="O79" s="40"/>
      <c r="Q79" s="82" t="s">
        <v>1119</v>
      </c>
    </row>
    <row r="80" spans="1:17" ht="13.5" customHeight="1">
      <c r="A80" s="40">
        <v>82</v>
      </c>
      <c r="B80" s="40" t="s">
        <v>314</v>
      </c>
      <c r="C80" s="40" t="s">
        <v>315</v>
      </c>
      <c r="D80" s="40">
        <v>1</v>
      </c>
      <c r="E80" s="40">
        <v>21</v>
      </c>
      <c r="F80" s="40" t="s">
        <v>745</v>
      </c>
      <c r="G80" s="40"/>
      <c r="H80" s="40"/>
      <c r="I80" s="40" t="s">
        <v>754</v>
      </c>
      <c r="J80" s="40"/>
      <c r="K80" s="84" t="s">
        <v>1021</v>
      </c>
      <c r="L80" s="86">
        <v>43312</v>
      </c>
      <c r="M80" s="86">
        <v>43191</v>
      </c>
      <c r="N80" s="89"/>
      <c r="O80" s="40"/>
      <c r="Q80" s="82" t="s">
        <v>1120</v>
      </c>
    </row>
    <row r="81" spans="1:17" ht="13.5" customHeight="1">
      <c r="A81">
        <v>83</v>
      </c>
      <c r="B81" t="s">
        <v>277</v>
      </c>
      <c r="C81" t="s">
        <v>806</v>
      </c>
      <c r="D81" s="8">
        <v>2</v>
      </c>
      <c r="E81">
        <v>22</v>
      </c>
      <c r="F81" s="36" t="s">
        <v>278</v>
      </c>
      <c r="I81" s="14" t="s">
        <v>292</v>
      </c>
      <c r="K81" s="21" t="s">
        <v>629</v>
      </c>
      <c r="L81" t="s">
        <v>1021</v>
      </c>
      <c r="M81" s="26">
        <v>43191</v>
      </c>
      <c r="Q81" s="82" t="s">
        <v>1085</v>
      </c>
    </row>
    <row r="82" spans="1:17">
      <c r="A82">
        <v>84</v>
      </c>
      <c r="B82" t="s">
        <v>279</v>
      </c>
      <c r="C82" t="s">
        <v>285</v>
      </c>
      <c r="D82" s="8">
        <v>1</v>
      </c>
      <c r="E82">
        <v>20</v>
      </c>
      <c r="F82" s="8" t="s">
        <v>746</v>
      </c>
      <c r="I82" s="14" t="s">
        <v>293</v>
      </c>
      <c r="K82" s="21" t="s">
        <v>681</v>
      </c>
      <c r="L82" t="s">
        <v>1021</v>
      </c>
      <c r="M82" s="26">
        <v>43191</v>
      </c>
      <c r="Q82" s="82" t="s">
        <v>1086</v>
      </c>
    </row>
    <row r="83" spans="1:17">
      <c r="A83">
        <v>85</v>
      </c>
      <c r="B83" t="s">
        <v>280</v>
      </c>
      <c r="C83" t="s">
        <v>286</v>
      </c>
      <c r="D83" s="8">
        <v>1</v>
      </c>
      <c r="E83">
        <v>14</v>
      </c>
      <c r="F83" s="36" t="s">
        <v>253</v>
      </c>
      <c r="I83" s="14" t="s">
        <v>297</v>
      </c>
      <c r="K83" s="21" t="s">
        <v>655</v>
      </c>
      <c r="L83" t="s">
        <v>1021</v>
      </c>
      <c r="M83" s="26">
        <v>43191</v>
      </c>
      <c r="Q83" s="82" t="s">
        <v>1087</v>
      </c>
    </row>
    <row r="84" spans="1:17">
      <c r="A84">
        <v>86</v>
      </c>
      <c r="B84" t="s">
        <v>281</v>
      </c>
      <c r="C84" t="s">
        <v>287</v>
      </c>
      <c r="D84" s="8">
        <v>2</v>
      </c>
      <c r="E84">
        <v>22</v>
      </c>
      <c r="F84" s="36" t="s">
        <v>278</v>
      </c>
      <c r="I84" s="14" t="s">
        <v>296</v>
      </c>
      <c r="K84" s="21" t="s">
        <v>674</v>
      </c>
      <c r="L84" t="s">
        <v>1021</v>
      </c>
      <c r="M84" s="26">
        <v>43191</v>
      </c>
      <c r="Q84" s="82" t="s">
        <v>1088</v>
      </c>
    </row>
    <row r="85" spans="1:17">
      <c r="A85">
        <v>87</v>
      </c>
      <c r="B85" t="s">
        <v>282</v>
      </c>
      <c r="C85" t="s">
        <v>288</v>
      </c>
      <c r="D85" s="8">
        <v>1</v>
      </c>
      <c r="E85">
        <v>20</v>
      </c>
      <c r="F85" s="8" t="s">
        <v>746</v>
      </c>
      <c r="I85" s="14" t="s">
        <v>295</v>
      </c>
      <c r="K85" s="21" t="s">
        <v>657</v>
      </c>
      <c r="L85" t="s">
        <v>1021</v>
      </c>
      <c r="M85" s="26">
        <v>43191</v>
      </c>
      <c r="Q85" s="82" t="s">
        <v>1089</v>
      </c>
    </row>
    <row r="86" spans="1:17">
      <c r="A86">
        <v>88</v>
      </c>
      <c r="B86" t="s">
        <v>284</v>
      </c>
      <c r="C86" t="s">
        <v>289</v>
      </c>
      <c r="D86" s="8">
        <v>1</v>
      </c>
      <c r="E86">
        <v>20</v>
      </c>
      <c r="F86" s="8" t="s">
        <v>746</v>
      </c>
      <c r="I86" s="14" t="s">
        <v>294</v>
      </c>
      <c r="K86" s="21" t="s">
        <v>664</v>
      </c>
      <c r="L86" t="s">
        <v>1021</v>
      </c>
      <c r="M86" s="26">
        <v>43191</v>
      </c>
      <c r="Q86" s="82" t="s">
        <v>1090</v>
      </c>
    </row>
    <row r="87" spans="1:17">
      <c r="A87">
        <v>89</v>
      </c>
      <c r="B87" t="s">
        <v>631</v>
      </c>
      <c r="C87" t="s">
        <v>633</v>
      </c>
      <c r="D87" s="8">
        <v>3</v>
      </c>
      <c r="E87">
        <v>11</v>
      </c>
      <c r="F87" s="36" t="s">
        <v>546</v>
      </c>
      <c r="I87" s="14" t="s">
        <v>632</v>
      </c>
      <c r="K87" s="21" t="s">
        <v>630</v>
      </c>
      <c r="L87" t="s">
        <v>1021</v>
      </c>
      <c r="M87" s="26">
        <v>43191</v>
      </c>
      <c r="Q87" s="82" t="s">
        <v>1091</v>
      </c>
    </row>
    <row r="88" spans="1:17">
      <c r="A88">
        <v>90</v>
      </c>
      <c r="B88" t="s">
        <v>639</v>
      </c>
      <c r="C88" t="s">
        <v>640</v>
      </c>
      <c r="D88" s="8">
        <v>1</v>
      </c>
      <c r="E88">
        <v>8</v>
      </c>
      <c r="F88" s="36" t="s">
        <v>263</v>
      </c>
      <c r="I88" t="s">
        <v>773</v>
      </c>
      <c r="K88" s="21" t="s">
        <v>638</v>
      </c>
      <c r="L88" t="s">
        <v>1021</v>
      </c>
      <c r="M88" s="26">
        <v>43191</v>
      </c>
      <c r="Q88" s="82" t="s">
        <v>1092</v>
      </c>
    </row>
    <row r="89" spans="1:17">
      <c r="A89">
        <v>91</v>
      </c>
      <c r="B89" t="s">
        <v>648</v>
      </c>
      <c r="C89" t="s">
        <v>649</v>
      </c>
      <c r="D89" s="8">
        <v>1</v>
      </c>
      <c r="E89">
        <v>24</v>
      </c>
      <c r="F89" s="39" t="s">
        <v>861</v>
      </c>
      <c r="G89" s="8">
        <v>1</v>
      </c>
      <c r="I89" t="s">
        <v>774</v>
      </c>
      <c r="K89" s="21" t="s">
        <v>650</v>
      </c>
      <c r="L89" t="s">
        <v>1021</v>
      </c>
      <c r="M89" s="26">
        <v>43191</v>
      </c>
      <c r="Q89" s="82" t="s">
        <v>1093</v>
      </c>
    </row>
    <row r="90" spans="1:17">
      <c r="A90">
        <v>92</v>
      </c>
      <c r="B90" t="s">
        <v>652</v>
      </c>
      <c r="C90" t="s">
        <v>653</v>
      </c>
      <c r="D90" s="8">
        <v>3</v>
      </c>
      <c r="E90">
        <v>11</v>
      </c>
      <c r="F90" s="36" t="s">
        <v>546</v>
      </c>
      <c r="I90" t="s">
        <v>775</v>
      </c>
      <c r="K90" s="21" t="s">
        <v>654</v>
      </c>
      <c r="L90" t="s">
        <v>1021</v>
      </c>
      <c r="M90" s="26">
        <v>43191</v>
      </c>
      <c r="Q90" s="82" t="s">
        <v>1094</v>
      </c>
    </row>
    <row r="91" spans="1:17">
      <c r="A91">
        <v>93</v>
      </c>
      <c r="B91" t="s">
        <v>761</v>
      </c>
      <c r="C91" t="s">
        <v>807</v>
      </c>
      <c r="D91" s="8">
        <v>1</v>
      </c>
      <c r="E91">
        <v>24</v>
      </c>
      <c r="F91" s="39" t="s">
        <v>861</v>
      </c>
      <c r="I91" t="s">
        <v>776</v>
      </c>
      <c r="K91" s="21" t="s">
        <v>760</v>
      </c>
      <c r="L91" t="s">
        <v>1021</v>
      </c>
      <c r="M91" s="26">
        <v>43191</v>
      </c>
      <c r="Q91" s="82" t="s">
        <v>1095</v>
      </c>
    </row>
    <row r="92" spans="1:17">
      <c r="A92">
        <v>94</v>
      </c>
      <c r="B92" t="s">
        <v>763</v>
      </c>
      <c r="C92" t="s">
        <v>808</v>
      </c>
      <c r="D92" s="8">
        <v>1</v>
      </c>
      <c r="E92">
        <v>24</v>
      </c>
      <c r="F92" s="39" t="s">
        <v>861</v>
      </c>
      <c r="I92" t="s">
        <v>777</v>
      </c>
      <c r="K92" s="21" t="s">
        <v>762</v>
      </c>
      <c r="L92" t="s">
        <v>1021</v>
      </c>
      <c r="M92" s="26">
        <v>43191</v>
      </c>
      <c r="Q92" s="82" t="s">
        <v>1096</v>
      </c>
    </row>
    <row r="93" spans="1:17">
      <c r="A93">
        <v>95</v>
      </c>
      <c r="B93" s="25" t="s">
        <v>784</v>
      </c>
      <c r="C93" t="s">
        <v>809</v>
      </c>
      <c r="D93" s="8">
        <v>1</v>
      </c>
      <c r="E93">
        <v>22</v>
      </c>
      <c r="F93" s="36" t="s">
        <v>870</v>
      </c>
      <c r="G93" s="8">
        <v>1</v>
      </c>
      <c r="I93" t="s">
        <v>778</v>
      </c>
      <c r="K93" s="21" t="s">
        <v>673</v>
      </c>
      <c r="L93" t="s">
        <v>1021</v>
      </c>
      <c r="M93" s="26">
        <v>43191</v>
      </c>
      <c r="Q93" s="82" t="s">
        <v>1097</v>
      </c>
    </row>
    <row r="94" spans="1:17">
      <c r="A94">
        <v>96</v>
      </c>
      <c r="B94" t="s">
        <v>687</v>
      </c>
      <c r="C94" t="s">
        <v>689</v>
      </c>
      <c r="D94" s="8">
        <v>3</v>
      </c>
      <c r="E94">
        <v>20</v>
      </c>
      <c r="F94" s="36" t="s">
        <v>862</v>
      </c>
      <c r="I94" t="s">
        <v>779</v>
      </c>
      <c r="K94" s="21" t="s">
        <v>688</v>
      </c>
      <c r="L94" t="s">
        <v>1021</v>
      </c>
      <c r="M94" s="26">
        <v>43191</v>
      </c>
      <c r="Q94" s="82" t="s">
        <v>1098</v>
      </c>
    </row>
    <row r="95" spans="1:17">
      <c r="A95">
        <v>97</v>
      </c>
      <c r="B95" t="s">
        <v>694</v>
      </c>
      <c r="C95" t="s">
        <v>695</v>
      </c>
      <c r="D95" s="8"/>
      <c r="E95">
        <v>12</v>
      </c>
      <c r="F95" s="36" t="s">
        <v>693</v>
      </c>
      <c r="I95" t="s">
        <v>780</v>
      </c>
      <c r="K95" s="21" t="s">
        <v>692</v>
      </c>
      <c r="L95" t="s">
        <v>1021</v>
      </c>
      <c r="M95" s="26">
        <v>43191</v>
      </c>
      <c r="Q95" s="82" t="s">
        <v>1099</v>
      </c>
    </row>
    <row r="96" spans="1:17">
      <c r="A96">
        <v>98</v>
      </c>
      <c r="B96" t="s">
        <v>701</v>
      </c>
      <c r="C96" t="s">
        <v>702</v>
      </c>
      <c r="D96" s="8">
        <v>1</v>
      </c>
      <c r="E96">
        <v>8</v>
      </c>
      <c r="F96" s="36" t="s">
        <v>813</v>
      </c>
      <c r="I96" t="s">
        <v>700</v>
      </c>
      <c r="K96" s="21" t="s">
        <v>703</v>
      </c>
      <c r="L96" t="s">
        <v>1021</v>
      </c>
      <c r="M96" s="26">
        <v>43191</v>
      </c>
      <c r="Q96" s="82" t="s">
        <v>1100</v>
      </c>
    </row>
    <row r="97" spans="1:17">
      <c r="A97">
        <v>99</v>
      </c>
      <c r="B97" t="s">
        <v>711</v>
      </c>
      <c r="C97" t="s">
        <v>712</v>
      </c>
      <c r="D97" s="8">
        <v>2</v>
      </c>
      <c r="E97">
        <v>21</v>
      </c>
      <c r="F97" s="36" t="s">
        <v>867</v>
      </c>
      <c r="I97" t="s">
        <v>713</v>
      </c>
      <c r="K97" s="21" t="s">
        <v>714</v>
      </c>
      <c r="L97" t="s">
        <v>1021</v>
      </c>
      <c r="M97" s="26">
        <v>43191</v>
      </c>
      <c r="Q97" s="82" t="s">
        <v>1101</v>
      </c>
    </row>
    <row r="98" spans="1:17">
      <c r="A98">
        <v>100</v>
      </c>
      <c r="B98" t="s">
        <v>715</v>
      </c>
      <c r="C98" t="s">
        <v>716</v>
      </c>
      <c r="D98" s="8">
        <v>1</v>
      </c>
      <c r="E98">
        <v>24</v>
      </c>
      <c r="F98" s="39" t="s">
        <v>861</v>
      </c>
      <c r="G98" s="8">
        <v>1</v>
      </c>
      <c r="I98" t="s">
        <v>717</v>
      </c>
      <c r="K98" t="s">
        <v>718</v>
      </c>
      <c r="L98" t="s">
        <v>1021</v>
      </c>
      <c r="M98" s="26">
        <v>43191</v>
      </c>
      <c r="Q98" s="82" t="s">
        <v>1102</v>
      </c>
    </row>
    <row r="99" spans="1:17">
      <c r="A99">
        <v>101</v>
      </c>
      <c r="B99" s="25" t="s">
        <v>719</v>
      </c>
      <c r="C99" t="s">
        <v>810</v>
      </c>
      <c r="D99" s="8">
        <v>1</v>
      </c>
      <c r="E99">
        <v>24</v>
      </c>
      <c r="F99" s="39" t="s">
        <v>861</v>
      </c>
      <c r="G99" s="8">
        <v>1</v>
      </c>
      <c r="I99" t="s">
        <v>781</v>
      </c>
      <c r="K99" s="21" t="s">
        <v>720</v>
      </c>
      <c r="L99" t="s">
        <v>1021</v>
      </c>
      <c r="M99" s="26">
        <v>43191</v>
      </c>
      <c r="Q99" s="82" t="s">
        <v>1103</v>
      </c>
    </row>
    <row r="100" spans="1:17">
      <c r="A100">
        <v>102</v>
      </c>
      <c r="B100" t="s">
        <v>728</v>
      </c>
      <c r="C100" t="s">
        <v>811</v>
      </c>
      <c r="D100" s="8">
        <v>3</v>
      </c>
      <c r="E100">
        <v>20</v>
      </c>
      <c r="F100" s="36" t="s">
        <v>862</v>
      </c>
      <c r="I100" t="s">
        <v>782</v>
      </c>
      <c r="K100" s="21" t="s">
        <v>1021</v>
      </c>
      <c r="L100" t="s">
        <v>1021</v>
      </c>
      <c r="M100" s="26">
        <v>43191</v>
      </c>
      <c r="Q100" s="82" t="s">
        <v>1104</v>
      </c>
    </row>
    <row r="101" spans="1:17">
      <c r="A101">
        <v>103</v>
      </c>
      <c r="B101" t="s">
        <v>729</v>
      </c>
      <c r="C101" t="s">
        <v>812</v>
      </c>
      <c r="D101" s="8">
        <v>1</v>
      </c>
      <c r="E101">
        <v>14</v>
      </c>
      <c r="F101" s="36" t="s">
        <v>253</v>
      </c>
      <c r="I101" t="s">
        <v>749</v>
      </c>
      <c r="K101" s="21" t="s">
        <v>1021</v>
      </c>
      <c r="L101" t="s">
        <v>1021</v>
      </c>
      <c r="M101" s="26">
        <v>43191</v>
      </c>
      <c r="Q101" s="82" t="s">
        <v>1105</v>
      </c>
    </row>
    <row r="102" spans="1:17">
      <c r="A102" s="40">
        <v>104</v>
      </c>
      <c r="B102" s="40" t="s">
        <v>730</v>
      </c>
      <c r="C102" s="40" t="s">
        <v>731</v>
      </c>
      <c r="D102" s="40">
        <v>1</v>
      </c>
      <c r="E102" s="40">
        <v>15</v>
      </c>
      <c r="F102" s="40" t="s">
        <v>732</v>
      </c>
      <c r="G102" s="40"/>
      <c r="H102" s="40"/>
      <c r="I102" s="40" t="s">
        <v>750</v>
      </c>
      <c r="J102" s="40"/>
      <c r="K102" s="21" t="s">
        <v>1021</v>
      </c>
      <c r="L102" s="86">
        <v>43203</v>
      </c>
      <c r="M102" s="86">
        <v>43191</v>
      </c>
      <c r="N102" s="40"/>
      <c r="Q102" s="82" t="s">
        <v>1121</v>
      </c>
    </row>
    <row r="103" spans="1:17">
      <c r="A103" s="40">
        <v>105</v>
      </c>
      <c r="B103" s="40" t="s">
        <v>734</v>
      </c>
      <c r="C103" s="40" t="s">
        <v>735</v>
      </c>
      <c r="D103" s="40">
        <v>1</v>
      </c>
      <c r="E103" s="40">
        <v>18</v>
      </c>
      <c r="F103" s="40" t="s">
        <v>733</v>
      </c>
      <c r="G103" s="40"/>
      <c r="H103" s="40"/>
      <c r="I103" s="40" t="s">
        <v>758</v>
      </c>
      <c r="J103" s="40"/>
      <c r="K103" s="21" t="s">
        <v>1021</v>
      </c>
      <c r="L103" s="86">
        <v>43217</v>
      </c>
      <c r="M103" s="86">
        <v>43191</v>
      </c>
      <c r="N103" s="40"/>
      <c r="Q103" s="82" t="s">
        <v>1122</v>
      </c>
    </row>
    <row r="104" spans="1:17">
      <c r="A104" s="40">
        <v>106</v>
      </c>
      <c r="B104" s="40" t="s">
        <v>736</v>
      </c>
      <c r="C104" s="40" t="s">
        <v>737</v>
      </c>
      <c r="D104" s="40">
        <v>1</v>
      </c>
      <c r="E104" s="40">
        <v>18</v>
      </c>
      <c r="F104" s="40" t="s">
        <v>733</v>
      </c>
      <c r="G104" s="40"/>
      <c r="H104" s="40"/>
      <c r="I104" s="40" t="s">
        <v>759</v>
      </c>
      <c r="J104" s="40"/>
      <c r="K104" s="21" t="s">
        <v>1021</v>
      </c>
      <c r="L104" s="86">
        <v>43217</v>
      </c>
      <c r="M104" s="86">
        <v>43191</v>
      </c>
      <c r="N104" s="40"/>
      <c r="Q104" s="82" t="s">
        <v>1123</v>
      </c>
    </row>
    <row r="105" spans="1:17">
      <c r="A105" s="40">
        <v>107</v>
      </c>
      <c r="B105" s="40" t="s">
        <v>738</v>
      </c>
      <c r="C105" s="40" t="s">
        <v>739</v>
      </c>
      <c r="D105" s="40">
        <v>1</v>
      </c>
      <c r="E105" s="40">
        <v>18</v>
      </c>
      <c r="F105" s="40" t="s">
        <v>733</v>
      </c>
      <c r="G105" s="40"/>
      <c r="H105" s="40"/>
      <c r="I105" s="40" t="s">
        <v>757</v>
      </c>
      <c r="J105" s="40"/>
      <c r="K105" s="21" t="s">
        <v>1021</v>
      </c>
      <c r="L105" s="86">
        <v>43217</v>
      </c>
      <c r="M105" s="86">
        <v>43191</v>
      </c>
      <c r="N105" s="40"/>
      <c r="Q105" s="82" t="s">
        <v>1124</v>
      </c>
    </row>
    <row r="106" spans="1:17">
      <c r="A106" s="40">
        <v>108</v>
      </c>
      <c r="B106" s="40" t="s">
        <v>740</v>
      </c>
      <c r="C106" s="40" t="s">
        <v>741</v>
      </c>
      <c r="D106" s="40">
        <v>1</v>
      </c>
      <c r="E106" s="40">
        <v>19</v>
      </c>
      <c r="F106" s="40" t="s">
        <v>742</v>
      </c>
      <c r="G106" s="40"/>
      <c r="H106" s="40"/>
      <c r="I106" s="40" t="s">
        <v>756</v>
      </c>
      <c r="J106" s="40"/>
      <c r="K106" s="21" t="s">
        <v>1021</v>
      </c>
      <c r="L106" s="86">
        <v>43251</v>
      </c>
      <c r="M106" s="86">
        <v>43191</v>
      </c>
      <c r="N106" s="40"/>
      <c r="Q106" s="82" t="s">
        <v>1125</v>
      </c>
    </row>
    <row r="107" spans="1:17">
      <c r="A107" s="40">
        <v>109</v>
      </c>
      <c r="B107" s="40" t="s">
        <v>743</v>
      </c>
      <c r="C107" s="40" t="s">
        <v>744</v>
      </c>
      <c r="D107" s="40">
        <v>1</v>
      </c>
      <c r="E107" s="40">
        <v>15</v>
      </c>
      <c r="F107" s="40" t="s">
        <v>732</v>
      </c>
      <c r="G107" s="40"/>
      <c r="H107" s="40"/>
      <c r="I107" s="40" t="s">
        <v>755</v>
      </c>
      <c r="J107" s="40"/>
      <c r="K107" s="21" t="s">
        <v>1021</v>
      </c>
      <c r="L107" s="86">
        <v>43251</v>
      </c>
      <c r="M107" s="86">
        <v>43191</v>
      </c>
      <c r="N107" s="40"/>
      <c r="Q107" s="82" t="s">
        <v>1126</v>
      </c>
    </row>
    <row r="108" spans="1:17">
      <c r="A108" s="40">
        <v>110</v>
      </c>
      <c r="B108" s="40" t="s">
        <v>747</v>
      </c>
      <c r="C108" s="40" t="s">
        <v>748</v>
      </c>
      <c r="D108" s="40">
        <v>1</v>
      </c>
      <c r="E108" s="40">
        <v>20</v>
      </c>
      <c r="F108" s="40" t="s">
        <v>746</v>
      </c>
      <c r="G108" s="40"/>
      <c r="H108" s="40"/>
      <c r="I108" s="40" t="s">
        <v>752</v>
      </c>
      <c r="J108" s="40"/>
      <c r="K108" s="21" t="s">
        <v>1021</v>
      </c>
      <c r="L108" s="86">
        <v>43251</v>
      </c>
      <c r="M108" s="86">
        <v>43191</v>
      </c>
      <c r="N108" s="40"/>
      <c r="Q108" s="82" t="s">
        <v>1127</v>
      </c>
    </row>
  </sheetData>
  <phoneticPr fontId="1"/>
  <hyperlinks>
    <hyperlink ref="I3" r:id="rId1"/>
    <hyperlink ref="I4" r:id="rId2"/>
    <hyperlink ref="I6" r:id="rId3"/>
    <hyperlink ref="I7" r:id="rId4"/>
    <hyperlink ref="I8" r:id="rId5"/>
    <hyperlink ref="I9" r:id="rId6"/>
    <hyperlink ref="I10" r:id="rId7"/>
    <hyperlink ref="I11" r:id="rId8"/>
    <hyperlink ref="I12" r:id="rId9"/>
    <hyperlink ref="I13" r:id="rId10"/>
    <hyperlink ref="I15" r:id="rId11"/>
    <hyperlink ref="I17" r:id="rId12"/>
    <hyperlink ref="I18" r:id="rId13"/>
    <hyperlink ref="I20" r:id="rId14"/>
    <hyperlink ref="I22" r:id="rId15"/>
    <hyperlink ref="I23" r:id="rId16"/>
    <hyperlink ref="I24" r:id="rId17"/>
    <hyperlink ref="I25" r:id="rId18"/>
    <hyperlink ref="I26" r:id="rId19"/>
    <hyperlink ref="I28" r:id="rId20"/>
    <hyperlink ref="I30" r:id="rId21"/>
    <hyperlink ref="I31" r:id="rId22"/>
    <hyperlink ref="I32" r:id="rId23"/>
    <hyperlink ref="I33" r:id="rId24"/>
    <hyperlink ref="I34" r:id="rId25"/>
    <hyperlink ref="I35" r:id="rId26"/>
    <hyperlink ref="I36" r:id="rId27"/>
    <hyperlink ref="I38" r:id="rId28"/>
    <hyperlink ref="I40" r:id="rId29"/>
    <hyperlink ref="I41" r:id="rId30"/>
    <hyperlink ref="I42" r:id="rId31"/>
    <hyperlink ref="I43" r:id="rId32"/>
    <hyperlink ref="I44" r:id="rId33"/>
    <hyperlink ref="I45" r:id="rId34"/>
    <hyperlink ref="I46" r:id="rId35"/>
    <hyperlink ref="I48" r:id="rId36"/>
    <hyperlink ref="I49" r:id="rId37"/>
    <hyperlink ref="I50" r:id="rId38"/>
    <hyperlink ref="I51" r:id="rId39"/>
    <hyperlink ref="I52" r:id="rId40"/>
    <hyperlink ref="I53" r:id="rId41"/>
    <hyperlink ref="I54" r:id="rId42"/>
    <hyperlink ref="I55" r:id="rId43"/>
    <hyperlink ref="I56" r:id="rId44"/>
    <hyperlink ref="I57" r:id="rId45"/>
    <hyperlink ref="I58" r:id="rId46"/>
    <hyperlink ref="I59" r:id="rId47"/>
    <hyperlink ref="I60" r:id="rId48"/>
    <hyperlink ref="I61" r:id="rId49"/>
    <hyperlink ref="I62" r:id="rId50"/>
    <hyperlink ref="I63" r:id="rId51"/>
    <hyperlink ref="I64" r:id="rId52"/>
    <hyperlink ref="I65" r:id="rId53"/>
    <hyperlink ref="I66" r:id="rId54"/>
    <hyperlink ref="I67" r:id="rId55"/>
    <hyperlink ref="I68" r:id="rId56"/>
    <hyperlink ref="I81" r:id="rId57"/>
    <hyperlink ref="I82" r:id="rId58"/>
    <hyperlink ref="I86" r:id="rId59"/>
    <hyperlink ref="I85" r:id="rId60"/>
    <hyperlink ref="I84" r:id="rId61"/>
    <hyperlink ref="I83" r:id="rId62"/>
    <hyperlink ref="I87" r:id="rId63"/>
  </hyperlinks>
  <pageMargins left="0.7" right="0.7" top="0.75" bottom="0.75" header="0.3" footer="0.3"/>
  <pageSetup paperSize="9" orientation="portrait" horizontalDpi="0" verticalDpi="0" r:id="rId6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1"/>
  <sheetViews>
    <sheetView topLeftCell="A2" workbookViewId="0">
      <selection activeCell="J29" sqref="J2:J29"/>
    </sheetView>
  </sheetViews>
  <sheetFormatPr defaultRowHeight="13.5"/>
  <cols>
    <col min="2" max="2" width="44" bestFit="1" customWidth="1"/>
    <col min="3" max="3" width="8.75" bestFit="1" customWidth="1"/>
    <col min="4" max="4" width="10.75" hidden="1" customWidth="1"/>
    <col min="5" max="5" width="8.75" bestFit="1" customWidth="1"/>
    <col min="9" max="9" width="10.125" bestFit="1" customWidth="1"/>
  </cols>
  <sheetData>
    <row r="1" spans="1:10" ht="14.25" thickBot="1">
      <c r="A1" s="78" t="s">
        <v>19</v>
      </c>
      <c r="B1" s="72" t="s">
        <v>22</v>
      </c>
      <c r="C1" s="72" t="s">
        <v>291</v>
      </c>
      <c r="D1" s="23"/>
      <c r="E1" s="72" t="s">
        <v>727</v>
      </c>
      <c r="F1" s="72" t="s">
        <v>29</v>
      </c>
      <c r="G1" s="72" t="s">
        <v>819</v>
      </c>
      <c r="H1" s="72" t="s">
        <v>820</v>
      </c>
      <c r="I1" s="75" t="s">
        <v>821</v>
      </c>
    </row>
    <row r="2" spans="1:10" ht="14.25" thickBot="1">
      <c r="A2" s="79" t="s">
        <v>40</v>
      </c>
      <c r="B2" s="73" t="s">
        <v>15</v>
      </c>
      <c r="C2" s="73" t="s">
        <v>290</v>
      </c>
      <c r="D2" s="24"/>
      <c r="E2" s="73" t="s">
        <v>726</v>
      </c>
      <c r="F2" s="73" t="s">
        <v>18</v>
      </c>
      <c r="G2" s="73" t="s">
        <v>827</v>
      </c>
      <c r="H2" s="73" t="s">
        <v>828</v>
      </c>
      <c r="I2" s="76" t="s">
        <v>829</v>
      </c>
      <c r="J2" s="82" t="str">
        <f>"INSERT INTO `departs` (`"&amp;A1&amp;"`, `"&amp;B1&amp;"`, `"&amp;C1&amp;"`, `"&amp;E1&amp;"`, `"&amp;F1&amp;"`, `"&amp;G1&amp;"`, `"&amp;I1&amp;"`) VALUES"</f>
        <v>INSERT INTO `departs` (`id`, `depart`, `role`, `old_id`, `memo`, `created_at`, `deleted_at`) VALUES</v>
      </c>
    </row>
    <row r="3" spans="1:10">
      <c r="A3">
        <v>1</v>
      </c>
      <c r="B3" s="8" t="s">
        <v>858</v>
      </c>
      <c r="E3">
        <v>1</v>
      </c>
      <c r="G3" s="26">
        <v>43191</v>
      </c>
      <c r="I3" t="s">
        <v>1020</v>
      </c>
      <c r="J3" s="82" t="str">
        <f>"('"&amp;A3&amp;"','"&amp;B3&amp;"','"&amp;C3&amp;"','"&amp;E3&amp;"','"&amp;F3&amp;"','"&amp;TEXT(G3,"yyyy/mm/dd")&amp;"',"&amp;I3&amp;"),"</f>
        <v>('1','総務','','1','','2018/04/01',NULL),</v>
      </c>
    </row>
    <row r="4" spans="1:10">
      <c r="A4">
        <v>2</v>
      </c>
      <c r="B4" s="8" t="s">
        <v>317</v>
      </c>
      <c r="E4">
        <v>2</v>
      </c>
      <c r="G4" s="26">
        <v>43191</v>
      </c>
      <c r="I4" t="s">
        <v>1020</v>
      </c>
      <c r="J4" s="82" t="str">
        <f t="shared" ref="J4:J16" si="0">"('"&amp;A4&amp;"','"&amp;B4&amp;"','"&amp;C4&amp;"','"&amp;E4&amp;"','"&amp;F4&amp;"','"&amp;TEXT(G4,"yyyy/mm/dd")&amp;"',"&amp;I4&amp;"),"</f>
        <v>('2','営業','','2','','2018/04/01',NULL),</v>
      </c>
    </row>
    <row r="5" spans="1:10">
      <c r="A5">
        <v>3</v>
      </c>
      <c r="B5" s="8" t="s">
        <v>814</v>
      </c>
      <c r="E5">
        <v>3</v>
      </c>
      <c r="F5" t="s">
        <v>319</v>
      </c>
      <c r="G5" s="26">
        <v>43191</v>
      </c>
      <c r="I5" t="s">
        <v>1020</v>
      </c>
      <c r="J5" s="82" t="str">
        <f t="shared" si="0"/>
        <v>('3','システム','','3','久保田さん・小原さんいらっしゃらなければ担当者不在で伝える','2018/04/01',NULL),</v>
      </c>
    </row>
    <row r="6" spans="1:10">
      <c r="A6">
        <v>4</v>
      </c>
      <c r="B6" s="8" t="s">
        <v>815</v>
      </c>
      <c r="E6">
        <v>4</v>
      </c>
      <c r="G6" s="26">
        <v>43191</v>
      </c>
      <c r="I6" t="s">
        <v>1020</v>
      </c>
      <c r="J6" s="82" t="str">
        <f t="shared" si="0"/>
        <v>('4','ディレクター','','4','','2018/04/01',NULL),</v>
      </c>
    </row>
    <row r="7" spans="1:10">
      <c r="A7">
        <v>5</v>
      </c>
      <c r="B7" s="8" t="s">
        <v>552</v>
      </c>
      <c r="E7">
        <v>5</v>
      </c>
      <c r="G7" s="26">
        <v>43191</v>
      </c>
      <c r="I7" t="s">
        <v>1020</v>
      </c>
      <c r="J7" s="82" t="str">
        <f t="shared" si="0"/>
        <v>('5','デザイナー','','5','','2018/04/01',NULL),</v>
      </c>
    </row>
    <row r="8" spans="1:10">
      <c r="A8">
        <v>6</v>
      </c>
      <c r="B8" s="8" t="s">
        <v>553</v>
      </c>
      <c r="E8">
        <v>6</v>
      </c>
      <c r="G8" s="26">
        <v>43191</v>
      </c>
      <c r="I8" t="s">
        <v>1020</v>
      </c>
      <c r="J8" s="82" t="str">
        <f t="shared" si="0"/>
        <v>('6','コーダー','','6','','2018/04/01',NULL),</v>
      </c>
    </row>
    <row r="9" spans="1:10">
      <c r="A9">
        <v>7</v>
      </c>
      <c r="B9" s="8" t="s">
        <v>816</v>
      </c>
      <c r="E9">
        <v>7</v>
      </c>
      <c r="G9" s="26">
        <v>43191</v>
      </c>
      <c r="I9" t="s">
        <v>1020</v>
      </c>
      <c r="J9" s="82" t="str">
        <f t="shared" si="0"/>
        <v>('7','ネットワーク','','7','','2018/04/01',NULL),</v>
      </c>
    </row>
    <row r="10" spans="1:10">
      <c r="A10">
        <v>8</v>
      </c>
      <c r="B10" t="s">
        <v>547</v>
      </c>
      <c r="C10" t="s">
        <v>316</v>
      </c>
      <c r="E10" s="8"/>
      <c r="F10" s="16" t="s">
        <v>545</v>
      </c>
      <c r="G10" s="26">
        <v>43191</v>
      </c>
      <c r="I10" t="s">
        <v>1020</v>
      </c>
      <c r="J10" s="82" t="str">
        <f t="shared" si="0"/>
        <v>('8','ペタビットマーケティング株式会社','関連会社','','リスティング広告
Googleやグーグルアドワーズからの電話はマーケ宛のことが多い','2018/04/01',NULL),</v>
      </c>
    </row>
    <row r="11" spans="1:10">
      <c r="A11">
        <v>9</v>
      </c>
      <c r="B11" t="s">
        <v>548</v>
      </c>
      <c r="C11" t="s">
        <v>316</v>
      </c>
      <c r="E11" s="8"/>
      <c r="G11" s="26">
        <v>43191</v>
      </c>
      <c r="I11" t="s">
        <v>1020</v>
      </c>
      <c r="J11" s="82" t="str">
        <f t="shared" si="0"/>
        <v>('9','ペタビット技研株式会社','関連会社','','','2018/04/01',NULL),</v>
      </c>
    </row>
    <row r="12" spans="1:10">
      <c r="A12">
        <v>10</v>
      </c>
      <c r="B12" t="s">
        <v>549</v>
      </c>
      <c r="C12" t="s">
        <v>316</v>
      </c>
      <c r="E12" s="8"/>
      <c r="G12" s="26">
        <v>43191</v>
      </c>
      <c r="I12" t="s">
        <v>1020</v>
      </c>
      <c r="J12" s="82" t="str">
        <f t="shared" si="0"/>
        <v>('10','株式会社十ノ拾伍','関連会社','','','2018/04/01',NULL),</v>
      </c>
    </row>
    <row r="13" spans="1:10">
      <c r="A13">
        <v>11</v>
      </c>
      <c r="B13" t="s">
        <v>550</v>
      </c>
      <c r="C13" t="s">
        <v>316</v>
      </c>
      <c r="E13" s="8"/>
      <c r="G13" s="26">
        <v>43191</v>
      </c>
      <c r="I13" t="s">
        <v>1020</v>
      </c>
      <c r="J13" s="82" t="str">
        <f t="shared" si="0"/>
        <v>('11','ペタビットグローバルソリューションズ株式会社','関連会社','','','2018/04/01',NULL),</v>
      </c>
    </row>
    <row r="14" spans="1:10">
      <c r="A14">
        <v>12</v>
      </c>
      <c r="B14" t="s">
        <v>551</v>
      </c>
      <c r="C14" t="s">
        <v>316</v>
      </c>
      <c r="E14" s="8"/>
      <c r="G14" s="26">
        <v>43191</v>
      </c>
      <c r="I14" t="s">
        <v>1020</v>
      </c>
      <c r="J14" s="82" t="str">
        <f t="shared" si="0"/>
        <v>('12','ボトムアップ株式会社','関連会社','','','2018/04/01',NULL),</v>
      </c>
    </row>
    <row r="15" spans="1:10">
      <c r="A15">
        <v>13</v>
      </c>
      <c r="B15" t="s">
        <v>817</v>
      </c>
      <c r="C15" t="s">
        <v>316</v>
      </c>
      <c r="E15" s="8"/>
      <c r="F15" s="16" t="s">
        <v>320</v>
      </c>
      <c r="G15" s="26">
        <v>43191</v>
      </c>
      <c r="I15" t="s">
        <v>1020</v>
      </c>
      <c r="J15" s="82" t="str">
        <f t="shared" si="0"/>
        <v>('13','NPO法人ヒーローインタビュー','関連会社','','ポップアスリート星野仙一杯運営
前田(まえた)さん・向谷さん・近持さん・上田さん&lt;br&gt;いらっしゃらなければ担当者不在で伝える','2018/04/01',NULL),</v>
      </c>
    </row>
    <row r="16" spans="1:10">
      <c r="A16">
        <v>14</v>
      </c>
      <c r="B16" s="8" t="s">
        <v>253</v>
      </c>
      <c r="C16" s="8"/>
      <c r="D16" s="8" t="s">
        <v>871</v>
      </c>
      <c r="E16" s="8">
        <v>1</v>
      </c>
      <c r="F16" s="37"/>
      <c r="G16" s="26">
        <v>43191</v>
      </c>
      <c r="I16" t="s">
        <v>1020</v>
      </c>
      <c r="J16" s="82" t="str">
        <f t="shared" si="0"/>
        <v>('14','経営管理部','','1','','2018/04/01',NULL),</v>
      </c>
    </row>
    <row r="17" spans="1:10">
      <c r="A17">
        <v>15</v>
      </c>
      <c r="B17" s="8" t="s">
        <v>732</v>
      </c>
      <c r="C17" s="8"/>
      <c r="D17" s="8" t="s">
        <v>872</v>
      </c>
      <c r="E17" s="8">
        <v>3</v>
      </c>
      <c r="F17" s="37"/>
      <c r="G17" s="26">
        <v>43191</v>
      </c>
      <c r="I17" s="26">
        <v>43251</v>
      </c>
      <c r="J17" s="82" t="str">
        <f>"('"&amp;A17&amp;"','"&amp;B17&amp;"','"&amp;C17&amp;"','"&amp;E17&amp;"','"&amp;F17&amp;"','"&amp;TEXT(G17,"yyyy/mm/dd")&amp;"','"&amp;TEXT(I17,"yyyy/mm/dd")&amp;"'),"</f>
        <v>('15','通販ソリューション事業部','','3','','2018/04/01','2018/05/31'),</v>
      </c>
    </row>
    <row r="18" spans="1:10">
      <c r="A18">
        <v>16</v>
      </c>
      <c r="B18" s="8" t="s">
        <v>1259</v>
      </c>
      <c r="C18" s="8"/>
      <c r="D18" s="8" t="s">
        <v>873</v>
      </c>
      <c r="E18" s="8">
        <v>4</v>
      </c>
      <c r="F18" s="37"/>
      <c r="G18" s="32">
        <v>43191</v>
      </c>
      <c r="H18" s="8"/>
      <c r="I18" s="32">
        <v>43251</v>
      </c>
      <c r="J18" s="82" t="str">
        <f t="shared" ref="J18:J21" si="1">"('"&amp;A18&amp;"','"&amp;B18&amp;"','"&amp;C18&amp;"','"&amp;E18&amp;"','"&amp;F18&amp;"','"&amp;TEXT(G18,"yyyy/mm/dd")&amp;"','"&amp;TEXT(I18,"yyyy/mm/dd")&amp;"'),"</f>
        <v>('16','WEBソリューション事業部(ディレクター)','','4','','2018/04/01','2018/05/31'),</v>
      </c>
    </row>
    <row r="19" spans="1:10">
      <c r="A19">
        <v>17</v>
      </c>
      <c r="B19" s="8" t="s">
        <v>1260</v>
      </c>
      <c r="C19" s="8"/>
      <c r="D19" s="8" t="s">
        <v>874</v>
      </c>
      <c r="E19" s="8">
        <v>5</v>
      </c>
      <c r="F19" s="37"/>
      <c r="G19" s="32">
        <v>43191</v>
      </c>
      <c r="H19" s="8"/>
      <c r="I19" s="32">
        <v>43251</v>
      </c>
      <c r="J19" s="82" t="str">
        <f t="shared" si="1"/>
        <v>('17','WEBソリューション事業部(デザイナー)','','5','','2018/04/01','2018/05/31'),</v>
      </c>
    </row>
    <row r="20" spans="1:10">
      <c r="A20">
        <v>18</v>
      </c>
      <c r="B20" s="8" t="s">
        <v>1261</v>
      </c>
      <c r="C20" s="8"/>
      <c r="D20" s="8" t="s">
        <v>876</v>
      </c>
      <c r="E20" s="8">
        <v>6</v>
      </c>
      <c r="F20" s="37"/>
      <c r="G20" s="32">
        <v>43191</v>
      </c>
      <c r="H20" s="8"/>
      <c r="I20" s="32">
        <v>43251</v>
      </c>
      <c r="J20" s="82" t="str">
        <f t="shared" si="1"/>
        <v>('18','WEBソリューション事業部(コーダー)','','6','','2018/04/01','2018/05/31'),</v>
      </c>
    </row>
    <row r="21" spans="1:10">
      <c r="A21">
        <v>19</v>
      </c>
      <c r="B21" s="8" t="s">
        <v>1263</v>
      </c>
      <c r="C21" s="8"/>
      <c r="D21" s="8" t="s">
        <v>1262</v>
      </c>
      <c r="E21" s="8">
        <v>7</v>
      </c>
      <c r="F21" s="37"/>
      <c r="G21" s="32">
        <v>43191</v>
      </c>
      <c r="H21" s="8"/>
      <c r="I21" s="32">
        <v>43251</v>
      </c>
      <c r="J21" s="82" t="str">
        <f t="shared" si="1"/>
        <v>('19','WEBソリューション事業部(ネットワーク)','','7','','2018/04/01','2018/05/31'),</v>
      </c>
    </row>
    <row r="22" spans="1:10">
      <c r="A22">
        <v>20</v>
      </c>
      <c r="B22" s="8" t="s">
        <v>746</v>
      </c>
      <c r="C22" s="8"/>
      <c r="D22" s="8" t="s">
        <v>875</v>
      </c>
      <c r="E22" s="8">
        <v>2</v>
      </c>
      <c r="F22" s="37"/>
      <c r="G22" s="32">
        <v>43252</v>
      </c>
      <c r="H22" s="8"/>
      <c r="I22" s="8" t="s">
        <v>1020</v>
      </c>
      <c r="J22" s="82" t="str">
        <f>"('"&amp;A22&amp;"','"&amp;B22&amp;"','"&amp;C22&amp;"','"&amp;E22&amp;"','"&amp;F22&amp;"','"&amp;TEXT(G22,"yyyy/mm/dd")&amp;"',"&amp;I22&amp;"),"</f>
        <v>('20','ビジネスソリューション事業部','','2','','2018/06/01',NULL),</v>
      </c>
    </row>
    <row r="23" spans="1:10">
      <c r="A23">
        <v>21</v>
      </c>
      <c r="B23" s="43" t="s">
        <v>1264</v>
      </c>
      <c r="C23" s="43"/>
      <c r="D23" s="43" t="s">
        <v>873</v>
      </c>
      <c r="E23" s="43">
        <v>4</v>
      </c>
      <c r="F23" s="37"/>
      <c r="G23" s="32">
        <v>43252</v>
      </c>
      <c r="H23" s="8"/>
      <c r="I23" s="8" t="s">
        <v>1020</v>
      </c>
      <c r="J23" s="82" t="str">
        <f t="shared" ref="J23:J28" si="2">"('"&amp;A23&amp;"','"&amp;B23&amp;"','"&amp;C23&amp;"','"&amp;E23&amp;"','"&amp;F23&amp;"','"&amp;TEXT(G23,"yyyy/mm/dd")&amp;"',"&amp;I23&amp;"),"</f>
        <v>('21','メディアデザインソリューション事業部(ディレクター)','','4','','2018/06/01',NULL),</v>
      </c>
    </row>
    <row r="24" spans="1:10">
      <c r="A24">
        <v>22</v>
      </c>
      <c r="B24" s="43" t="s">
        <v>1265</v>
      </c>
      <c r="C24" s="9"/>
      <c r="D24" s="43" t="s">
        <v>874</v>
      </c>
      <c r="E24" s="9">
        <v>5</v>
      </c>
      <c r="F24" s="37"/>
      <c r="G24" s="32">
        <v>43252</v>
      </c>
      <c r="H24" s="8"/>
      <c r="I24" s="8" t="s">
        <v>1020</v>
      </c>
      <c r="J24" s="82" t="str">
        <f t="shared" si="2"/>
        <v>('22','メディアデザインソリューション事業部(デザイナー)','','5','','2018/06/01',NULL),</v>
      </c>
    </row>
    <row r="25" spans="1:10">
      <c r="A25">
        <v>23</v>
      </c>
      <c r="B25" s="43" t="s">
        <v>1266</v>
      </c>
      <c r="C25" s="9"/>
      <c r="D25" s="43" t="s">
        <v>876</v>
      </c>
      <c r="E25" s="9">
        <v>6</v>
      </c>
      <c r="F25" s="37"/>
      <c r="G25" s="32">
        <v>43252</v>
      </c>
      <c r="H25" s="8"/>
      <c r="I25" s="8" t="s">
        <v>1020</v>
      </c>
      <c r="J25" s="82" t="str">
        <f t="shared" si="2"/>
        <v>('23','メディアデザインソリューション事業部(コーダー)','','6','','2018/06/01',NULL),</v>
      </c>
    </row>
    <row r="26" spans="1:10">
      <c r="A26">
        <v>24</v>
      </c>
      <c r="B26" s="39" t="s">
        <v>861</v>
      </c>
      <c r="C26" s="39"/>
      <c r="D26" s="43" t="s">
        <v>872</v>
      </c>
      <c r="E26" s="39">
        <v>3</v>
      </c>
      <c r="F26" s="37"/>
      <c r="G26" s="32">
        <v>43252</v>
      </c>
      <c r="I26" t="s">
        <v>1020</v>
      </c>
      <c r="J26" s="82" t="str">
        <f t="shared" si="2"/>
        <v>('24','西日本システムインテグレーション部　SI1課','','3','','2018/06/01',NULL),</v>
      </c>
    </row>
    <row r="27" spans="1:10">
      <c r="A27">
        <v>25</v>
      </c>
      <c r="B27" s="39" t="s">
        <v>857</v>
      </c>
      <c r="C27" s="39"/>
      <c r="D27" s="43" t="s">
        <v>872</v>
      </c>
      <c r="E27" s="39">
        <v>3</v>
      </c>
      <c r="F27" s="37"/>
      <c r="G27" s="32">
        <v>43252</v>
      </c>
      <c r="I27" t="s">
        <v>1020</v>
      </c>
      <c r="J27" s="82" t="str">
        <f t="shared" si="2"/>
        <v>('25','西日本システムインテグレーション部　SI2課','','3','','2018/06/01',NULL),</v>
      </c>
    </row>
    <row r="28" spans="1:10">
      <c r="A28">
        <v>26</v>
      </c>
      <c r="B28" s="39" t="s">
        <v>818</v>
      </c>
      <c r="C28" s="39"/>
      <c r="D28" s="43" t="s">
        <v>877</v>
      </c>
      <c r="E28" s="39">
        <v>7</v>
      </c>
      <c r="G28" s="32">
        <v>43252</v>
      </c>
      <c r="I28" t="s">
        <v>1020</v>
      </c>
      <c r="J28" s="82" t="str">
        <f t="shared" si="2"/>
        <v>('26','西日本システムインテグレーション部　SI3課','','7','','2018/06/01',NULL),</v>
      </c>
    </row>
    <row r="29" spans="1:10">
      <c r="A29">
        <v>27</v>
      </c>
      <c r="B29" s="39" t="s">
        <v>878</v>
      </c>
      <c r="C29" s="39" t="s">
        <v>879</v>
      </c>
      <c r="D29" s="39"/>
      <c r="E29" s="39"/>
      <c r="G29" s="32">
        <v>43252</v>
      </c>
      <c r="I29" t="s">
        <v>1020</v>
      </c>
      <c r="J29" s="82" t="str">
        <f>"('"&amp;A29&amp;"','"&amp;B29&amp;"','"&amp;C29&amp;"','"&amp;E29&amp;"','"&amp;F29&amp;"','"&amp;TEXT(G29,"yyyy/mm/dd")&amp;"',"&amp;I29&amp;");"</f>
        <v>('27','青山キャピタル','出向会社','','','2018/06/01',NULL);</v>
      </c>
    </row>
    <row r="30" spans="1:10">
      <c r="C30" s="39"/>
      <c r="D30" s="39"/>
      <c r="E30" s="39"/>
    </row>
    <row r="31" spans="1:10">
      <c r="C31" s="39"/>
      <c r="D31" s="39"/>
      <c r="E31" s="39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9"/>
  <sheetViews>
    <sheetView topLeftCell="B1" workbookViewId="0">
      <selection activeCell="I2" sqref="I2:I25"/>
    </sheetView>
  </sheetViews>
  <sheetFormatPr defaultRowHeight="13.5"/>
  <cols>
    <col min="2" max="2" width="10.75" bestFit="1" customWidth="1"/>
    <col min="3" max="3" width="10.125" hidden="1" customWidth="1"/>
    <col min="4" max="4" width="8.75" bestFit="1" customWidth="1"/>
  </cols>
  <sheetData>
    <row r="1" spans="1:9" ht="14.25" thickBot="1">
      <c r="A1" s="78" t="s">
        <v>19</v>
      </c>
      <c r="B1" s="72" t="s">
        <v>832</v>
      </c>
      <c r="C1" s="6"/>
      <c r="D1" s="72" t="s">
        <v>986</v>
      </c>
      <c r="E1" s="72" t="s">
        <v>727</v>
      </c>
      <c r="F1" s="72" t="s">
        <v>819</v>
      </c>
      <c r="G1" s="72" t="s">
        <v>820</v>
      </c>
      <c r="H1" s="75" t="s">
        <v>821</v>
      </c>
    </row>
    <row r="2" spans="1:9" ht="14.25" thickBot="1">
      <c r="A2" s="79" t="s">
        <v>40</v>
      </c>
      <c r="B2" s="73" t="s">
        <v>321</v>
      </c>
      <c r="C2" s="11"/>
      <c r="D2" s="73" t="s">
        <v>27</v>
      </c>
      <c r="E2" s="73" t="s">
        <v>788</v>
      </c>
      <c r="F2" s="73" t="s">
        <v>827</v>
      </c>
      <c r="G2" s="73" t="s">
        <v>828</v>
      </c>
      <c r="H2" s="76" t="s">
        <v>829</v>
      </c>
      <c r="I2" s="82" t="str">
        <f>"INSERT INTO `employee_charge` (`"&amp;A1&amp;"`, `"&amp;B1&amp;"`, `"&amp;D1&amp;"`, `"&amp;E1&amp;"`, `"&amp;F1&amp;"`) VALUES"</f>
        <v>INSERT INTO `employee_charge` (`id`, `employee_id`, `charge_id`, `old_id`, `created_at`) VALUES</v>
      </c>
    </row>
    <row r="3" spans="1:9">
      <c r="A3">
        <v>1</v>
      </c>
      <c r="B3">
        <v>5</v>
      </c>
      <c r="C3" t="s">
        <v>64</v>
      </c>
      <c r="D3" s="15">
        <v>1</v>
      </c>
      <c r="E3" s="15" t="s">
        <v>1021</v>
      </c>
      <c r="F3" s="26">
        <v>43191</v>
      </c>
      <c r="I3" s="82" t="str">
        <f>"('"&amp;A3&amp;"','"&amp;B3&amp;"','"&amp;D3&amp;"',"&amp;E3&amp;",'"&amp;TEXT(F3,"yyyy/mm/dd")&amp;"'),"</f>
        <v>('1','5','1',NULL,'2018/04/01'),</v>
      </c>
    </row>
    <row r="4" spans="1:9">
      <c r="A4">
        <v>2</v>
      </c>
      <c r="B4">
        <v>5</v>
      </c>
      <c r="C4" t="s">
        <v>64</v>
      </c>
      <c r="D4" s="15">
        <v>2</v>
      </c>
      <c r="E4" s="15" t="s">
        <v>1021</v>
      </c>
      <c r="F4" s="26">
        <v>43191</v>
      </c>
      <c r="G4" s="8"/>
      <c r="I4" s="82" t="str">
        <f t="shared" ref="I4:I23" si="0">"('"&amp;A4&amp;"','"&amp;B4&amp;"','"&amp;D4&amp;"',"&amp;E4&amp;",'"&amp;TEXT(F4,"yyyy/mm/dd")&amp;"'),"</f>
        <v>('2','5','2',NULL,'2018/04/01'),</v>
      </c>
    </row>
    <row r="5" spans="1:9">
      <c r="A5">
        <v>3</v>
      </c>
      <c r="B5">
        <v>5</v>
      </c>
      <c r="C5" t="s">
        <v>64</v>
      </c>
      <c r="D5">
        <v>3</v>
      </c>
      <c r="E5" s="15" t="s">
        <v>1021</v>
      </c>
      <c r="F5" s="26">
        <v>43191</v>
      </c>
      <c r="G5" s="8"/>
      <c r="I5" s="82" t="str">
        <f t="shared" si="0"/>
        <v>('3','5','3',NULL,'2018/04/01'),</v>
      </c>
    </row>
    <row r="6" spans="1:9">
      <c r="A6">
        <v>4</v>
      </c>
      <c r="B6">
        <v>9</v>
      </c>
      <c r="C6" t="s">
        <v>75</v>
      </c>
      <c r="D6">
        <v>4</v>
      </c>
      <c r="E6" s="15" t="s">
        <v>1021</v>
      </c>
      <c r="F6" s="26">
        <v>43191</v>
      </c>
      <c r="G6" s="8"/>
      <c r="I6" s="82" t="str">
        <f t="shared" si="0"/>
        <v>('4','9','4',NULL,'2018/04/01'),</v>
      </c>
    </row>
    <row r="7" spans="1:9">
      <c r="A7">
        <v>5</v>
      </c>
      <c r="B7">
        <v>13</v>
      </c>
      <c r="C7" t="s">
        <v>86</v>
      </c>
      <c r="D7">
        <v>5</v>
      </c>
      <c r="E7" s="15" t="s">
        <v>1021</v>
      </c>
      <c r="F7" s="26">
        <v>43191</v>
      </c>
      <c r="G7" s="8"/>
      <c r="I7" s="82" t="str">
        <f t="shared" si="0"/>
        <v>('5','13','5',NULL,'2018/04/01'),</v>
      </c>
    </row>
    <row r="8" spans="1:9">
      <c r="A8">
        <v>6</v>
      </c>
      <c r="B8">
        <v>15</v>
      </c>
      <c r="C8" t="s">
        <v>94</v>
      </c>
      <c r="D8">
        <v>6</v>
      </c>
      <c r="E8" s="15" t="s">
        <v>1021</v>
      </c>
      <c r="F8" s="26">
        <v>43191</v>
      </c>
      <c r="G8" s="8"/>
      <c r="I8" s="82" t="str">
        <f t="shared" si="0"/>
        <v>('6','15','6',NULL,'2018/04/01'),</v>
      </c>
    </row>
    <row r="9" spans="1:9">
      <c r="A9">
        <v>7</v>
      </c>
      <c r="B9">
        <v>18</v>
      </c>
      <c r="C9" t="s">
        <v>100</v>
      </c>
      <c r="D9">
        <v>7</v>
      </c>
      <c r="E9" s="15" t="s">
        <v>1021</v>
      </c>
      <c r="F9" s="26">
        <v>43191</v>
      </c>
      <c r="G9" s="8"/>
      <c r="I9" s="82" t="str">
        <f t="shared" si="0"/>
        <v>('7','18','7',NULL,'2018/04/01'),</v>
      </c>
    </row>
    <row r="10" spans="1:9">
      <c r="A10">
        <v>8</v>
      </c>
      <c r="B10">
        <v>23</v>
      </c>
      <c r="C10" t="s">
        <v>115</v>
      </c>
      <c r="D10">
        <v>8</v>
      </c>
      <c r="E10" s="15" t="s">
        <v>1021</v>
      </c>
      <c r="F10" s="26">
        <v>43191</v>
      </c>
      <c r="G10" s="8"/>
      <c r="I10" s="82" t="str">
        <f t="shared" si="0"/>
        <v>('8','23','8',NULL,'2018/04/01'),</v>
      </c>
    </row>
    <row r="11" spans="1:9">
      <c r="A11">
        <v>9</v>
      </c>
      <c r="B11">
        <v>23</v>
      </c>
      <c r="C11" t="s">
        <v>115</v>
      </c>
      <c r="D11">
        <v>9</v>
      </c>
      <c r="E11" s="15" t="s">
        <v>1021</v>
      </c>
      <c r="F11" s="26">
        <v>43191</v>
      </c>
      <c r="G11" s="8"/>
      <c r="I11" s="82" t="str">
        <f t="shared" si="0"/>
        <v>('9','23','9',NULL,'2018/04/01'),</v>
      </c>
    </row>
    <row r="12" spans="1:9">
      <c r="A12">
        <v>10</v>
      </c>
      <c r="B12">
        <v>23</v>
      </c>
      <c r="C12" t="s">
        <v>115</v>
      </c>
      <c r="D12">
        <v>10</v>
      </c>
      <c r="E12" s="15" t="s">
        <v>1021</v>
      </c>
      <c r="F12" s="26">
        <v>43191</v>
      </c>
      <c r="G12" s="8"/>
      <c r="I12" s="82" t="str">
        <f t="shared" si="0"/>
        <v>('10','23','10',NULL,'2018/04/01'),</v>
      </c>
    </row>
    <row r="13" spans="1:9">
      <c r="A13">
        <v>11</v>
      </c>
      <c r="B13">
        <v>31</v>
      </c>
      <c r="C13" t="s">
        <v>136</v>
      </c>
      <c r="D13">
        <v>11</v>
      </c>
      <c r="E13" s="15" t="s">
        <v>1021</v>
      </c>
      <c r="F13" s="26">
        <v>43191</v>
      </c>
      <c r="G13" s="8"/>
      <c r="I13" s="82" t="str">
        <f t="shared" si="0"/>
        <v>('11','31','11',NULL,'2018/04/01'),</v>
      </c>
    </row>
    <row r="14" spans="1:9">
      <c r="A14">
        <v>12</v>
      </c>
      <c r="B14">
        <v>33</v>
      </c>
      <c r="C14" t="s">
        <v>142</v>
      </c>
      <c r="D14">
        <v>12</v>
      </c>
      <c r="E14" s="15" t="s">
        <v>1021</v>
      </c>
      <c r="F14" s="26">
        <v>43191</v>
      </c>
      <c r="G14" s="8"/>
      <c r="I14" s="82" t="str">
        <f t="shared" si="0"/>
        <v>('12','33','12',NULL,'2018/04/01'),</v>
      </c>
    </row>
    <row r="15" spans="1:9">
      <c r="A15">
        <v>13</v>
      </c>
      <c r="B15">
        <v>33</v>
      </c>
      <c r="C15" t="s">
        <v>142</v>
      </c>
      <c r="D15">
        <v>13</v>
      </c>
      <c r="E15" s="15" t="s">
        <v>1021</v>
      </c>
      <c r="F15" s="26">
        <v>43191</v>
      </c>
      <c r="G15" s="8"/>
      <c r="I15" s="82" t="str">
        <f t="shared" si="0"/>
        <v>('13','33','13',NULL,'2018/04/01'),</v>
      </c>
    </row>
    <row r="16" spans="1:9">
      <c r="A16">
        <v>14</v>
      </c>
      <c r="B16">
        <v>34</v>
      </c>
      <c r="C16" t="s">
        <v>145</v>
      </c>
      <c r="D16">
        <v>4</v>
      </c>
      <c r="E16" s="15" t="s">
        <v>1021</v>
      </c>
      <c r="F16" s="26">
        <v>43191</v>
      </c>
      <c r="G16" s="8"/>
      <c r="I16" s="82" t="str">
        <f t="shared" si="0"/>
        <v>('14','34','4',NULL,'2018/04/01'),</v>
      </c>
    </row>
    <row r="17" spans="1:9">
      <c r="A17">
        <v>15</v>
      </c>
      <c r="B17">
        <v>38</v>
      </c>
      <c r="C17" t="s">
        <v>156</v>
      </c>
      <c r="D17">
        <v>4</v>
      </c>
      <c r="E17" s="15" t="s">
        <v>1021</v>
      </c>
      <c r="F17" s="26">
        <v>43191</v>
      </c>
      <c r="G17" s="8"/>
      <c r="I17" s="82" t="str">
        <f t="shared" si="0"/>
        <v>('15','38','4',NULL,'2018/04/01'),</v>
      </c>
    </row>
    <row r="18" spans="1:9">
      <c r="A18">
        <v>16</v>
      </c>
      <c r="B18">
        <v>42</v>
      </c>
      <c r="C18" t="s">
        <v>335</v>
      </c>
      <c r="D18">
        <v>14</v>
      </c>
      <c r="E18" s="15" t="s">
        <v>1021</v>
      </c>
      <c r="F18" s="26">
        <v>43191</v>
      </c>
      <c r="G18" s="8"/>
      <c r="I18" s="82" t="str">
        <f t="shared" si="0"/>
        <v>('16','42','14',NULL,'2018/04/01'),</v>
      </c>
    </row>
    <row r="19" spans="1:9">
      <c r="A19">
        <v>17</v>
      </c>
      <c r="B19">
        <v>42</v>
      </c>
      <c r="C19" t="s">
        <v>334</v>
      </c>
      <c r="D19">
        <v>15</v>
      </c>
      <c r="E19" s="15" t="s">
        <v>1021</v>
      </c>
      <c r="F19" s="26">
        <v>43191</v>
      </c>
      <c r="G19" s="8"/>
      <c r="I19" s="82" t="str">
        <f t="shared" si="0"/>
        <v>('17','42','15',NULL,'2018/04/01'),</v>
      </c>
    </row>
    <row r="20" spans="1:9">
      <c r="A20">
        <v>18</v>
      </c>
      <c r="B20">
        <v>42</v>
      </c>
      <c r="C20" t="s">
        <v>334</v>
      </c>
      <c r="D20">
        <v>16</v>
      </c>
      <c r="E20" s="15" t="s">
        <v>1021</v>
      </c>
      <c r="F20" s="26">
        <v>43191</v>
      </c>
      <c r="G20" s="8"/>
      <c r="I20" s="82" t="str">
        <f t="shared" si="0"/>
        <v>('18','42','16',NULL,'2018/04/01'),</v>
      </c>
    </row>
    <row r="21" spans="1:9">
      <c r="A21">
        <v>19</v>
      </c>
      <c r="B21">
        <v>42</v>
      </c>
      <c r="C21" t="s">
        <v>334</v>
      </c>
      <c r="D21">
        <v>17</v>
      </c>
      <c r="E21" s="15" t="s">
        <v>1021</v>
      </c>
      <c r="F21" s="26">
        <v>43191</v>
      </c>
      <c r="G21" s="8"/>
      <c r="I21" s="82" t="str">
        <f t="shared" si="0"/>
        <v>('19','42','17',NULL,'2018/04/01'),</v>
      </c>
    </row>
    <row r="22" spans="1:9">
      <c r="A22">
        <v>20</v>
      </c>
      <c r="B22">
        <v>48</v>
      </c>
      <c r="C22" t="s">
        <v>188</v>
      </c>
      <c r="D22">
        <v>4</v>
      </c>
      <c r="E22" s="15" t="s">
        <v>1021</v>
      </c>
      <c r="F22" s="26">
        <v>43191</v>
      </c>
      <c r="G22" s="8"/>
      <c r="I22" s="82" t="str">
        <f t="shared" si="0"/>
        <v>('20','48','4',NULL,'2018/04/01'),</v>
      </c>
    </row>
    <row r="23" spans="1:9">
      <c r="A23">
        <v>21</v>
      </c>
      <c r="B23">
        <v>51</v>
      </c>
      <c r="C23" t="s">
        <v>197</v>
      </c>
      <c r="D23">
        <v>5</v>
      </c>
      <c r="E23" s="15" t="s">
        <v>1021</v>
      </c>
      <c r="F23" s="26">
        <v>43191</v>
      </c>
      <c r="G23" s="8"/>
      <c r="I23" s="82" t="str">
        <f t="shared" si="0"/>
        <v>('21','51','5',NULL,'2018/04/01'),</v>
      </c>
    </row>
    <row r="24" spans="1:9">
      <c r="A24">
        <v>22</v>
      </c>
      <c r="B24">
        <v>72</v>
      </c>
      <c r="C24" t="s">
        <v>272</v>
      </c>
      <c r="D24" s="16">
        <v>18</v>
      </c>
      <c r="E24">
        <v>38</v>
      </c>
      <c r="F24" s="26">
        <v>43191</v>
      </c>
      <c r="G24" s="8"/>
      <c r="I24" s="82" t="str">
        <f>"('"&amp;A24&amp;"','"&amp;B24&amp;"','"&amp;D24&amp;"','"&amp;E24&amp;"','"&amp;TEXT(F24,"yyyy/mm/dd")&amp;"'),"</f>
        <v>('22','72','18','38','2018/04/01'),</v>
      </c>
    </row>
    <row r="25" spans="1:9">
      <c r="A25">
        <v>23</v>
      </c>
      <c r="B25">
        <v>38</v>
      </c>
      <c r="C25" t="s">
        <v>156</v>
      </c>
      <c r="D25" s="16">
        <v>18</v>
      </c>
      <c r="E25" s="15" t="s">
        <v>1021</v>
      </c>
      <c r="F25" s="26">
        <v>43191</v>
      </c>
      <c r="G25" s="8"/>
      <c r="I25" s="82" t="str">
        <f>"('"&amp;A25&amp;"','"&amp;B25&amp;"','"&amp;D25&amp;"',"&amp;E25&amp;",'"&amp;TEXT(F25,"yyyy/mm/dd")&amp;"');"</f>
        <v>('23','38','18',NULL,'2018/04/01');</v>
      </c>
    </row>
    <row r="26" spans="1:9">
      <c r="F26" s="8"/>
      <c r="G26" s="8"/>
    </row>
    <row r="27" spans="1:9">
      <c r="F27" s="8"/>
      <c r="G27" s="8"/>
    </row>
    <row r="28" spans="1:9">
      <c r="F28" s="8"/>
      <c r="G28" s="8"/>
    </row>
    <row r="29" spans="1:9">
      <c r="F29" s="8"/>
      <c r="G29" s="8"/>
    </row>
    <row r="30" spans="1:9">
      <c r="F30" s="8"/>
      <c r="G30" s="8"/>
    </row>
    <row r="31" spans="1:9">
      <c r="F31" s="8"/>
      <c r="G31" s="8"/>
    </row>
    <row r="32" spans="1:9">
      <c r="F32" s="8"/>
      <c r="G32" s="8"/>
    </row>
    <row r="33" spans="6:7">
      <c r="F33" s="8"/>
      <c r="G33" s="8"/>
    </row>
    <row r="34" spans="6:7">
      <c r="F34" s="8"/>
      <c r="G34" s="8"/>
    </row>
    <row r="35" spans="6:7">
      <c r="F35" s="8"/>
      <c r="G35" s="8"/>
    </row>
    <row r="36" spans="6:7">
      <c r="F36" s="8"/>
      <c r="G36" s="8"/>
    </row>
    <row r="37" spans="6:7">
      <c r="F37" s="8"/>
      <c r="G37" s="8"/>
    </row>
    <row r="38" spans="6:7">
      <c r="F38" s="8"/>
      <c r="G38" s="8"/>
    </row>
    <row r="39" spans="6:7">
      <c r="F39" s="8"/>
      <c r="G39" s="8"/>
    </row>
    <row r="40" spans="6:7">
      <c r="F40" s="8"/>
      <c r="G40" s="8"/>
    </row>
    <row r="41" spans="6:7">
      <c r="F41" s="8"/>
      <c r="G41" s="8"/>
    </row>
    <row r="42" spans="6:7">
      <c r="F42" s="8"/>
      <c r="G42" s="8"/>
    </row>
    <row r="43" spans="6:7">
      <c r="F43" s="8"/>
      <c r="G43" s="8"/>
    </row>
    <row r="44" spans="6:7">
      <c r="F44" s="8"/>
      <c r="G44" s="8"/>
    </row>
    <row r="45" spans="6:7">
      <c r="F45" s="8"/>
      <c r="G45" s="8"/>
    </row>
    <row r="46" spans="6:7">
      <c r="F46" s="8"/>
      <c r="G46" s="8"/>
    </row>
    <row r="47" spans="6:7">
      <c r="F47" s="8"/>
      <c r="G47" s="8"/>
    </row>
    <row r="48" spans="6:7">
      <c r="F48" s="8"/>
      <c r="G48" s="8"/>
    </row>
    <row r="49" spans="6:7">
      <c r="F49" s="8"/>
      <c r="G49" s="8"/>
    </row>
    <row r="50" spans="6:7">
      <c r="F50" s="8"/>
      <c r="G50" s="8"/>
    </row>
    <row r="51" spans="6:7">
      <c r="F51" s="8"/>
      <c r="G51" s="8"/>
    </row>
    <row r="52" spans="6:7">
      <c r="F52" s="8"/>
      <c r="G52" s="8"/>
    </row>
    <row r="53" spans="6:7">
      <c r="F53" s="8"/>
      <c r="G53" s="8"/>
    </row>
    <row r="54" spans="6:7">
      <c r="F54" s="8"/>
      <c r="G54" s="8"/>
    </row>
    <row r="55" spans="6:7">
      <c r="F55" s="8"/>
      <c r="G55" s="8"/>
    </row>
    <row r="56" spans="6:7">
      <c r="F56" s="8"/>
      <c r="G56" s="8"/>
    </row>
    <row r="57" spans="6:7">
      <c r="F57" s="8"/>
      <c r="G57" s="8"/>
    </row>
    <row r="58" spans="6:7">
      <c r="F58" s="8"/>
      <c r="G58" s="8"/>
    </row>
    <row r="59" spans="6:7">
      <c r="F59" s="8"/>
      <c r="G59" s="8"/>
    </row>
    <row r="60" spans="6:7">
      <c r="F60" s="8"/>
      <c r="G60" s="8"/>
    </row>
    <row r="61" spans="6:7">
      <c r="F61" s="8"/>
      <c r="G61" s="8"/>
    </row>
    <row r="62" spans="6:7">
      <c r="F62" s="8"/>
      <c r="G62" s="8"/>
    </row>
    <row r="63" spans="6:7">
      <c r="F63" s="8"/>
      <c r="G63" s="8"/>
    </row>
    <row r="64" spans="6:7">
      <c r="F64" s="8"/>
      <c r="G64" s="8"/>
    </row>
    <row r="65" spans="6:7">
      <c r="F65" s="8"/>
      <c r="G65" s="8"/>
    </row>
    <row r="66" spans="6:7">
      <c r="F66" s="8"/>
      <c r="G66" s="8"/>
    </row>
    <row r="67" spans="6:7">
      <c r="F67" s="8"/>
      <c r="G67" s="8"/>
    </row>
    <row r="68" spans="6:7">
      <c r="F68" s="8"/>
      <c r="G68" s="8"/>
    </row>
    <row r="69" spans="6:7">
      <c r="F69" s="8"/>
      <c r="G69" s="8"/>
    </row>
    <row r="70" spans="6:7">
      <c r="F70" s="8"/>
      <c r="G70" s="8"/>
    </row>
    <row r="71" spans="6:7">
      <c r="F71" s="8"/>
      <c r="G71" s="8"/>
    </row>
    <row r="72" spans="6:7">
      <c r="F72" s="8"/>
      <c r="G72" s="8"/>
    </row>
    <row r="73" spans="6:7">
      <c r="F73" s="8"/>
      <c r="G73" s="8"/>
    </row>
    <row r="74" spans="6:7">
      <c r="F74" s="8"/>
      <c r="G74" s="8"/>
    </row>
    <row r="75" spans="6:7">
      <c r="F75" s="8"/>
      <c r="G75" s="8"/>
    </row>
    <row r="76" spans="6:7">
      <c r="F76" s="8"/>
      <c r="G76" s="8"/>
    </row>
    <row r="77" spans="6:7">
      <c r="F77" s="8"/>
      <c r="G77" s="8"/>
    </row>
    <row r="78" spans="6:7">
      <c r="F78" s="8"/>
      <c r="G78" s="8"/>
    </row>
    <row r="79" spans="6:7">
      <c r="F79" s="8"/>
      <c r="G79" s="8"/>
    </row>
    <row r="80" spans="6:7">
      <c r="F80" s="8"/>
      <c r="G80" s="8"/>
    </row>
    <row r="81" spans="6:7">
      <c r="F81" s="8"/>
      <c r="G81" s="8"/>
    </row>
    <row r="82" spans="6:7">
      <c r="F82" s="8"/>
      <c r="G82" s="8"/>
    </row>
    <row r="83" spans="6:7">
      <c r="F83" s="8"/>
      <c r="G83" s="8"/>
    </row>
    <row r="84" spans="6:7">
      <c r="F84" s="8"/>
      <c r="G84" s="8"/>
    </row>
    <row r="85" spans="6:7">
      <c r="F85" s="8"/>
      <c r="G85" s="8"/>
    </row>
    <row r="86" spans="6:7">
      <c r="F86" s="8"/>
      <c r="G86" s="8"/>
    </row>
    <row r="87" spans="6:7">
      <c r="F87" s="8"/>
      <c r="G87" s="8"/>
    </row>
    <row r="88" spans="6:7">
      <c r="F88" s="8"/>
      <c r="G88" s="8"/>
    </row>
    <row r="89" spans="6:7">
      <c r="F89" s="8"/>
      <c r="G89" s="8"/>
    </row>
    <row r="90" spans="6:7">
      <c r="F90" s="8"/>
      <c r="G90" s="8"/>
    </row>
    <row r="91" spans="6:7">
      <c r="F91" s="8"/>
      <c r="G91" s="8"/>
    </row>
    <row r="92" spans="6:7">
      <c r="F92" s="8"/>
      <c r="G92" s="8"/>
    </row>
    <row r="93" spans="6:7">
      <c r="F93" s="8"/>
      <c r="G93" s="8"/>
    </row>
    <row r="94" spans="6:7">
      <c r="F94" s="8"/>
      <c r="G94" s="8"/>
    </row>
    <row r="95" spans="6:7">
      <c r="F95" s="8"/>
      <c r="G95" s="8"/>
    </row>
    <row r="96" spans="6:7">
      <c r="F96" s="8"/>
      <c r="G96" s="8"/>
    </row>
    <row r="97" spans="6:7">
      <c r="F97" s="8"/>
      <c r="G97" s="8"/>
    </row>
    <row r="98" spans="6:7">
      <c r="F98" s="8"/>
      <c r="G98" s="8"/>
    </row>
    <row r="99" spans="6:7">
      <c r="F99" s="8"/>
      <c r="G99" s="8"/>
    </row>
    <row r="100" spans="6:7">
      <c r="F100" s="8"/>
      <c r="G100" s="8"/>
    </row>
    <row r="101" spans="6:7">
      <c r="F101" s="8"/>
      <c r="G101" s="8"/>
    </row>
    <row r="102" spans="6:7">
      <c r="F102" s="8"/>
      <c r="G102" s="8"/>
    </row>
    <row r="103" spans="6:7">
      <c r="F103" s="8"/>
      <c r="G103" s="8"/>
    </row>
    <row r="104" spans="6:7">
      <c r="F104" s="8"/>
      <c r="G104" s="8"/>
    </row>
    <row r="105" spans="6:7">
      <c r="F105" s="8"/>
      <c r="G105" s="8"/>
    </row>
    <row r="106" spans="6:7">
      <c r="F106" s="8"/>
      <c r="G106" s="8"/>
    </row>
    <row r="107" spans="6:7">
      <c r="F107" s="8"/>
      <c r="G107" s="8"/>
    </row>
    <row r="108" spans="6:7">
      <c r="F108" s="8"/>
      <c r="G108" s="8"/>
    </row>
    <row r="109" spans="6:7">
      <c r="F109" s="8"/>
      <c r="G109" s="8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0"/>
  <sheetViews>
    <sheetView workbookViewId="0">
      <selection activeCell="F2" sqref="F2:F20"/>
    </sheetView>
  </sheetViews>
  <sheetFormatPr defaultRowHeight="13.5"/>
  <cols>
    <col min="2" max="2" width="25.125" bestFit="1" customWidth="1"/>
  </cols>
  <sheetData>
    <row r="1" spans="1:6" ht="14.25" thickBot="1">
      <c r="A1" s="78" t="s">
        <v>19</v>
      </c>
      <c r="B1" s="72" t="s">
        <v>28</v>
      </c>
      <c r="C1" s="72" t="s">
        <v>819</v>
      </c>
      <c r="D1" s="72" t="s">
        <v>820</v>
      </c>
      <c r="E1" s="75" t="s">
        <v>821</v>
      </c>
    </row>
    <row r="2" spans="1:6" ht="14.25" thickBot="1">
      <c r="A2" s="79" t="s">
        <v>40</v>
      </c>
      <c r="B2" s="73" t="s">
        <v>27</v>
      </c>
      <c r="C2" s="73" t="s">
        <v>827</v>
      </c>
      <c r="D2" s="73" t="s">
        <v>828</v>
      </c>
      <c r="E2" s="76" t="s">
        <v>829</v>
      </c>
      <c r="F2" s="82" t="str">
        <f>"INSERT INTO `charges` (`"&amp;A1&amp;"`, `"&amp;B1&amp;"`, `"&amp;C1&amp;"`) VALUES"</f>
        <v>INSERT INTO `charges` (`id`, `charge`, `created_at`) VALUES</v>
      </c>
    </row>
    <row r="3" spans="1:6">
      <c r="A3">
        <v>1</v>
      </c>
      <c r="B3" s="15" t="s">
        <v>324</v>
      </c>
      <c r="C3" s="26">
        <v>43191</v>
      </c>
      <c r="F3" s="82" t="str">
        <f>"('"&amp;A3&amp;"','"&amp;B3&amp;"','"&amp;TEXT(C3,"yyyy/mm/dd")&amp;"'),"</f>
        <v>('1','保険','2018/04/01'),</v>
      </c>
    </row>
    <row r="4" spans="1:6">
      <c r="A4">
        <v>2</v>
      </c>
      <c r="B4" s="15" t="s">
        <v>322</v>
      </c>
      <c r="C4" s="26">
        <v>43191</v>
      </c>
      <c r="F4" s="82" t="str">
        <f t="shared" ref="F4:F19" si="0">"('"&amp;A4&amp;"','"&amp;B4&amp;"','"&amp;TEXT(C4,"yyyy/mm/dd")&amp;"'),"</f>
        <v>('2','お茶','2018/04/01'),</v>
      </c>
    </row>
    <row r="5" spans="1:6">
      <c r="A5">
        <v>3</v>
      </c>
      <c r="B5" t="s">
        <v>323</v>
      </c>
      <c r="C5" s="26">
        <v>43191</v>
      </c>
      <c r="F5" s="82" t="str">
        <f t="shared" si="0"/>
        <v>('3','コーヒー','2018/04/01'),</v>
      </c>
    </row>
    <row r="6" spans="1:6">
      <c r="A6">
        <v>4</v>
      </c>
      <c r="B6" t="s">
        <v>258</v>
      </c>
      <c r="C6" s="26">
        <v>43191</v>
      </c>
      <c r="F6" s="82" t="str">
        <f t="shared" si="0"/>
        <v>('4','ポップアスリート','2018/04/01'),</v>
      </c>
    </row>
    <row r="7" spans="1:6">
      <c r="A7">
        <v>5</v>
      </c>
      <c r="B7" t="s">
        <v>259</v>
      </c>
      <c r="C7" s="26">
        <v>43191</v>
      </c>
      <c r="F7" s="82" t="str">
        <f t="shared" si="0"/>
        <v>('5','EC-Direct','2018/04/01'),</v>
      </c>
    </row>
    <row r="8" spans="1:6">
      <c r="A8">
        <v>6</v>
      </c>
      <c r="B8" t="s">
        <v>260</v>
      </c>
      <c r="C8" s="26">
        <v>43191</v>
      </c>
      <c r="F8" s="82" t="str">
        <f t="shared" si="0"/>
        <v>('6','映像','2018/04/01'),</v>
      </c>
    </row>
    <row r="9" spans="1:6">
      <c r="A9">
        <v>7</v>
      </c>
      <c r="B9" t="s">
        <v>261</v>
      </c>
      <c r="C9" s="26">
        <v>43191</v>
      </c>
      <c r="F9" s="82" t="str">
        <f t="shared" si="0"/>
        <v>('7','脆弱性診断サービス','2018/04/01'),</v>
      </c>
    </row>
    <row r="10" spans="1:6">
      <c r="A10">
        <v>8</v>
      </c>
      <c r="B10" t="s">
        <v>325</v>
      </c>
      <c r="C10" s="26">
        <v>43191</v>
      </c>
      <c r="F10" s="82" t="str">
        <f t="shared" si="0"/>
        <v>('8','法人用携帯','2018/04/01'),</v>
      </c>
    </row>
    <row r="11" spans="1:6">
      <c r="A11">
        <v>9</v>
      </c>
      <c r="B11" t="s">
        <v>326</v>
      </c>
      <c r="C11" s="26">
        <v>43191</v>
      </c>
      <c r="F11" s="82" t="str">
        <f t="shared" si="0"/>
        <v>('9','銀行関係','2018/04/01'),</v>
      </c>
    </row>
    <row r="12" spans="1:6">
      <c r="A12">
        <v>10</v>
      </c>
      <c r="B12" t="s">
        <v>327</v>
      </c>
      <c r="C12" s="26">
        <v>43191</v>
      </c>
      <c r="F12" s="82" t="str">
        <f t="shared" si="0"/>
        <v>('10','パソコン','2018/04/01'),</v>
      </c>
    </row>
    <row r="13" spans="1:6">
      <c r="A13">
        <v>11</v>
      </c>
      <c r="B13" t="s">
        <v>265</v>
      </c>
      <c r="C13" s="26">
        <v>43191</v>
      </c>
      <c r="F13" s="82" t="str">
        <f t="shared" si="0"/>
        <v>('11','グーグル広告アカウント管理','2018/04/01'),</v>
      </c>
    </row>
    <row r="14" spans="1:6">
      <c r="A14">
        <v>12</v>
      </c>
      <c r="B14" t="s">
        <v>328</v>
      </c>
      <c r="C14" s="26">
        <v>43191</v>
      </c>
      <c r="F14" s="82" t="str">
        <f t="shared" si="0"/>
        <v>('12','サーバー証明書','2018/04/01'),</v>
      </c>
    </row>
    <row r="15" spans="1:6">
      <c r="A15">
        <v>13</v>
      </c>
      <c r="B15" t="s">
        <v>329</v>
      </c>
      <c r="C15" s="26">
        <v>43191</v>
      </c>
      <c r="F15" s="82" t="str">
        <f t="shared" si="0"/>
        <v>('13','レッドマイン権限管理','2018/04/01'),</v>
      </c>
    </row>
    <row r="16" spans="1:6">
      <c r="A16">
        <v>14</v>
      </c>
      <c r="B16" t="s">
        <v>330</v>
      </c>
      <c r="C16" s="26">
        <v>43191</v>
      </c>
      <c r="F16" s="82" t="str">
        <f t="shared" si="0"/>
        <v>('14','請求書','2018/04/01'),</v>
      </c>
    </row>
    <row r="17" spans="1:6">
      <c r="A17">
        <v>15</v>
      </c>
      <c r="B17" t="s">
        <v>331</v>
      </c>
      <c r="C17" s="26">
        <v>43191</v>
      </c>
      <c r="F17" s="82" t="str">
        <f t="shared" si="0"/>
        <v>('15','採用','2018/04/01'),</v>
      </c>
    </row>
    <row r="18" spans="1:6">
      <c r="A18">
        <v>16</v>
      </c>
      <c r="B18" t="s">
        <v>332</v>
      </c>
      <c r="C18" s="26">
        <v>43191</v>
      </c>
      <c r="F18" s="82" t="str">
        <f t="shared" si="0"/>
        <v>('16','総務関連','2018/04/01'),</v>
      </c>
    </row>
    <row r="19" spans="1:6">
      <c r="A19">
        <v>17</v>
      </c>
      <c r="B19" t="s">
        <v>333</v>
      </c>
      <c r="C19" s="26">
        <v>43191</v>
      </c>
      <c r="F19" s="82" t="str">
        <f t="shared" si="0"/>
        <v>('17','忘年会','2018/04/01'),</v>
      </c>
    </row>
    <row r="20" spans="1:6">
      <c r="A20">
        <v>18</v>
      </c>
      <c r="B20" s="16" t="s">
        <v>274</v>
      </c>
      <c r="C20" s="26">
        <v>43191</v>
      </c>
      <c r="F20" s="82" t="str">
        <f>"('"&amp;A20&amp;"','"&amp;B20&amp;"','"&amp;TEXT(C20,"yyyy/mm/dd")&amp;"');"</f>
        <v>('18','ポップアスリート
ボール注文','2018/04/01');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80"/>
  <sheetViews>
    <sheetView topLeftCell="A49" zoomScale="85" zoomScaleNormal="85" workbookViewId="0">
      <selection activeCell="H2" sqref="H2:H77"/>
    </sheetView>
  </sheetViews>
  <sheetFormatPr defaultRowHeight="13.5"/>
  <cols>
    <col min="2" max="2" width="29.75" bestFit="1" customWidth="1"/>
    <col min="3" max="3" width="37.375" bestFit="1" customWidth="1"/>
    <col min="4" max="4" width="46.75" bestFit="1" customWidth="1"/>
  </cols>
  <sheetData>
    <row r="1" spans="1:8" ht="14.25" thickBot="1">
      <c r="A1" s="78" t="s">
        <v>19</v>
      </c>
      <c r="B1" s="69" t="s">
        <v>34</v>
      </c>
      <c r="C1" s="69" t="s">
        <v>35</v>
      </c>
      <c r="D1" s="69" t="s">
        <v>786</v>
      </c>
      <c r="E1" s="72" t="s">
        <v>819</v>
      </c>
      <c r="F1" s="72" t="s">
        <v>820</v>
      </c>
      <c r="G1" s="75" t="s">
        <v>821</v>
      </c>
    </row>
    <row r="2" spans="1:8" ht="14.25" thickBot="1">
      <c r="A2" s="79" t="s">
        <v>40</v>
      </c>
      <c r="B2" s="70" t="s">
        <v>13</v>
      </c>
      <c r="C2" s="70" t="s">
        <v>14</v>
      </c>
      <c r="D2" s="70" t="s">
        <v>785</v>
      </c>
      <c r="E2" s="73" t="s">
        <v>827</v>
      </c>
      <c r="F2" s="73" t="s">
        <v>828</v>
      </c>
      <c r="G2" s="76" t="s">
        <v>829</v>
      </c>
      <c r="H2" s="82" t="str">
        <f>"INSERT INTO `companies` (`"&amp;A1&amp;"`, `"&amp;B1&amp;"`,`"&amp;C1&amp;"`, `"&amp;D1&amp;"`, `"&amp;E1&amp;"`) VALUES"</f>
        <v>INSERT INTO `companies` (`id`, `company`,`company_ruby`, `company_reading`, `created_at`) VALUES</v>
      </c>
    </row>
    <row r="3" spans="1:8">
      <c r="A3" s="40">
        <v>1</v>
      </c>
      <c r="B3" s="40" t="s">
        <v>336</v>
      </c>
      <c r="C3" s="40" t="s">
        <v>336</v>
      </c>
      <c r="D3" s="40" t="s">
        <v>790</v>
      </c>
      <c r="E3" s="86">
        <v>43191</v>
      </c>
      <c r="F3" s="40"/>
      <c r="G3" s="40"/>
      <c r="H3" s="82" t="str">
        <f>"('"&amp;A3&amp;"','"&amp;B3&amp;"','"&amp;C3&amp;"','"&amp;D3&amp;"','"&amp;TEXT(E3,"yyyy/mm/dd")&amp;"'),"</f>
        <v>('1','K-BOOKS','K-BOOKS','けいぶっくす','2018/04/01'),</v>
      </c>
    </row>
    <row r="4" spans="1:8">
      <c r="A4">
        <v>2</v>
      </c>
      <c r="B4" t="s">
        <v>351</v>
      </c>
      <c r="C4" t="s">
        <v>352</v>
      </c>
      <c r="D4" s="8" t="s">
        <v>1021</v>
      </c>
      <c r="E4" s="26">
        <v>43191</v>
      </c>
      <c r="H4" s="82" t="str">
        <f>"('"&amp;A4&amp;"','"&amp;B4&amp;"','"&amp;C4&amp;"',"&amp;D4&amp;",'"&amp;TEXT(E4,"yyyy/mm/dd")&amp;"'),"</f>
        <v>('2','サーモス','さーもす',NULL,'2018/04/01'),</v>
      </c>
    </row>
    <row r="5" spans="1:8">
      <c r="A5">
        <v>3</v>
      </c>
      <c r="B5" t="s">
        <v>353</v>
      </c>
      <c r="C5" t="s">
        <v>354</v>
      </c>
      <c r="D5" s="8" t="s">
        <v>1021</v>
      </c>
      <c r="E5" s="26">
        <v>43191</v>
      </c>
      <c r="H5" s="82" t="str">
        <f>"('"&amp;A5&amp;"','"&amp;B5&amp;"','"&amp;C5&amp;"',"&amp;D5&amp;",'"&amp;TEXT(E5,"yyyy/mm/dd")&amp;"'),"</f>
        <v>('3','神陵文庫','しんりょうぶんこ',NULL,'2018/04/01'),</v>
      </c>
    </row>
    <row r="6" spans="1:8">
      <c r="A6" s="40">
        <v>4</v>
      </c>
      <c r="B6" s="40" t="s">
        <v>355</v>
      </c>
      <c r="C6" s="40" t="s">
        <v>355</v>
      </c>
      <c r="D6" s="40" t="s">
        <v>791</v>
      </c>
      <c r="E6" s="86">
        <v>43191</v>
      </c>
      <c r="F6" s="40"/>
      <c r="G6" s="40"/>
      <c r="H6" s="82" t="str">
        <f t="shared" ref="H6:H65" si="0">"('"&amp;A6&amp;"','"&amp;B6&amp;"','"&amp;C6&amp;"','"&amp;D6&amp;"','"&amp;TEXT(E6,"yyyy/mm/dd")&amp;"'),"</f>
        <v>('4','RCJ','RCJ','あーるしーじぇー','2018/04/01'),</v>
      </c>
    </row>
    <row r="7" spans="1:8">
      <c r="A7" s="40">
        <v>5</v>
      </c>
      <c r="B7" s="40" t="s">
        <v>356</v>
      </c>
      <c r="C7" s="40" t="s">
        <v>357</v>
      </c>
      <c r="D7" s="40" t="s">
        <v>792</v>
      </c>
      <c r="E7" s="86">
        <v>43191</v>
      </c>
      <c r="F7" s="40"/>
      <c r="G7" s="40"/>
      <c r="H7" s="82" t="str">
        <f t="shared" si="0"/>
        <v>('5','JTBプラネット','JTBぷらねっと','じぇーてぃーびーぷらねっと','2018/04/01'),</v>
      </c>
    </row>
    <row r="8" spans="1:8">
      <c r="A8">
        <v>6</v>
      </c>
      <c r="B8" t="s">
        <v>359</v>
      </c>
      <c r="C8" t="s">
        <v>360</v>
      </c>
      <c r="D8" s="8" t="s">
        <v>1021</v>
      </c>
      <c r="E8" s="26">
        <v>43191</v>
      </c>
      <c r="H8" s="82" t="str">
        <f>"('"&amp;A8&amp;"','"&amp;B8&amp;"','"&amp;C8&amp;"',"&amp;D8&amp;",'"&amp;TEXT(E8,"yyyy/mm/dd")&amp;"'),"</f>
        <v>('6','マイナビトラベル','まいなびとらべる',NULL,'2018/04/01'),</v>
      </c>
    </row>
    <row r="9" spans="1:8">
      <c r="A9">
        <v>7</v>
      </c>
      <c r="B9" t="s">
        <v>363</v>
      </c>
      <c r="C9" t="s">
        <v>364</v>
      </c>
      <c r="D9" s="8" t="s">
        <v>1021</v>
      </c>
      <c r="E9" s="26">
        <v>43191</v>
      </c>
      <c r="H9" s="82" t="str">
        <f t="shared" ref="H9:H10" si="1">"('"&amp;A9&amp;"','"&amp;B9&amp;"','"&amp;C9&amp;"',"&amp;D9&amp;",'"&amp;TEXT(E9,"yyyy/mm/dd")&amp;"'),"</f>
        <v>('7','エコーシステム','えこーしすてむ',NULL,'2018/04/01'),</v>
      </c>
    </row>
    <row r="10" spans="1:8">
      <c r="A10">
        <v>8</v>
      </c>
      <c r="B10" t="s">
        <v>368</v>
      </c>
      <c r="C10" t="s">
        <v>369</v>
      </c>
      <c r="D10" s="8" t="s">
        <v>1021</v>
      </c>
      <c r="E10" s="26">
        <v>43191</v>
      </c>
      <c r="H10" s="82" t="str">
        <f t="shared" si="1"/>
        <v>('8','ハートフレンド','はーとふれんど',NULL,'2018/04/01'),</v>
      </c>
    </row>
    <row r="11" spans="1:8">
      <c r="A11" s="40">
        <v>9</v>
      </c>
      <c r="B11" s="40" t="s">
        <v>337</v>
      </c>
      <c r="C11" s="40" t="s">
        <v>421</v>
      </c>
      <c r="D11" s="40" t="s">
        <v>793</v>
      </c>
      <c r="E11" s="86">
        <v>43191</v>
      </c>
      <c r="F11" s="40"/>
      <c r="G11" s="40"/>
      <c r="H11" s="82" t="str">
        <f t="shared" si="0"/>
        <v>('9','NTTレグナント','NTTれぐなんと','えぬてぃてぃれぐなんと','2018/04/01'),</v>
      </c>
    </row>
    <row r="12" spans="1:8">
      <c r="A12">
        <v>10</v>
      </c>
      <c r="B12" t="s">
        <v>338</v>
      </c>
      <c r="C12" t="s">
        <v>556</v>
      </c>
      <c r="D12" s="8" t="s">
        <v>1021</v>
      </c>
      <c r="E12" s="26">
        <v>43191</v>
      </c>
      <c r="H12" s="82" t="str">
        <f>"('"&amp;A12&amp;"','"&amp;B12&amp;"','"&amp;C12&amp;"',"&amp;D12&amp;",'"&amp;TEXT(E12,"yyyy/mm/dd")&amp;"'),"</f>
        <v>('10','伊丹シティホテル','いたみしてぃほてる',NULL,'2018/04/01'),</v>
      </c>
    </row>
    <row r="13" spans="1:8">
      <c r="A13">
        <v>11</v>
      </c>
      <c r="B13" t="s">
        <v>339</v>
      </c>
      <c r="C13" t="s">
        <v>557</v>
      </c>
      <c r="D13" s="8" t="s">
        <v>1021</v>
      </c>
      <c r="E13" s="26">
        <v>43191</v>
      </c>
      <c r="H13" s="82" t="str">
        <f t="shared" ref="H13:H26" si="2">"('"&amp;A13&amp;"','"&amp;B13&amp;"','"&amp;C13&amp;"',"&amp;D13&amp;",'"&amp;TEXT(E13,"yyyy/mm/dd")&amp;"'),"</f>
        <v>('11','ダブル','だぶる',NULL,'2018/04/01'),</v>
      </c>
    </row>
    <row r="14" spans="1:8">
      <c r="A14">
        <v>12</v>
      </c>
      <c r="B14" t="s">
        <v>559</v>
      </c>
      <c r="C14" t="s">
        <v>558</v>
      </c>
      <c r="D14" s="8" t="s">
        <v>1021</v>
      </c>
      <c r="E14" s="26">
        <v>43191</v>
      </c>
      <c r="H14" s="82" t="str">
        <f t="shared" si="2"/>
        <v>('12','フィスカースジャパン','ふぃすかーすじゃぱん',NULL,'2018/04/01'),</v>
      </c>
    </row>
    <row r="15" spans="1:8">
      <c r="A15">
        <v>13</v>
      </c>
      <c r="B15" t="s">
        <v>340</v>
      </c>
      <c r="C15" t="s">
        <v>560</v>
      </c>
      <c r="D15" s="8" t="s">
        <v>1021</v>
      </c>
      <c r="E15" s="26">
        <v>43191</v>
      </c>
      <c r="H15" s="82" t="str">
        <f t="shared" si="2"/>
        <v>('13','ティーエスジャパン','てぃーえすじゃぱん',NULL,'2018/04/01'),</v>
      </c>
    </row>
    <row r="16" spans="1:8">
      <c r="A16">
        <v>14</v>
      </c>
      <c r="B16" t="s">
        <v>341</v>
      </c>
      <c r="C16" t="s">
        <v>561</v>
      </c>
      <c r="D16" s="8" t="s">
        <v>1021</v>
      </c>
      <c r="E16" s="26">
        <v>43191</v>
      </c>
      <c r="H16" s="82" t="str">
        <f t="shared" si="2"/>
        <v>('14','ソウルズ','そうるず',NULL,'2018/04/01'),</v>
      </c>
    </row>
    <row r="17" spans="1:8">
      <c r="A17">
        <v>15</v>
      </c>
      <c r="B17" t="s">
        <v>342</v>
      </c>
      <c r="C17" t="s">
        <v>562</v>
      </c>
      <c r="D17" s="8" t="s">
        <v>1021</v>
      </c>
      <c r="E17" s="26">
        <v>43191</v>
      </c>
      <c r="H17" s="82" t="str">
        <f t="shared" si="2"/>
        <v>('15','レノボジャパン','れのぼじゃぱん',NULL,'2018/04/01'),</v>
      </c>
    </row>
    <row r="18" spans="1:8">
      <c r="A18">
        <v>16</v>
      </c>
      <c r="B18" t="s">
        <v>343</v>
      </c>
      <c r="C18" t="s">
        <v>563</v>
      </c>
      <c r="D18" s="8" t="s">
        <v>1021</v>
      </c>
      <c r="E18" s="26">
        <v>43191</v>
      </c>
      <c r="H18" s="82" t="str">
        <f t="shared" si="2"/>
        <v>('16','ジーニー','じーにー',NULL,'2018/04/01'),</v>
      </c>
    </row>
    <row r="19" spans="1:8">
      <c r="A19">
        <v>17</v>
      </c>
      <c r="B19" t="s">
        <v>344</v>
      </c>
      <c r="C19" t="s">
        <v>564</v>
      </c>
      <c r="D19" s="8" t="s">
        <v>1021</v>
      </c>
      <c r="E19" s="26">
        <v>43191</v>
      </c>
      <c r="H19" s="82" t="str">
        <f t="shared" si="2"/>
        <v>('17','フジタ精米人','ふじたせいまいんど',NULL,'2018/04/01'),</v>
      </c>
    </row>
    <row r="20" spans="1:8">
      <c r="A20">
        <v>18</v>
      </c>
      <c r="B20" t="s">
        <v>554</v>
      </c>
      <c r="C20" t="s">
        <v>565</v>
      </c>
      <c r="D20" s="8" t="s">
        <v>1021</v>
      </c>
      <c r="E20" s="26">
        <v>43191</v>
      </c>
      <c r="H20" s="82" t="str">
        <f t="shared" si="2"/>
        <v>('18','経済産業省','けいざいさんぎょうしょう',NULL,'2018/04/01'),</v>
      </c>
    </row>
    <row r="21" spans="1:8">
      <c r="A21">
        <v>19</v>
      </c>
      <c r="B21" t="s">
        <v>345</v>
      </c>
      <c r="C21" t="s">
        <v>801</v>
      </c>
      <c r="D21" s="8" t="s">
        <v>1021</v>
      </c>
      <c r="E21" s="26">
        <v>43191</v>
      </c>
      <c r="H21" s="82" t="str">
        <f t="shared" si="2"/>
        <v>('19','クチュールナオコウエディング','くちゅーるなおこうえでぃんぐ',NULL,'2018/04/01'),</v>
      </c>
    </row>
    <row r="22" spans="1:8">
      <c r="A22">
        <v>20</v>
      </c>
      <c r="B22" t="s">
        <v>346</v>
      </c>
      <c r="C22" t="s">
        <v>566</v>
      </c>
      <c r="D22" s="8" t="s">
        <v>1021</v>
      </c>
      <c r="E22" s="26">
        <v>43191</v>
      </c>
      <c r="H22" s="82" t="str">
        <f t="shared" si="2"/>
        <v>('20','三井住友銀行','みついすみともぎんこう',NULL,'2018/04/01'),</v>
      </c>
    </row>
    <row r="23" spans="1:8">
      <c r="A23">
        <v>21</v>
      </c>
      <c r="B23" t="s">
        <v>347</v>
      </c>
      <c r="C23" t="s">
        <v>567</v>
      </c>
      <c r="D23" s="8" t="s">
        <v>1021</v>
      </c>
      <c r="E23" s="26">
        <v>43191</v>
      </c>
      <c r="H23" s="82" t="str">
        <f t="shared" si="2"/>
        <v>('21','藤岡産業','ふじおかさんぎょう',NULL,'2018/04/01'),</v>
      </c>
    </row>
    <row r="24" spans="1:8">
      <c r="A24">
        <v>22</v>
      </c>
      <c r="B24" t="s">
        <v>348</v>
      </c>
      <c r="C24" t="s">
        <v>568</v>
      </c>
      <c r="D24" s="8" t="s">
        <v>1021</v>
      </c>
      <c r="E24" s="26">
        <v>43191</v>
      </c>
      <c r="H24" s="82" t="str">
        <f t="shared" si="2"/>
        <v>('22','パナソニック保険サービス','ぱなそにっくほけんさーびす',NULL,'2018/04/01'),</v>
      </c>
    </row>
    <row r="25" spans="1:8">
      <c r="A25">
        <v>23</v>
      </c>
      <c r="B25" t="s">
        <v>349</v>
      </c>
      <c r="C25" t="s">
        <v>569</v>
      </c>
      <c r="D25" s="8" t="s">
        <v>1021</v>
      </c>
      <c r="E25" s="26">
        <v>43191</v>
      </c>
      <c r="H25" s="82" t="str">
        <f t="shared" si="2"/>
        <v>('23','フェンリル','ふぇんりる',NULL,'2018/04/01'),</v>
      </c>
    </row>
    <row r="26" spans="1:8">
      <c r="A26">
        <v>24</v>
      </c>
      <c r="B26" t="s">
        <v>350</v>
      </c>
      <c r="C26" t="s">
        <v>570</v>
      </c>
      <c r="D26" s="8" t="s">
        <v>1021</v>
      </c>
      <c r="E26" s="26">
        <v>43191</v>
      </c>
      <c r="H26" s="82" t="str">
        <f t="shared" si="2"/>
        <v>('24','トーホビジネスサービス','とーほーびじねすさーびす',NULL,'2018/04/01'),</v>
      </c>
    </row>
    <row r="27" spans="1:8">
      <c r="A27" s="40">
        <v>25</v>
      </c>
      <c r="B27" s="40" t="s">
        <v>370</v>
      </c>
      <c r="C27" s="40" t="s">
        <v>571</v>
      </c>
      <c r="D27" s="40" t="s">
        <v>794</v>
      </c>
      <c r="E27" s="86">
        <v>43191</v>
      </c>
      <c r="F27" s="40"/>
      <c r="G27" s="40"/>
      <c r="H27" s="82" t="str">
        <f t="shared" si="0"/>
        <v>('25','三菱UFJモルガンスタンレー証券','みつびしUFJもるがんすたんれーしょうけん','みつびしゆーえふじぇーもるがんすたんれーしょうけん','2018/04/01'),</v>
      </c>
    </row>
    <row r="28" spans="1:8">
      <c r="A28">
        <v>26</v>
      </c>
      <c r="B28" t="s">
        <v>371</v>
      </c>
      <c r="C28" t="s">
        <v>572</v>
      </c>
      <c r="D28" s="8" t="s">
        <v>1021</v>
      </c>
      <c r="E28" s="26">
        <v>43191</v>
      </c>
      <c r="H28" s="82" t="str">
        <f>"('"&amp;A28&amp;"','"&amp;B28&amp;"','"&amp;C28&amp;"',"&amp;D28&amp;",'"&amp;TEXT(E28,"yyyy/mm/dd")&amp;"'),"</f>
        <v>('26','オリックスレンテック','おりっくすれんてっく',NULL,'2018/04/01'),</v>
      </c>
    </row>
    <row r="29" spans="1:8">
      <c r="A29">
        <v>27</v>
      </c>
      <c r="B29" t="s">
        <v>372</v>
      </c>
      <c r="C29" t="s">
        <v>573</v>
      </c>
      <c r="D29" s="8" t="s">
        <v>1021</v>
      </c>
      <c r="E29" s="26">
        <v>43191</v>
      </c>
      <c r="H29" s="82" t="str">
        <f t="shared" ref="H29:H37" si="3">"('"&amp;A29&amp;"','"&amp;B29&amp;"','"&amp;C29&amp;"',"&amp;D29&amp;",'"&amp;TEXT(E29,"yyyy/mm/dd")&amp;"'),"</f>
        <v>('27','エンロバ','えんろば',NULL,'2018/04/01'),</v>
      </c>
    </row>
    <row r="30" spans="1:8">
      <c r="A30">
        <v>28</v>
      </c>
      <c r="B30" t="s">
        <v>373</v>
      </c>
      <c r="C30" t="s">
        <v>574</v>
      </c>
      <c r="D30" s="8" t="s">
        <v>1021</v>
      </c>
      <c r="E30" s="26">
        <v>43191</v>
      </c>
      <c r="H30" s="82" t="str">
        <f t="shared" si="3"/>
        <v>('28','ギークリー','ぎーくりー',NULL,'2018/04/01'),</v>
      </c>
    </row>
    <row r="31" spans="1:8">
      <c r="A31">
        <v>29</v>
      </c>
      <c r="B31" t="s">
        <v>374</v>
      </c>
      <c r="C31" t="s">
        <v>575</v>
      </c>
      <c r="D31" s="8" t="s">
        <v>1021</v>
      </c>
      <c r="E31" s="26">
        <v>43191</v>
      </c>
      <c r="H31" s="82" t="str">
        <f t="shared" si="3"/>
        <v>('29','アグレックス','あぐれっくす',NULL,'2018/04/01'),</v>
      </c>
    </row>
    <row r="32" spans="1:8">
      <c r="A32">
        <v>30</v>
      </c>
      <c r="B32" t="s">
        <v>375</v>
      </c>
      <c r="C32" t="s">
        <v>576</v>
      </c>
      <c r="D32" s="8" t="s">
        <v>1021</v>
      </c>
      <c r="E32" s="26">
        <v>43191</v>
      </c>
      <c r="H32" s="82" t="str">
        <f t="shared" si="3"/>
        <v>('30','タカヤ商事','たかやしょうじ',NULL,'2018/04/01'),</v>
      </c>
    </row>
    <row r="33" spans="1:8">
      <c r="A33">
        <v>31</v>
      </c>
      <c r="B33" t="s">
        <v>376</v>
      </c>
      <c r="C33" t="s">
        <v>577</v>
      </c>
      <c r="D33" s="8" t="s">
        <v>1021</v>
      </c>
      <c r="E33" s="26">
        <v>43191</v>
      </c>
      <c r="H33" s="82" t="str">
        <f t="shared" si="3"/>
        <v>('31','ゼロックス','ぜろっくす',NULL,'2018/04/01'),</v>
      </c>
    </row>
    <row r="34" spans="1:8">
      <c r="A34">
        <v>32</v>
      </c>
      <c r="B34" t="s">
        <v>377</v>
      </c>
      <c r="C34" t="s">
        <v>578</v>
      </c>
      <c r="D34" s="8" t="s">
        <v>1021</v>
      </c>
      <c r="E34" s="26">
        <v>43191</v>
      </c>
      <c r="H34" s="82" t="str">
        <f t="shared" si="3"/>
        <v>('32','市川甚商事','いちかわじんしょうじ',NULL,'2018/04/01'),</v>
      </c>
    </row>
    <row r="35" spans="1:8">
      <c r="A35">
        <v>33</v>
      </c>
      <c r="B35" t="s">
        <v>378</v>
      </c>
      <c r="C35" t="s">
        <v>579</v>
      </c>
      <c r="D35" s="8" t="s">
        <v>1021</v>
      </c>
      <c r="E35" s="26">
        <v>43191</v>
      </c>
      <c r="H35" s="82" t="str">
        <f t="shared" si="3"/>
        <v>('33','フロントアンジニアリング','ふろんとえんじにありんぐ',NULL,'2018/04/01'),</v>
      </c>
    </row>
    <row r="36" spans="1:8">
      <c r="A36">
        <v>34</v>
      </c>
      <c r="B36" t="s">
        <v>379</v>
      </c>
      <c r="C36" t="s">
        <v>580</v>
      </c>
      <c r="D36" s="8" t="s">
        <v>1021</v>
      </c>
      <c r="E36" s="26">
        <v>43191</v>
      </c>
      <c r="H36" s="82" t="str">
        <f t="shared" si="3"/>
        <v>('34','ライズ広告社','らいずこうこくしゃ',NULL,'2018/04/01'),</v>
      </c>
    </row>
    <row r="37" spans="1:8">
      <c r="A37">
        <v>35</v>
      </c>
      <c r="B37" t="s">
        <v>380</v>
      </c>
      <c r="C37" t="s">
        <v>581</v>
      </c>
      <c r="D37" s="8" t="s">
        <v>1021</v>
      </c>
      <c r="E37" s="26">
        <v>43191</v>
      </c>
      <c r="H37" s="82" t="str">
        <f t="shared" si="3"/>
        <v>('35','タイガー','たいがー',NULL,'2018/04/01'),</v>
      </c>
    </row>
    <row r="38" spans="1:8">
      <c r="A38" s="40">
        <v>36</v>
      </c>
      <c r="B38" s="40" t="s">
        <v>381</v>
      </c>
      <c r="C38" s="40" t="s">
        <v>582</v>
      </c>
      <c r="D38" s="40" t="s">
        <v>795</v>
      </c>
      <c r="E38" s="86">
        <v>43191</v>
      </c>
      <c r="F38" s="40"/>
      <c r="G38" s="40"/>
      <c r="H38" s="82" t="str">
        <f t="shared" si="0"/>
        <v>('36','NTTコミュニケーションズ','NTTこみゅにけーしょんず','えぬてぃてぃこみゅにけーしょんず','2018/04/01'),</v>
      </c>
    </row>
    <row r="39" spans="1:8">
      <c r="A39">
        <v>37</v>
      </c>
      <c r="B39" t="s">
        <v>382</v>
      </c>
      <c r="C39" t="s">
        <v>583</v>
      </c>
      <c r="D39" s="8" t="s">
        <v>1021</v>
      </c>
      <c r="E39" s="26">
        <v>43191</v>
      </c>
      <c r="H39" s="82" t="str">
        <f>"('"&amp;A39&amp;"','"&amp;B39&amp;"','"&amp;C39&amp;"',"&amp;D39&amp;",'"&amp;TEXT(E39,"yyyy/mm/dd")&amp;"'),"</f>
        <v>('37','エディオン','えでぃおん',NULL,'2018/04/01'),</v>
      </c>
    </row>
    <row r="40" spans="1:8">
      <c r="A40">
        <v>38</v>
      </c>
      <c r="B40" t="s">
        <v>383</v>
      </c>
      <c r="C40" t="s">
        <v>584</v>
      </c>
      <c r="D40" s="8" t="s">
        <v>1021</v>
      </c>
      <c r="E40" s="26">
        <v>43191</v>
      </c>
      <c r="H40" s="82" t="str">
        <f t="shared" ref="H40:H44" si="4">"('"&amp;A40&amp;"','"&amp;B40&amp;"','"&amp;C40&amp;"',"&amp;D40&amp;",'"&amp;TEXT(E40,"yyyy/mm/dd")&amp;"'),"</f>
        <v>('38','レッドハット','れっどはっと',NULL,'2018/04/01'),</v>
      </c>
    </row>
    <row r="41" spans="1:8">
      <c r="A41">
        <v>39</v>
      </c>
      <c r="B41" t="s">
        <v>384</v>
      </c>
      <c r="C41" t="s">
        <v>585</v>
      </c>
      <c r="D41" s="8" t="s">
        <v>1021</v>
      </c>
      <c r="E41" s="26">
        <v>43191</v>
      </c>
      <c r="H41" s="82" t="str">
        <f t="shared" si="4"/>
        <v>('39','ワークポートグループ','わーくぽーとぐるーぷ',NULL,'2018/04/01'),</v>
      </c>
    </row>
    <row r="42" spans="1:8">
      <c r="A42">
        <v>40</v>
      </c>
      <c r="B42" t="s">
        <v>385</v>
      </c>
      <c r="C42" t="s">
        <v>586</v>
      </c>
      <c r="D42" s="8" t="s">
        <v>1021</v>
      </c>
      <c r="E42" s="26">
        <v>43191</v>
      </c>
      <c r="H42" s="82" t="str">
        <f t="shared" si="4"/>
        <v>('40','日本生命','にほんせいめい',NULL,'2018/04/01'),</v>
      </c>
    </row>
    <row r="43" spans="1:8">
      <c r="A43">
        <v>41</v>
      </c>
      <c r="B43" t="s">
        <v>386</v>
      </c>
      <c r="C43" t="s">
        <v>587</v>
      </c>
      <c r="D43" s="8" t="s">
        <v>1021</v>
      </c>
      <c r="E43" s="26">
        <v>43191</v>
      </c>
      <c r="H43" s="82" t="str">
        <f t="shared" si="4"/>
        <v>('41','クライムファクトリー','くらいむふぁくとりー',NULL,'2018/04/01'),</v>
      </c>
    </row>
    <row r="44" spans="1:8">
      <c r="A44">
        <v>42</v>
      </c>
      <c r="B44" t="s">
        <v>387</v>
      </c>
      <c r="C44" t="s">
        <v>588</v>
      </c>
      <c r="D44" s="8" t="s">
        <v>1021</v>
      </c>
      <c r="E44" s="26">
        <v>43191</v>
      </c>
      <c r="H44" s="82" t="str">
        <f t="shared" si="4"/>
        <v>('42','オロポス','おろぽす',NULL,'2018/04/01'),</v>
      </c>
    </row>
    <row r="45" spans="1:8">
      <c r="A45" s="40">
        <v>43</v>
      </c>
      <c r="B45" s="40" t="s">
        <v>388</v>
      </c>
      <c r="C45" s="40" t="s">
        <v>589</v>
      </c>
      <c r="D45" s="40" t="s">
        <v>796</v>
      </c>
      <c r="E45" s="86">
        <v>43191</v>
      </c>
      <c r="F45" s="40"/>
      <c r="G45" s="40"/>
      <c r="H45" s="82" t="str">
        <f t="shared" si="0"/>
        <v>('43','sansan株式会社','sansanかぶしきがいしゃ','さんさんかぶしきがいしゃ','2018/04/01'),</v>
      </c>
    </row>
    <row r="46" spans="1:8">
      <c r="A46">
        <v>44</v>
      </c>
      <c r="B46" t="s">
        <v>389</v>
      </c>
      <c r="C46" t="s">
        <v>590</v>
      </c>
      <c r="D46" s="8" t="s">
        <v>1021</v>
      </c>
      <c r="E46" s="26">
        <v>43191</v>
      </c>
      <c r="H46" s="82" t="str">
        <f>"('"&amp;A46&amp;"','"&amp;B46&amp;"','"&amp;C46&amp;"',"&amp;D46&amp;",'"&amp;TEXT(E46,"yyyy/mm/dd")&amp;"'),"</f>
        <v>('44','再春館システム','さいしゅんかんしすてむ',NULL,'2018/04/01'),</v>
      </c>
    </row>
    <row r="47" spans="1:8">
      <c r="A47">
        <v>45</v>
      </c>
      <c r="B47" t="s">
        <v>390</v>
      </c>
      <c r="C47" t="s">
        <v>591</v>
      </c>
      <c r="D47" s="8" t="s">
        <v>1021</v>
      </c>
      <c r="E47" s="26">
        <v>43191</v>
      </c>
      <c r="H47" s="82" t="str">
        <f t="shared" ref="H47:H58" si="5">"('"&amp;A47&amp;"','"&amp;B47&amp;"','"&amp;C47&amp;"',"&amp;D47&amp;",'"&amp;TEXT(E47,"yyyy/mm/dd")&amp;"'),"</f>
        <v>('45','神戸デジタルラボ','こうべでじたるらぼ',NULL,'2018/04/01'),</v>
      </c>
    </row>
    <row r="48" spans="1:8">
      <c r="A48">
        <v>46</v>
      </c>
      <c r="B48" t="s">
        <v>391</v>
      </c>
      <c r="C48" t="s">
        <v>592</v>
      </c>
      <c r="D48" s="8" t="s">
        <v>1021</v>
      </c>
      <c r="E48" s="26">
        <v>43191</v>
      </c>
      <c r="H48" s="82" t="str">
        <f t="shared" si="5"/>
        <v>('46','神戸市役所','こうべしやくしょ',NULL,'2018/04/01'),</v>
      </c>
    </row>
    <row r="49" spans="1:8">
      <c r="A49">
        <v>47</v>
      </c>
      <c r="B49" t="s">
        <v>392</v>
      </c>
      <c r="C49" t="s">
        <v>594</v>
      </c>
      <c r="D49" s="8" t="s">
        <v>1021</v>
      </c>
      <c r="E49" s="26">
        <v>43191</v>
      </c>
      <c r="H49" s="82" t="str">
        <f t="shared" si="5"/>
        <v>('47','内外ゴム','ないがいごむ',NULL,'2018/04/01'),</v>
      </c>
    </row>
    <row r="50" spans="1:8">
      <c r="A50">
        <v>48</v>
      </c>
      <c r="B50" t="s">
        <v>393</v>
      </c>
      <c r="C50" t="s">
        <v>595</v>
      </c>
      <c r="D50" s="8" t="s">
        <v>1021</v>
      </c>
      <c r="E50" s="26">
        <v>43191</v>
      </c>
      <c r="H50" s="82" t="str">
        <f t="shared" si="5"/>
        <v>('48','サイバーエージェント','さいばーえーじぇんと',NULL,'2018/04/01'),</v>
      </c>
    </row>
    <row r="51" spans="1:8">
      <c r="A51">
        <v>49</v>
      </c>
      <c r="B51" t="s">
        <v>394</v>
      </c>
      <c r="C51" t="s">
        <v>596</v>
      </c>
      <c r="D51" s="8" t="s">
        <v>1021</v>
      </c>
      <c r="E51" s="26">
        <v>43191</v>
      </c>
      <c r="H51" s="82" t="str">
        <f t="shared" si="5"/>
        <v>('49','スカイコート','すかいこーと',NULL,'2018/04/01'),</v>
      </c>
    </row>
    <row r="52" spans="1:8">
      <c r="A52">
        <v>50</v>
      </c>
      <c r="B52" t="s">
        <v>396</v>
      </c>
      <c r="C52" t="s">
        <v>597</v>
      </c>
      <c r="D52" s="8" t="s">
        <v>1021</v>
      </c>
      <c r="E52" s="26">
        <v>43191</v>
      </c>
      <c r="H52" s="82" t="str">
        <f t="shared" si="5"/>
        <v>('50','オロ','おろ',NULL,'2018/04/01'),</v>
      </c>
    </row>
    <row r="53" spans="1:8">
      <c r="A53">
        <v>51</v>
      </c>
      <c r="B53" t="s">
        <v>397</v>
      </c>
      <c r="C53" t="s">
        <v>598</v>
      </c>
      <c r="D53" s="8" t="s">
        <v>1021</v>
      </c>
      <c r="E53" s="26">
        <v>43191</v>
      </c>
      <c r="H53" s="82" t="str">
        <f t="shared" si="5"/>
        <v>('51','ワタキューセイモア','わたきゅーせいもあ',NULL,'2018/04/01'),</v>
      </c>
    </row>
    <row r="54" spans="1:8">
      <c r="A54">
        <v>52</v>
      </c>
      <c r="B54" t="s">
        <v>398</v>
      </c>
      <c r="C54" t="s">
        <v>599</v>
      </c>
      <c r="D54" s="8" t="s">
        <v>1021</v>
      </c>
      <c r="E54" s="26">
        <v>43191</v>
      </c>
      <c r="H54" s="82" t="str">
        <f t="shared" si="5"/>
        <v>('52','リブマックス','りぶまっくす',NULL,'2018/04/01'),</v>
      </c>
    </row>
    <row r="55" spans="1:8">
      <c r="A55">
        <v>53</v>
      </c>
      <c r="B55" t="s">
        <v>399</v>
      </c>
      <c r="C55" t="s">
        <v>600</v>
      </c>
      <c r="D55" s="8" t="s">
        <v>1021</v>
      </c>
      <c r="E55" s="26">
        <v>43191</v>
      </c>
      <c r="H55" s="82" t="str">
        <f t="shared" si="5"/>
        <v>('53','中村藤吉本店','なかむらとうきちほんてん',NULL,'2018/04/01'),</v>
      </c>
    </row>
    <row r="56" spans="1:8">
      <c r="A56">
        <v>54</v>
      </c>
      <c r="B56" t="s">
        <v>400</v>
      </c>
      <c r="C56" t="s">
        <v>601</v>
      </c>
      <c r="D56" s="8" t="s">
        <v>1021</v>
      </c>
      <c r="E56" s="26">
        <v>43191</v>
      </c>
      <c r="H56" s="82" t="str">
        <f t="shared" si="5"/>
        <v>('54','東京商工リサーチ','とうきょうしょうこうりさーち',NULL,'2018/04/01'),</v>
      </c>
    </row>
    <row r="57" spans="1:8">
      <c r="A57">
        <v>55</v>
      </c>
      <c r="B57" t="s">
        <v>401</v>
      </c>
      <c r="C57" t="s">
        <v>602</v>
      </c>
      <c r="D57" s="8" t="s">
        <v>1021</v>
      </c>
      <c r="E57" s="26">
        <v>43191</v>
      </c>
      <c r="H57" s="82" t="str">
        <f t="shared" si="5"/>
        <v>('55','ムービックプロモートサービス','むーびっくぷろもーとさーびす',NULL,'2018/04/01'),</v>
      </c>
    </row>
    <row r="58" spans="1:8">
      <c r="A58">
        <v>56</v>
      </c>
      <c r="B58" t="s">
        <v>402</v>
      </c>
      <c r="C58" t="s">
        <v>834</v>
      </c>
      <c r="D58" s="8" t="s">
        <v>1021</v>
      </c>
      <c r="E58" s="26">
        <v>43191</v>
      </c>
      <c r="H58" s="82" t="str">
        <f t="shared" si="5"/>
        <v>('56','アップワード株式会社','あっぷわーどかぶしきがいしゃ',NULL,'2018/04/01'),</v>
      </c>
    </row>
    <row r="59" spans="1:8">
      <c r="A59" s="40">
        <v>57</v>
      </c>
      <c r="B59" s="40" t="s">
        <v>403</v>
      </c>
      <c r="C59" s="40" t="s">
        <v>802</v>
      </c>
      <c r="D59" s="40" t="s">
        <v>481</v>
      </c>
      <c r="E59" s="86">
        <v>43191</v>
      </c>
      <c r="F59" s="40"/>
      <c r="G59" s="40"/>
      <c r="H59" s="82" t="str">
        <f t="shared" si="0"/>
        <v>('57','TOWATEC','TOWATEC','とわてっく','2018/04/01'),</v>
      </c>
    </row>
    <row r="60" spans="1:8">
      <c r="A60" s="40">
        <v>58</v>
      </c>
      <c r="B60" s="40" t="s">
        <v>404</v>
      </c>
      <c r="C60" s="40" t="s">
        <v>605</v>
      </c>
      <c r="D60" s="40" t="s">
        <v>797</v>
      </c>
      <c r="E60" s="86">
        <v>43191</v>
      </c>
      <c r="F60" s="40"/>
      <c r="G60" s="40"/>
      <c r="H60" s="82" t="str">
        <f t="shared" si="0"/>
        <v>('58','日本HP','にほんHP','にほんえいちぴー','2018/04/01'),</v>
      </c>
    </row>
    <row r="61" spans="1:8">
      <c r="A61">
        <v>59</v>
      </c>
      <c r="B61" t="s">
        <v>405</v>
      </c>
      <c r="C61" t="s">
        <v>606</v>
      </c>
      <c r="D61" s="8" t="s">
        <v>1021</v>
      </c>
      <c r="E61" s="26">
        <v>43191</v>
      </c>
      <c r="H61" s="82" t="str">
        <f>"('"&amp;A61&amp;"','"&amp;B61&amp;"','"&amp;C61&amp;"',"&amp;D61&amp;",'"&amp;TEXT(E61,"yyyy/mm/dd")&amp;"'),"</f>
        <v>('59','ダイイチ','だいいち',NULL,'2018/04/01'),</v>
      </c>
    </row>
    <row r="62" spans="1:8">
      <c r="A62">
        <v>60</v>
      </c>
      <c r="B62" t="s">
        <v>607</v>
      </c>
      <c r="C62" t="s">
        <v>608</v>
      </c>
      <c r="D62" s="8" t="s">
        <v>1021</v>
      </c>
      <c r="E62" s="26">
        <v>43191</v>
      </c>
      <c r="H62" s="82" t="str">
        <f t="shared" ref="H62:H64" si="6">"('"&amp;A62&amp;"','"&amp;B62&amp;"','"&amp;C62&amp;"',"&amp;D62&amp;",'"&amp;TEXT(E62,"yyyy/mm/dd")&amp;"'),"</f>
        <v>('60','社会福祉法人吉井商会','しゃかいふくしほうじんよしいしょうかい',NULL,'2018/04/01'),</v>
      </c>
    </row>
    <row r="63" spans="1:8">
      <c r="A63">
        <v>61</v>
      </c>
      <c r="B63" t="s">
        <v>406</v>
      </c>
      <c r="C63" t="s">
        <v>609</v>
      </c>
      <c r="D63" s="8" t="s">
        <v>1021</v>
      </c>
      <c r="E63" s="26">
        <v>43191</v>
      </c>
      <c r="H63" s="82" t="str">
        <f t="shared" si="6"/>
        <v>('61','アーバンプロジェクト','あーばんぷろじぇくと',NULL,'2018/04/01'),</v>
      </c>
    </row>
    <row r="64" spans="1:8">
      <c r="A64">
        <v>62</v>
      </c>
      <c r="B64" t="s">
        <v>407</v>
      </c>
      <c r="C64" t="s">
        <v>610</v>
      </c>
      <c r="D64" s="8" t="s">
        <v>1021</v>
      </c>
      <c r="E64" s="26">
        <v>43191</v>
      </c>
      <c r="H64" s="82" t="str">
        <f t="shared" si="6"/>
        <v>('62','東京甲南会','とうきょうこうなんかい',NULL,'2018/04/01'),</v>
      </c>
    </row>
    <row r="65" spans="1:8">
      <c r="A65" s="40">
        <v>63</v>
      </c>
      <c r="B65" s="40" t="s">
        <v>408</v>
      </c>
      <c r="C65" s="40" t="s">
        <v>611</v>
      </c>
      <c r="D65" s="40" t="s">
        <v>798</v>
      </c>
      <c r="E65" s="86">
        <v>43191</v>
      </c>
      <c r="F65" s="40"/>
      <c r="G65" s="40"/>
      <c r="H65" s="82" t="str">
        <f t="shared" si="0"/>
        <v>('63','ザ・パック株式会社','ざ・ぱっくかぶしきがいしゃ','ざぱっくかぶしきがいしゃ','2018/04/01'),</v>
      </c>
    </row>
    <row r="66" spans="1:8">
      <c r="A66">
        <v>64</v>
      </c>
      <c r="B66" t="s">
        <v>409</v>
      </c>
      <c r="C66" t="s">
        <v>491</v>
      </c>
      <c r="D66" s="8" t="s">
        <v>1021</v>
      </c>
      <c r="E66" s="26">
        <v>43191</v>
      </c>
      <c r="H66" s="82" t="str">
        <f>"('"&amp;A66&amp;"','"&amp;B66&amp;"','"&amp;C66&amp;"',"&amp;D66&amp;",'"&amp;TEXT(E66,"yyyy/mm/dd")&amp;"'),"</f>
        <v>('64','六甲鶴寿園','ろっこうかくじゅうえん',NULL,'2018/04/01'),</v>
      </c>
    </row>
    <row r="67" spans="1:8">
      <c r="A67">
        <v>65</v>
      </c>
      <c r="B67" t="s">
        <v>410</v>
      </c>
      <c r="C67" t="s">
        <v>612</v>
      </c>
      <c r="D67" s="8" t="s">
        <v>1021</v>
      </c>
      <c r="E67" s="26">
        <v>43191</v>
      </c>
      <c r="H67" s="82" t="str">
        <f>"('"&amp;A67&amp;"','"&amp;B67&amp;"','"&amp;C67&amp;"',"&amp;D67&amp;",'"&amp;TEXT(E67,"yyyy/mm/dd")&amp;"'),"</f>
        <v>('65','アシックスベースボール','あしっくすべーすぼーる',NULL,'2018/04/01'),</v>
      </c>
    </row>
    <row r="68" spans="1:8">
      <c r="A68" s="40">
        <v>66</v>
      </c>
      <c r="B68" s="40" t="s">
        <v>411</v>
      </c>
      <c r="C68" s="40" t="s">
        <v>613</v>
      </c>
      <c r="D68" s="40" t="s">
        <v>799</v>
      </c>
      <c r="E68" s="86">
        <v>43191</v>
      </c>
      <c r="F68" s="40"/>
      <c r="G68" s="40"/>
      <c r="H68" s="82" t="str">
        <f t="shared" ref="H68:H75" si="7">"('"&amp;A68&amp;"','"&amp;B68&amp;"','"&amp;C68&amp;"','"&amp;D68&amp;"','"&amp;TEXT(E68,"yyyy/mm/dd")&amp;"'),"</f>
        <v>('66','ジー・プラン','じー・ぷらん','じーぷらん','2018/04/01'),</v>
      </c>
    </row>
    <row r="69" spans="1:8">
      <c r="A69">
        <v>67</v>
      </c>
      <c r="B69" t="s">
        <v>412</v>
      </c>
      <c r="C69" t="s">
        <v>614</v>
      </c>
      <c r="D69" s="8" t="s">
        <v>1021</v>
      </c>
      <c r="E69" s="26">
        <v>43191</v>
      </c>
      <c r="H69" s="82" t="str">
        <f>"('"&amp;A69&amp;"','"&amp;B69&amp;"','"&amp;C69&amp;"',"&amp;D69&amp;",'"&amp;TEXT(E69,"yyyy/mm/dd")&amp;"'),"</f>
        <v>('67','餃子の満州','ぎょうざのまんしゅう',NULL,'2018/04/01'),</v>
      </c>
    </row>
    <row r="70" spans="1:8">
      <c r="A70">
        <v>68</v>
      </c>
      <c r="B70" t="s">
        <v>413</v>
      </c>
      <c r="C70" t="s">
        <v>615</v>
      </c>
      <c r="D70" s="8" t="s">
        <v>1021</v>
      </c>
      <c r="E70" s="26">
        <v>43191</v>
      </c>
      <c r="H70" s="82" t="str">
        <f t="shared" ref="H70:H74" si="8">"('"&amp;A70&amp;"','"&amp;B70&amp;"','"&amp;C70&amp;"',"&amp;D70&amp;",'"&amp;TEXT(E70,"yyyy/mm/dd")&amp;"'),"</f>
        <v>('68','横浜スタジアム','よこはますたじあむ',NULL,'2018/04/01'),</v>
      </c>
    </row>
    <row r="71" spans="1:8">
      <c r="A71">
        <v>69</v>
      </c>
      <c r="B71" t="s">
        <v>414</v>
      </c>
      <c r="C71" t="s">
        <v>498</v>
      </c>
      <c r="D71" s="8" t="s">
        <v>1021</v>
      </c>
      <c r="E71" s="26">
        <v>43191</v>
      </c>
      <c r="H71" s="82" t="str">
        <f t="shared" si="8"/>
        <v>('69','北星社','ほくせいしゃ',NULL,'2018/04/01'),</v>
      </c>
    </row>
    <row r="72" spans="1:8">
      <c r="A72">
        <v>70</v>
      </c>
      <c r="B72" t="s">
        <v>415</v>
      </c>
      <c r="C72" t="s">
        <v>616</v>
      </c>
      <c r="D72" s="8" t="s">
        <v>1021</v>
      </c>
      <c r="E72" s="26">
        <v>43191</v>
      </c>
      <c r="H72" s="82" t="str">
        <f t="shared" si="8"/>
        <v>('70','コスモポリタン','こすもぽりたん',NULL,'2018/04/01'),</v>
      </c>
    </row>
    <row r="73" spans="1:8">
      <c r="A73">
        <v>71</v>
      </c>
      <c r="B73" t="s">
        <v>416</v>
      </c>
      <c r="C73" t="s">
        <v>617</v>
      </c>
      <c r="D73" s="8" t="s">
        <v>1021</v>
      </c>
      <c r="E73" s="26">
        <v>43191</v>
      </c>
      <c r="H73" s="82" t="str">
        <f t="shared" si="8"/>
        <v>('71','プランニングセンター(STORY）','ぷらんにんぐせんたー(STORY)',NULL,'2018/04/01'),</v>
      </c>
    </row>
    <row r="74" spans="1:8">
      <c r="A74">
        <v>72</v>
      </c>
      <c r="B74" t="s">
        <v>417</v>
      </c>
      <c r="C74" t="s">
        <v>618</v>
      </c>
      <c r="D74" s="8" t="s">
        <v>1021</v>
      </c>
      <c r="E74" s="26">
        <v>43191</v>
      </c>
      <c r="H74" s="82" t="str">
        <f t="shared" si="8"/>
        <v>('72','NTTドコモ','NTTどこも',NULL,'2018/04/01'),</v>
      </c>
    </row>
    <row r="75" spans="1:8">
      <c r="A75" s="40">
        <v>73</v>
      </c>
      <c r="B75" s="40" t="s">
        <v>418</v>
      </c>
      <c r="C75" s="40" t="s">
        <v>619</v>
      </c>
      <c r="D75" s="40" t="s">
        <v>800</v>
      </c>
      <c r="E75" s="86">
        <v>43191</v>
      </c>
      <c r="F75" s="40"/>
      <c r="G75" s="40"/>
      <c r="H75" s="82" t="str">
        <f t="shared" si="7"/>
        <v>('73','クリーク・アンド・リバー社','くりーく・あんど・りばーしゃ','くりーくあんどりばーしゃ','2018/04/01'),</v>
      </c>
    </row>
    <row r="76" spans="1:8">
      <c r="A76">
        <v>74</v>
      </c>
      <c r="B76" t="s">
        <v>419</v>
      </c>
      <c r="C76" t="s">
        <v>620</v>
      </c>
      <c r="D76" s="8" t="s">
        <v>1021</v>
      </c>
      <c r="E76" s="26">
        <v>43191</v>
      </c>
      <c r="H76" s="82" t="str">
        <f>"('"&amp;A76&amp;"','"&amp;B76&amp;"','"&amp;C76&amp;"',"&amp;D76&amp;",'"&amp;TEXT(E76,"yyyy/mm/dd")&amp;"'),"</f>
        <v>('74','関西看護医療大学','かんさいかんごいりょうだいがく',NULL,'2018/04/01'),</v>
      </c>
    </row>
    <row r="77" spans="1:8">
      <c r="A77">
        <v>75</v>
      </c>
      <c r="B77" t="s">
        <v>420</v>
      </c>
      <c r="C77" t="s">
        <v>504</v>
      </c>
      <c r="D77" s="8" t="s">
        <v>1021</v>
      </c>
      <c r="E77" s="26">
        <v>43191</v>
      </c>
      <c r="H77" s="82" t="str">
        <f>"('"&amp;A77&amp;"','"&amp;B77&amp;"','"&amp;C77&amp;"',"&amp;D77&amp;",'"&amp;TEXT(E77,"yyyy/mm/dd")&amp;"');"</f>
        <v>('75','丸紅リアルエステートマネジメント ','まるべにりあるえすてーとまねじめんと',NULL,'2018/04/01');</v>
      </c>
    </row>
    <row r="79" spans="1:8">
      <c r="D79" s="8"/>
    </row>
    <row r="80" spans="1:8">
      <c r="D80" s="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80"/>
  <sheetViews>
    <sheetView workbookViewId="0">
      <selection activeCell="A39" sqref="A39"/>
    </sheetView>
  </sheetViews>
  <sheetFormatPr defaultRowHeight="13.5"/>
  <cols>
    <col min="1" max="1" width="6.625" bestFit="1" customWidth="1"/>
    <col min="2" max="2" width="10.375" bestFit="1" customWidth="1"/>
    <col min="3" max="3" width="30.125" style="40" hidden="1" customWidth="1"/>
    <col min="4" max="4" width="37.5" style="40" hidden="1" customWidth="1"/>
    <col min="5" max="5" width="46.75" style="40" hidden="1" customWidth="1"/>
    <col min="6" max="6" width="19.875" bestFit="1" customWidth="1"/>
    <col min="7" max="7" width="6.75" bestFit="1" customWidth="1"/>
    <col min="8" max="8" width="10.375" bestFit="1" customWidth="1"/>
    <col min="9" max="9" width="14.875" bestFit="1" customWidth="1"/>
    <col min="10" max="10" width="11.625" bestFit="1" customWidth="1"/>
    <col min="11" max="11" width="147.75" bestFit="1" customWidth="1"/>
    <col min="12" max="12" width="9.5" bestFit="1" customWidth="1"/>
    <col min="13" max="13" width="9.625" bestFit="1" customWidth="1"/>
    <col min="14" max="14" width="9.25" bestFit="1" customWidth="1"/>
  </cols>
  <sheetData>
    <row r="1" spans="1:15" ht="14.25" thickBot="1">
      <c r="A1" s="66" t="s">
        <v>19</v>
      </c>
      <c r="B1" s="69" t="s">
        <v>824</v>
      </c>
      <c r="C1" s="41" t="s">
        <v>34</v>
      </c>
      <c r="D1" s="41" t="s">
        <v>35</v>
      </c>
      <c r="E1" s="41" t="s">
        <v>786</v>
      </c>
      <c r="F1" s="69" t="s">
        <v>22</v>
      </c>
      <c r="G1" s="69" t="s">
        <v>20</v>
      </c>
      <c r="H1" s="69" t="s">
        <v>21</v>
      </c>
      <c r="I1" s="69" t="s">
        <v>507</v>
      </c>
      <c r="J1" s="69" t="s">
        <v>624</v>
      </c>
      <c r="K1" s="69" t="s">
        <v>29</v>
      </c>
      <c r="L1" s="72" t="s">
        <v>819</v>
      </c>
      <c r="M1" s="72" t="s">
        <v>820</v>
      </c>
      <c r="N1" s="75" t="s">
        <v>821</v>
      </c>
    </row>
    <row r="2" spans="1:15" ht="14.25" thickBot="1">
      <c r="A2" s="67" t="s">
        <v>40</v>
      </c>
      <c r="B2" s="70" t="s">
        <v>825</v>
      </c>
      <c r="C2" s="42" t="s">
        <v>13</v>
      </c>
      <c r="D2" s="42" t="s">
        <v>14</v>
      </c>
      <c r="E2" s="42" t="s">
        <v>785</v>
      </c>
      <c r="F2" s="70" t="s">
        <v>15</v>
      </c>
      <c r="G2" s="70" t="s">
        <v>16</v>
      </c>
      <c r="H2" s="70" t="s">
        <v>45</v>
      </c>
      <c r="I2" s="70" t="s">
        <v>506</v>
      </c>
      <c r="J2" s="70" t="s">
        <v>621</v>
      </c>
      <c r="K2" s="70" t="s">
        <v>18</v>
      </c>
      <c r="L2" s="73" t="s">
        <v>827</v>
      </c>
      <c r="M2" s="73" t="s">
        <v>828</v>
      </c>
      <c r="N2" s="76" t="s">
        <v>829</v>
      </c>
      <c r="O2" s="82" t="str">
        <f>"INSERT INTO `customers` (`"&amp;A1&amp;"`, `"&amp;B1&amp;"`,`"&amp;F1&amp;"`, `"&amp;G1&amp;"`,`"&amp;H1&amp;"`, `"&amp;I1&amp;"`,`"&amp;J1&amp;"`, `"&amp;K1&amp;"`, `"&amp;L1&amp;"`) VALUES"</f>
        <v>INSERT INTO `customers` (`id`, `company_id`,`depart`, `name`,`name_ruby`, `tel`,`classification`, `memo`, `created_at`) VALUES</v>
      </c>
    </row>
    <row r="3" spans="1:15">
      <c r="A3">
        <v>1</v>
      </c>
      <c r="B3">
        <v>1</v>
      </c>
      <c r="C3" s="40" t="s">
        <v>336</v>
      </c>
      <c r="D3" s="40" t="s">
        <v>336</v>
      </c>
      <c r="E3" s="40" t="s">
        <v>790</v>
      </c>
      <c r="F3" s="8"/>
      <c r="G3" s="8"/>
      <c r="J3" s="36">
        <v>2</v>
      </c>
      <c r="L3" s="26">
        <v>43191</v>
      </c>
      <c r="M3" s="13"/>
      <c r="O3" s="82" t="s">
        <v>1233</v>
      </c>
    </row>
    <row r="4" spans="1:15">
      <c r="A4">
        <v>2</v>
      </c>
      <c r="B4">
        <v>2</v>
      </c>
      <c r="C4" s="40" t="s">
        <v>351</v>
      </c>
      <c r="D4" s="40" t="s">
        <v>352</v>
      </c>
      <c r="F4" s="8"/>
      <c r="G4" s="8"/>
      <c r="J4" s="36">
        <v>2</v>
      </c>
      <c r="L4" s="26">
        <v>43191</v>
      </c>
      <c r="M4" s="13"/>
      <c r="O4" s="82" t="s">
        <v>1234</v>
      </c>
    </row>
    <row r="5" spans="1:15">
      <c r="A5">
        <v>3</v>
      </c>
      <c r="B5">
        <v>3</v>
      </c>
      <c r="C5" s="40" t="s">
        <v>353</v>
      </c>
      <c r="D5" s="40" t="s">
        <v>354</v>
      </c>
      <c r="F5" s="8"/>
      <c r="G5" s="8"/>
      <c r="J5" s="36">
        <v>2</v>
      </c>
      <c r="L5" s="26">
        <v>43191</v>
      </c>
      <c r="M5" s="13"/>
      <c r="O5" s="82" t="s">
        <v>1235</v>
      </c>
    </row>
    <row r="6" spans="1:15">
      <c r="A6">
        <v>4</v>
      </c>
      <c r="B6">
        <v>4</v>
      </c>
      <c r="C6" s="40" t="s">
        <v>355</v>
      </c>
      <c r="D6" s="40" t="s">
        <v>355</v>
      </c>
      <c r="E6" s="40" t="s">
        <v>791</v>
      </c>
      <c r="F6" s="8"/>
      <c r="G6" s="8"/>
      <c r="J6" s="36">
        <v>2</v>
      </c>
      <c r="L6" s="26">
        <v>43191</v>
      </c>
      <c r="M6" s="13"/>
      <c r="O6" s="82" t="s">
        <v>1236</v>
      </c>
    </row>
    <row r="7" spans="1:15">
      <c r="A7">
        <v>5</v>
      </c>
      <c r="B7">
        <v>5</v>
      </c>
      <c r="C7" s="40" t="s">
        <v>356</v>
      </c>
      <c r="D7" s="40" t="s">
        <v>357</v>
      </c>
      <c r="E7" s="40" t="s">
        <v>792</v>
      </c>
      <c r="H7" t="s">
        <v>358</v>
      </c>
      <c r="J7" s="36">
        <v>0</v>
      </c>
      <c r="L7" s="26">
        <v>43191</v>
      </c>
      <c r="O7" s="82" t="s">
        <v>1269</v>
      </c>
    </row>
    <row r="8" spans="1:15">
      <c r="A8">
        <v>6</v>
      </c>
      <c r="B8">
        <v>6</v>
      </c>
      <c r="C8" s="40" t="s">
        <v>359</v>
      </c>
      <c r="D8" s="40" t="s">
        <v>360</v>
      </c>
      <c r="H8" t="s">
        <v>361</v>
      </c>
      <c r="J8" s="36">
        <v>0</v>
      </c>
      <c r="K8" t="s">
        <v>362</v>
      </c>
      <c r="L8" s="26">
        <v>43191</v>
      </c>
      <c r="O8" s="82" t="s">
        <v>1270</v>
      </c>
    </row>
    <row r="9" spans="1:15">
      <c r="A9">
        <v>7</v>
      </c>
      <c r="B9">
        <v>7</v>
      </c>
      <c r="C9" s="40" t="s">
        <v>363</v>
      </c>
      <c r="D9" s="40" t="s">
        <v>364</v>
      </c>
      <c r="G9" t="s">
        <v>365</v>
      </c>
      <c r="H9" t="s">
        <v>366</v>
      </c>
      <c r="J9" s="36">
        <v>2</v>
      </c>
      <c r="K9" t="s">
        <v>367</v>
      </c>
      <c r="L9" s="26">
        <v>43191</v>
      </c>
      <c r="O9" s="82" t="s">
        <v>1237</v>
      </c>
    </row>
    <row r="10" spans="1:15">
      <c r="A10">
        <v>8</v>
      </c>
      <c r="B10">
        <v>8</v>
      </c>
      <c r="C10" s="40" t="s">
        <v>368</v>
      </c>
      <c r="D10" s="40" t="s">
        <v>369</v>
      </c>
      <c r="J10" s="36">
        <v>0</v>
      </c>
      <c r="L10" s="26">
        <v>43191</v>
      </c>
      <c r="O10" s="82" t="s">
        <v>1271</v>
      </c>
    </row>
    <row r="11" spans="1:15">
      <c r="A11">
        <v>10</v>
      </c>
      <c r="B11">
        <v>9</v>
      </c>
      <c r="C11" s="40" t="s">
        <v>337</v>
      </c>
      <c r="D11" s="40" t="s">
        <v>421</v>
      </c>
      <c r="E11" s="40" t="s">
        <v>793</v>
      </c>
      <c r="J11" s="36">
        <v>0</v>
      </c>
      <c r="L11" s="26">
        <v>43191</v>
      </c>
      <c r="O11" s="82" t="s">
        <v>1272</v>
      </c>
    </row>
    <row r="12" spans="1:15">
      <c r="A12">
        <v>11</v>
      </c>
      <c r="B12">
        <v>10</v>
      </c>
      <c r="C12" s="40" t="s">
        <v>338</v>
      </c>
      <c r="D12" s="40" t="s">
        <v>556</v>
      </c>
      <c r="J12" s="36">
        <v>0</v>
      </c>
      <c r="L12" s="26">
        <v>43191</v>
      </c>
      <c r="O12" s="82" t="s">
        <v>1273</v>
      </c>
    </row>
    <row r="13" spans="1:15">
      <c r="A13">
        <v>12</v>
      </c>
      <c r="B13">
        <v>11</v>
      </c>
      <c r="C13" s="40" t="s">
        <v>339</v>
      </c>
      <c r="D13" s="40" t="s">
        <v>557</v>
      </c>
      <c r="H13" t="s">
        <v>422</v>
      </c>
      <c r="J13" s="36">
        <v>0</v>
      </c>
      <c r="L13" s="26">
        <v>43191</v>
      </c>
      <c r="O13" s="82" t="s">
        <v>1274</v>
      </c>
    </row>
    <row r="14" spans="1:15">
      <c r="A14">
        <v>13</v>
      </c>
      <c r="B14">
        <v>12</v>
      </c>
      <c r="C14" s="40" t="s">
        <v>559</v>
      </c>
      <c r="D14" s="40" t="s">
        <v>558</v>
      </c>
      <c r="G14" t="s">
        <v>423</v>
      </c>
      <c r="H14" t="s">
        <v>424</v>
      </c>
      <c r="J14" s="36">
        <v>2</v>
      </c>
      <c r="K14" t="s">
        <v>425</v>
      </c>
      <c r="L14" s="26">
        <v>43191</v>
      </c>
      <c r="O14" s="82" t="s">
        <v>1238</v>
      </c>
    </row>
    <row r="15" spans="1:15">
      <c r="A15">
        <v>14</v>
      </c>
      <c r="B15">
        <v>13</v>
      </c>
      <c r="C15" s="40" t="s">
        <v>340</v>
      </c>
      <c r="D15" s="40" t="s">
        <v>560</v>
      </c>
      <c r="H15" t="s">
        <v>426</v>
      </c>
      <c r="J15" s="36">
        <v>0</v>
      </c>
      <c r="L15" s="26">
        <v>43191</v>
      </c>
      <c r="O15" s="82" t="s">
        <v>1275</v>
      </c>
    </row>
    <row r="16" spans="1:15">
      <c r="A16">
        <v>15</v>
      </c>
      <c r="B16">
        <v>14</v>
      </c>
      <c r="C16" s="40" t="s">
        <v>341</v>
      </c>
      <c r="D16" s="40" t="s">
        <v>561</v>
      </c>
      <c r="H16" t="s">
        <v>428</v>
      </c>
      <c r="J16" s="36">
        <v>0</v>
      </c>
      <c r="L16" s="26">
        <v>43191</v>
      </c>
      <c r="O16" s="82" t="s">
        <v>1276</v>
      </c>
    </row>
    <row r="17" spans="1:15">
      <c r="A17">
        <v>16</v>
      </c>
      <c r="B17">
        <v>15</v>
      </c>
      <c r="C17" s="40" t="s">
        <v>342</v>
      </c>
      <c r="D17" s="40" t="s">
        <v>562</v>
      </c>
      <c r="H17" t="s">
        <v>429</v>
      </c>
      <c r="J17" s="36">
        <v>0</v>
      </c>
      <c r="L17" s="26">
        <v>43191</v>
      </c>
      <c r="O17" s="82" t="s">
        <v>1277</v>
      </c>
    </row>
    <row r="18" spans="1:15">
      <c r="A18">
        <v>17</v>
      </c>
      <c r="B18">
        <v>16</v>
      </c>
      <c r="C18" s="40" t="s">
        <v>343</v>
      </c>
      <c r="D18" s="40" t="s">
        <v>563</v>
      </c>
      <c r="H18" t="s">
        <v>430</v>
      </c>
      <c r="J18" s="36">
        <v>0</v>
      </c>
      <c r="L18" s="26">
        <v>43191</v>
      </c>
      <c r="O18" s="82" t="s">
        <v>1278</v>
      </c>
    </row>
    <row r="19" spans="1:15">
      <c r="A19">
        <v>18</v>
      </c>
      <c r="B19">
        <v>17</v>
      </c>
      <c r="C19" s="40" t="s">
        <v>344</v>
      </c>
      <c r="D19" s="40" t="s">
        <v>564</v>
      </c>
      <c r="H19" t="s">
        <v>427</v>
      </c>
      <c r="J19" s="36">
        <v>0</v>
      </c>
      <c r="K19" t="s">
        <v>431</v>
      </c>
      <c r="L19" s="26">
        <v>43191</v>
      </c>
      <c r="O19" s="82" t="s">
        <v>1279</v>
      </c>
    </row>
    <row r="20" spans="1:15">
      <c r="A20">
        <v>19</v>
      </c>
      <c r="B20">
        <v>18</v>
      </c>
      <c r="C20" s="40" t="s">
        <v>554</v>
      </c>
      <c r="D20" s="40" t="s">
        <v>565</v>
      </c>
      <c r="F20" t="s">
        <v>555</v>
      </c>
      <c r="J20" s="36">
        <v>0</v>
      </c>
      <c r="L20" s="26">
        <v>43191</v>
      </c>
      <c r="O20" s="82" t="s">
        <v>1280</v>
      </c>
    </row>
    <row r="21" spans="1:15">
      <c r="A21">
        <v>20</v>
      </c>
      <c r="B21">
        <v>19</v>
      </c>
      <c r="C21" s="40" t="s">
        <v>345</v>
      </c>
      <c r="D21" s="40" t="s">
        <v>801</v>
      </c>
      <c r="J21" s="36">
        <v>0</v>
      </c>
      <c r="L21" s="26">
        <v>43191</v>
      </c>
      <c r="O21" s="82" t="s">
        <v>1281</v>
      </c>
    </row>
    <row r="22" spans="1:15">
      <c r="A22">
        <v>21</v>
      </c>
      <c r="B22">
        <v>20</v>
      </c>
      <c r="C22" s="40" t="s">
        <v>346</v>
      </c>
      <c r="D22" s="40" t="s">
        <v>566</v>
      </c>
      <c r="G22" t="s">
        <v>432</v>
      </c>
      <c r="H22" t="s">
        <v>433</v>
      </c>
      <c r="J22" s="36">
        <v>0</v>
      </c>
      <c r="L22" s="26">
        <v>43191</v>
      </c>
      <c r="O22" s="82" t="s">
        <v>1282</v>
      </c>
    </row>
    <row r="23" spans="1:15">
      <c r="A23">
        <v>22</v>
      </c>
      <c r="B23">
        <v>21</v>
      </c>
      <c r="C23" s="40" t="s">
        <v>347</v>
      </c>
      <c r="D23" s="40" t="s">
        <v>567</v>
      </c>
      <c r="H23" t="s">
        <v>434</v>
      </c>
      <c r="J23" s="36">
        <v>0</v>
      </c>
      <c r="K23" t="s">
        <v>435</v>
      </c>
      <c r="L23" s="26">
        <v>43191</v>
      </c>
      <c r="O23" s="82" t="s">
        <v>1283</v>
      </c>
    </row>
    <row r="24" spans="1:15">
      <c r="A24">
        <v>23</v>
      </c>
      <c r="B24">
        <v>22</v>
      </c>
      <c r="C24" s="40" t="s">
        <v>348</v>
      </c>
      <c r="D24" s="40" t="s">
        <v>568</v>
      </c>
      <c r="J24" s="36">
        <v>0</v>
      </c>
      <c r="L24" s="26">
        <v>43191</v>
      </c>
      <c r="O24" s="82" t="s">
        <v>1284</v>
      </c>
    </row>
    <row r="25" spans="1:15">
      <c r="A25">
        <v>24</v>
      </c>
      <c r="B25">
        <v>23</v>
      </c>
      <c r="C25" s="40" t="s">
        <v>349</v>
      </c>
      <c r="D25" s="40" t="s">
        <v>569</v>
      </c>
      <c r="J25" s="36">
        <v>2</v>
      </c>
      <c r="L25" s="26">
        <v>43191</v>
      </c>
      <c r="O25" s="82" t="s">
        <v>1239</v>
      </c>
    </row>
    <row r="26" spans="1:15">
      <c r="A26">
        <v>25</v>
      </c>
      <c r="B26">
        <v>24</v>
      </c>
      <c r="C26" s="40" t="s">
        <v>350</v>
      </c>
      <c r="D26" s="40" t="s">
        <v>570</v>
      </c>
      <c r="J26" s="36">
        <v>2</v>
      </c>
      <c r="K26" t="s">
        <v>436</v>
      </c>
      <c r="L26" s="26">
        <v>43191</v>
      </c>
      <c r="O26" s="82" t="s">
        <v>1240</v>
      </c>
    </row>
    <row r="27" spans="1:15">
      <c r="A27">
        <v>26</v>
      </c>
      <c r="B27">
        <v>25</v>
      </c>
      <c r="C27" s="40" t="s">
        <v>370</v>
      </c>
      <c r="D27" s="40" t="s">
        <v>571</v>
      </c>
      <c r="E27" s="40" t="s">
        <v>794</v>
      </c>
      <c r="J27" s="36">
        <v>0</v>
      </c>
      <c r="L27" s="26">
        <v>43191</v>
      </c>
      <c r="O27" s="82" t="s">
        <v>1285</v>
      </c>
    </row>
    <row r="28" spans="1:15">
      <c r="A28">
        <v>27</v>
      </c>
      <c r="B28">
        <v>26</v>
      </c>
      <c r="C28" s="40" t="s">
        <v>371</v>
      </c>
      <c r="D28" s="40" t="s">
        <v>572</v>
      </c>
      <c r="J28" s="36">
        <v>0</v>
      </c>
      <c r="L28" s="26">
        <v>43191</v>
      </c>
      <c r="O28" s="82" t="s">
        <v>1286</v>
      </c>
    </row>
    <row r="29" spans="1:15">
      <c r="A29">
        <v>28</v>
      </c>
      <c r="B29">
        <v>27</v>
      </c>
      <c r="C29" s="40" t="s">
        <v>372</v>
      </c>
      <c r="D29" s="40" t="s">
        <v>573</v>
      </c>
      <c r="J29" s="36">
        <v>0</v>
      </c>
      <c r="L29" s="26">
        <v>43191</v>
      </c>
      <c r="O29" s="82" t="s">
        <v>1287</v>
      </c>
    </row>
    <row r="30" spans="1:15">
      <c r="A30">
        <v>29</v>
      </c>
      <c r="B30">
        <v>28</v>
      </c>
      <c r="C30" s="40" t="s">
        <v>373</v>
      </c>
      <c r="D30" s="40" t="s">
        <v>574</v>
      </c>
      <c r="J30" s="36">
        <v>0</v>
      </c>
      <c r="L30" s="26">
        <v>43191</v>
      </c>
      <c r="O30" s="82" t="s">
        <v>1288</v>
      </c>
    </row>
    <row r="31" spans="1:15">
      <c r="A31">
        <v>30</v>
      </c>
      <c r="B31">
        <v>29</v>
      </c>
      <c r="C31" s="40" t="s">
        <v>374</v>
      </c>
      <c r="D31" s="40" t="s">
        <v>575</v>
      </c>
      <c r="H31" t="s">
        <v>437</v>
      </c>
      <c r="J31" s="36">
        <v>2</v>
      </c>
      <c r="L31" s="26">
        <v>43191</v>
      </c>
      <c r="O31" s="82" t="s">
        <v>1241</v>
      </c>
    </row>
    <row r="32" spans="1:15">
      <c r="A32">
        <v>31</v>
      </c>
      <c r="B32">
        <v>30</v>
      </c>
      <c r="C32" s="40" t="s">
        <v>375</v>
      </c>
      <c r="D32" s="40" t="s">
        <v>576</v>
      </c>
      <c r="F32" t="s">
        <v>438</v>
      </c>
      <c r="H32" t="s">
        <v>439</v>
      </c>
      <c r="J32" s="36">
        <v>2</v>
      </c>
      <c r="L32" s="26">
        <v>43191</v>
      </c>
      <c r="O32" s="82" t="s">
        <v>1242</v>
      </c>
    </row>
    <row r="33" spans="1:15">
      <c r="A33">
        <v>32</v>
      </c>
      <c r="B33">
        <v>31</v>
      </c>
      <c r="C33" s="40" t="s">
        <v>376</v>
      </c>
      <c r="D33" s="40" t="s">
        <v>577</v>
      </c>
      <c r="J33" s="36">
        <v>0</v>
      </c>
      <c r="L33" s="26">
        <v>43191</v>
      </c>
      <c r="O33" s="82" t="s">
        <v>1289</v>
      </c>
    </row>
    <row r="34" spans="1:15">
      <c r="A34">
        <v>33</v>
      </c>
      <c r="B34">
        <v>32</v>
      </c>
      <c r="C34" s="40" t="s">
        <v>377</v>
      </c>
      <c r="D34" s="40" t="s">
        <v>578</v>
      </c>
      <c r="J34" s="36">
        <v>0</v>
      </c>
      <c r="L34" s="26">
        <v>43191</v>
      </c>
      <c r="O34" s="82" t="s">
        <v>1290</v>
      </c>
    </row>
    <row r="35" spans="1:15">
      <c r="A35">
        <v>34</v>
      </c>
      <c r="B35">
        <v>33</v>
      </c>
      <c r="C35" s="40" t="s">
        <v>378</v>
      </c>
      <c r="D35" s="40" t="s">
        <v>579</v>
      </c>
      <c r="H35" t="s">
        <v>440</v>
      </c>
      <c r="J35" s="36">
        <v>0</v>
      </c>
      <c r="L35" s="26">
        <v>43191</v>
      </c>
      <c r="O35" s="82" t="s">
        <v>1291</v>
      </c>
    </row>
    <row r="36" spans="1:15">
      <c r="A36">
        <v>35</v>
      </c>
      <c r="B36">
        <v>34</v>
      </c>
      <c r="C36" s="40" t="s">
        <v>379</v>
      </c>
      <c r="D36" s="40" t="s">
        <v>580</v>
      </c>
      <c r="H36" t="s">
        <v>441</v>
      </c>
      <c r="J36" s="36">
        <v>2</v>
      </c>
      <c r="K36" t="s">
        <v>442</v>
      </c>
      <c r="L36" s="26">
        <v>43191</v>
      </c>
      <c r="O36" s="82" t="s">
        <v>1243</v>
      </c>
    </row>
    <row r="37" spans="1:15">
      <c r="A37">
        <v>36</v>
      </c>
      <c r="B37">
        <v>35</v>
      </c>
      <c r="C37" s="40" t="s">
        <v>380</v>
      </c>
      <c r="D37" s="40" t="s">
        <v>581</v>
      </c>
      <c r="H37" t="s">
        <v>443</v>
      </c>
      <c r="J37" s="36">
        <v>2</v>
      </c>
      <c r="K37" t="s">
        <v>444</v>
      </c>
      <c r="L37" s="26">
        <v>43191</v>
      </c>
      <c r="O37" s="82" t="s">
        <v>1244</v>
      </c>
    </row>
    <row r="38" spans="1:15">
      <c r="A38">
        <v>37</v>
      </c>
      <c r="B38">
        <v>36</v>
      </c>
      <c r="C38" s="40" t="s">
        <v>381</v>
      </c>
      <c r="D38" s="40" t="s">
        <v>582</v>
      </c>
      <c r="E38" s="40" t="s">
        <v>795</v>
      </c>
      <c r="H38" t="s">
        <v>445</v>
      </c>
      <c r="J38" s="36">
        <v>0</v>
      </c>
      <c r="L38" s="26">
        <v>43191</v>
      </c>
      <c r="O38" s="82" t="s">
        <v>1292</v>
      </c>
    </row>
    <row r="39" spans="1:15">
      <c r="A39">
        <v>39</v>
      </c>
      <c r="B39">
        <v>37</v>
      </c>
      <c r="C39" s="40" t="s">
        <v>382</v>
      </c>
      <c r="D39" s="40" t="s">
        <v>583</v>
      </c>
      <c r="J39" s="36">
        <v>1</v>
      </c>
      <c r="K39" t="s">
        <v>446</v>
      </c>
      <c r="L39" s="26">
        <v>43191</v>
      </c>
      <c r="O39" s="82" t="s">
        <v>1245</v>
      </c>
    </row>
    <row r="40" spans="1:15">
      <c r="A40">
        <v>40</v>
      </c>
      <c r="B40">
        <v>38</v>
      </c>
      <c r="C40" s="40" t="s">
        <v>383</v>
      </c>
      <c r="D40" s="40" t="s">
        <v>584</v>
      </c>
      <c r="H40" t="s">
        <v>447</v>
      </c>
      <c r="J40" s="36">
        <v>2</v>
      </c>
      <c r="K40" t="s">
        <v>448</v>
      </c>
      <c r="L40" s="26">
        <v>43191</v>
      </c>
      <c r="O40" s="82" t="s">
        <v>1246</v>
      </c>
    </row>
    <row r="41" spans="1:15">
      <c r="A41">
        <v>41</v>
      </c>
      <c r="B41">
        <v>39</v>
      </c>
      <c r="C41" s="40" t="s">
        <v>384</v>
      </c>
      <c r="D41" s="40" t="s">
        <v>585</v>
      </c>
      <c r="H41" t="s">
        <v>449</v>
      </c>
      <c r="J41" s="36">
        <v>0</v>
      </c>
      <c r="L41" s="26">
        <v>43191</v>
      </c>
      <c r="O41" s="82" t="s">
        <v>1293</v>
      </c>
    </row>
    <row r="42" spans="1:15">
      <c r="A42">
        <v>42</v>
      </c>
      <c r="B42">
        <v>40</v>
      </c>
      <c r="C42" s="40" t="s">
        <v>385</v>
      </c>
      <c r="D42" s="40" t="s">
        <v>586</v>
      </c>
      <c r="H42" t="s">
        <v>450</v>
      </c>
      <c r="J42" s="36">
        <v>0</v>
      </c>
      <c r="K42" t="s">
        <v>451</v>
      </c>
      <c r="L42" s="26">
        <v>43191</v>
      </c>
      <c r="O42" s="82" t="s">
        <v>1294</v>
      </c>
    </row>
    <row r="43" spans="1:15">
      <c r="A43">
        <v>43</v>
      </c>
      <c r="B43">
        <v>41</v>
      </c>
      <c r="C43" s="40" t="s">
        <v>386</v>
      </c>
      <c r="D43" s="40" t="s">
        <v>587</v>
      </c>
      <c r="H43" t="s">
        <v>452</v>
      </c>
      <c r="J43" s="36">
        <v>0</v>
      </c>
      <c r="K43" t="s">
        <v>453</v>
      </c>
      <c r="L43" s="26">
        <v>43191</v>
      </c>
      <c r="O43" s="82" t="s">
        <v>1295</v>
      </c>
    </row>
    <row r="44" spans="1:15">
      <c r="A44" s="18">
        <v>46</v>
      </c>
      <c r="B44" s="18">
        <v>42</v>
      </c>
      <c r="C44" s="40" t="s">
        <v>387</v>
      </c>
      <c r="D44" s="40" t="s">
        <v>588</v>
      </c>
      <c r="H44" t="s">
        <v>454</v>
      </c>
      <c r="J44" s="36">
        <v>0</v>
      </c>
      <c r="K44" t="s">
        <v>455</v>
      </c>
      <c r="L44" s="26">
        <v>43191</v>
      </c>
      <c r="O44" s="82" t="s">
        <v>1296</v>
      </c>
    </row>
    <row r="45" spans="1:15">
      <c r="A45" s="18">
        <v>47</v>
      </c>
      <c r="B45" s="18">
        <v>43</v>
      </c>
      <c r="C45" s="40" t="s">
        <v>388</v>
      </c>
      <c r="D45" s="40" t="s">
        <v>589</v>
      </c>
      <c r="E45" s="40" t="s">
        <v>796</v>
      </c>
      <c r="H45" t="s">
        <v>456</v>
      </c>
      <c r="J45" s="36">
        <v>0</v>
      </c>
      <c r="K45" t="s">
        <v>457</v>
      </c>
      <c r="L45" s="26">
        <v>43191</v>
      </c>
      <c r="O45" s="82" t="s">
        <v>1297</v>
      </c>
    </row>
    <row r="46" spans="1:15">
      <c r="A46">
        <v>50</v>
      </c>
      <c r="B46">
        <v>44</v>
      </c>
      <c r="C46" s="40" t="s">
        <v>389</v>
      </c>
      <c r="D46" s="40" t="s">
        <v>590</v>
      </c>
      <c r="G46" t="s">
        <v>458</v>
      </c>
      <c r="H46" t="s">
        <v>459</v>
      </c>
      <c r="J46" s="36">
        <v>0</v>
      </c>
      <c r="L46" s="26">
        <v>43191</v>
      </c>
      <c r="O46" s="82" t="s">
        <v>1298</v>
      </c>
    </row>
    <row r="47" spans="1:15">
      <c r="A47">
        <v>51</v>
      </c>
      <c r="B47">
        <v>45</v>
      </c>
      <c r="C47" s="40" t="s">
        <v>390</v>
      </c>
      <c r="D47" s="40" t="s">
        <v>591</v>
      </c>
      <c r="G47" t="s">
        <v>460</v>
      </c>
      <c r="H47" t="s">
        <v>461</v>
      </c>
      <c r="J47" s="36">
        <v>2</v>
      </c>
      <c r="L47" s="26">
        <v>43191</v>
      </c>
      <c r="O47" s="82" t="s">
        <v>1247</v>
      </c>
    </row>
    <row r="48" spans="1:15">
      <c r="A48">
        <v>52</v>
      </c>
      <c r="B48">
        <v>46</v>
      </c>
      <c r="C48" s="40" t="s">
        <v>391</v>
      </c>
      <c r="D48" s="40" t="s">
        <v>592</v>
      </c>
      <c r="F48" t="s">
        <v>462</v>
      </c>
      <c r="H48" t="s">
        <v>463</v>
      </c>
      <c r="J48" s="36">
        <v>0</v>
      </c>
      <c r="K48" t="s">
        <v>464</v>
      </c>
      <c r="L48" s="26">
        <v>43191</v>
      </c>
      <c r="O48" s="82" t="s">
        <v>1299</v>
      </c>
    </row>
    <row r="49" spans="1:15">
      <c r="A49">
        <v>53</v>
      </c>
      <c r="B49">
        <v>22</v>
      </c>
      <c r="C49" s="40" t="s">
        <v>348</v>
      </c>
      <c r="D49" s="40" t="s">
        <v>593</v>
      </c>
      <c r="H49" t="s">
        <v>465</v>
      </c>
      <c r="J49" s="36">
        <v>2</v>
      </c>
      <c r="K49" t="s">
        <v>466</v>
      </c>
      <c r="L49" s="26">
        <v>43191</v>
      </c>
      <c r="O49" s="82" t="s">
        <v>1248</v>
      </c>
    </row>
    <row r="50" spans="1:15">
      <c r="A50">
        <v>54</v>
      </c>
      <c r="B50">
        <v>47</v>
      </c>
      <c r="C50" s="40" t="s">
        <v>392</v>
      </c>
      <c r="D50" s="40" t="s">
        <v>594</v>
      </c>
      <c r="G50" t="s">
        <v>467</v>
      </c>
      <c r="H50" t="s">
        <v>468</v>
      </c>
      <c r="J50" s="36">
        <v>2</v>
      </c>
      <c r="K50" t="s">
        <v>469</v>
      </c>
      <c r="L50" s="26">
        <v>43191</v>
      </c>
      <c r="O50" s="82" t="s">
        <v>1249</v>
      </c>
    </row>
    <row r="51" spans="1:15">
      <c r="A51">
        <v>55</v>
      </c>
      <c r="B51">
        <v>48</v>
      </c>
      <c r="C51" s="40" t="s">
        <v>393</v>
      </c>
      <c r="D51" s="40" t="s">
        <v>595</v>
      </c>
      <c r="H51" t="s">
        <v>470</v>
      </c>
      <c r="J51" s="36">
        <v>0</v>
      </c>
      <c r="L51" s="26">
        <v>43191</v>
      </c>
      <c r="O51" s="82" t="s">
        <v>1300</v>
      </c>
    </row>
    <row r="52" spans="1:15" ht="27">
      <c r="A52">
        <v>56</v>
      </c>
      <c r="B52">
        <v>49</v>
      </c>
      <c r="C52" s="40" t="s">
        <v>394</v>
      </c>
      <c r="D52" s="40" t="s">
        <v>596</v>
      </c>
      <c r="H52" t="s">
        <v>471</v>
      </c>
      <c r="J52" s="36">
        <v>4</v>
      </c>
      <c r="K52" s="15" t="s">
        <v>1258</v>
      </c>
      <c r="L52" s="26">
        <v>43191</v>
      </c>
      <c r="O52" s="92" t="s">
        <v>1320</v>
      </c>
    </row>
    <row r="53" spans="1:15">
      <c r="A53">
        <v>57</v>
      </c>
      <c r="B53">
        <v>18</v>
      </c>
      <c r="C53" s="40" t="s">
        <v>395</v>
      </c>
      <c r="D53" s="40" t="s">
        <v>565</v>
      </c>
      <c r="F53" t="s">
        <v>472</v>
      </c>
      <c r="H53" t="s">
        <v>473</v>
      </c>
      <c r="J53" s="36">
        <v>0</v>
      </c>
      <c r="L53" s="26">
        <v>43191</v>
      </c>
      <c r="O53" s="82" t="s">
        <v>1301</v>
      </c>
    </row>
    <row r="54" spans="1:15">
      <c r="A54">
        <v>58</v>
      </c>
      <c r="B54">
        <v>50</v>
      </c>
      <c r="C54" s="40" t="s">
        <v>396</v>
      </c>
      <c r="D54" s="40" t="s">
        <v>597</v>
      </c>
      <c r="H54" t="s">
        <v>474</v>
      </c>
      <c r="J54" s="36">
        <v>0</v>
      </c>
      <c r="L54" s="26">
        <v>43191</v>
      </c>
      <c r="O54" s="82" t="s">
        <v>1302</v>
      </c>
    </row>
    <row r="55" spans="1:15">
      <c r="A55">
        <v>59</v>
      </c>
      <c r="B55">
        <v>51</v>
      </c>
      <c r="C55" s="40" t="s">
        <v>397</v>
      </c>
      <c r="D55" s="40" t="s">
        <v>598</v>
      </c>
      <c r="H55" t="s">
        <v>475</v>
      </c>
      <c r="J55" s="36">
        <v>0</v>
      </c>
      <c r="L55" s="26">
        <v>43191</v>
      </c>
      <c r="O55" s="82" t="s">
        <v>1303</v>
      </c>
    </row>
    <row r="56" spans="1:15">
      <c r="A56">
        <v>60</v>
      </c>
      <c r="B56">
        <v>52</v>
      </c>
      <c r="C56" s="40" t="s">
        <v>398</v>
      </c>
      <c r="D56" s="40" t="s">
        <v>599</v>
      </c>
      <c r="H56" t="s">
        <v>476</v>
      </c>
      <c r="J56" s="36">
        <v>2</v>
      </c>
      <c r="L56" s="26">
        <v>43191</v>
      </c>
      <c r="O56" s="82" t="s">
        <v>1250</v>
      </c>
    </row>
    <row r="57" spans="1:15">
      <c r="A57">
        <v>61</v>
      </c>
      <c r="B57">
        <v>53</v>
      </c>
      <c r="C57" s="40" t="s">
        <v>399</v>
      </c>
      <c r="D57" s="40" t="s">
        <v>600</v>
      </c>
      <c r="J57" s="36">
        <v>0</v>
      </c>
      <c r="K57" t="s">
        <v>477</v>
      </c>
      <c r="L57" s="26">
        <v>43191</v>
      </c>
      <c r="O57" s="82" t="s">
        <v>1304</v>
      </c>
    </row>
    <row r="58" spans="1:15">
      <c r="A58">
        <v>62</v>
      </c>
      <c r="B58">
        <v>54</v>
      </c>
      <c r="C58" s="40" t="s">
        <v>400</v>
      </c>
      <c r="D58" s="40" t="s">
        <v>601</v>
      </c>
      <c r="H58" t="s">
        <v>478</v>
      </c>
      <c r="J58" s="36">
        <v>0</v>
      </c>
      <c r="L58" s="26">
        <v>43191</v>
      </c>
      <c r="O58" s="82" t="s">
        <v>1305</v>
      </c>
    </row>
    <row r="59" spans="1:15">
      <c r="A59">
        <v>63</v>
      </c>
      <c r="B59">
        <v>55</v>
      </c>
      <c r="C59" s="40" t="s">
        <v>401</v>
      </c>
      <c r="D59" s="40" t="s">
        <v>602</v>
      </c>
      <c r="H59" t="s">
        <v>479</v>
      </c>
      <c r="J59" s="36">
        <v>2</v>
      </c>
      <c r="L59" s="26">
        <v>43191</v>
      </c>
      <c r="O59" s="82" t="s">
        <v>1251</v>
      </c>
    </row>
    <row r="60" spans="1:15">
      <c r="A60">
        <v>64</v>
      </c>
      <c r="B60">
        <v>56</v>
      </c>
      <c r="C60" s="40" t="s">
        <v>402</v>
      </c>
      <c r="D60" s="40" t="s">
        <v>603</v>
      </c>
      <c r="H60" t="s">
        <v>480</v>
      </c>
      <c r="J60" s="36">
        <v>0</v>
      </c>
      <c r="L60" s="26">
        <v>43191</v>
      </c>
      <c r="O60" s="82" t="s">
        <v>1306</v>
      </c>
    </row>
    <row r="61" spans="1:15">
      <c r="A61" s="20">
        <v>65</v>
      </c>
      <c r="B61" s="20">
        <v>57</v>
      </c>
      <c r="C61" s="40" t="s">
        <v>403</v>
      </c>
      <c r="D61" s="40" t="s">
        <v>802</v>
      </c>
      <c r="E61" s="40" t="s">
        <v>481</v>
      </c>
      <c r="H61" t="s">
        <v>482</v>
      </c>
      <c r="J61" s="36">
        <v>0</v>
      </c>
      <c r="L61" s="26">
        <v>43191</v>
      </c>
      <c r="O61" s="82" t="s">
        <v>1307</v>
      </c>
    </row>
    <row r="62" spans="1:15">
      <c r="A62">
        <v>66</v>
      </c>
      <c r="B62">
        <v>53</v>
      </c>
      <c r="C62" s="40" t="s">
        <v>399</v>
      </c>
      <c r="D62" s="40" t="s">
        <v>604</v>
      </c>
      <c r="H62" t="s">
        <v>483</v>
      </c>
      <c r="J62" s="36">
        <v>2</v>
      </c>
      <c r="K62" t="s">
        <v>477</v>
      </c>
      <c r="L62" s="26">
        <v>43191</v>
      </c>
      <c r="O62" s="82" t="s">
        <v>1252</v>
      </c>
    </row>
    <row r="63" spans="1:15">
      <c r="A63">
        <v>67</v>
      </c>
      <c r="B63">
        <v>58</v>
      </c>
      <c r="C63" s="40" t="s">
        <v>404</v>
      </c>
      <c r="D63" s="40" t="s">
        <v>605</v>
      </c>
      <c r="E63" s="40" t="s">
        <v>797</v>
      </c>
      <c r="F63" t="s">
        <v>484</v>
      </c>
      <c r="H63" t="s">
        <v>485</v>
      </c>
      <c r="J63" s="36">
        <v>0</v>
      </c>
      <c r="L63" s="26">
        <v>43191</v>
      </c>
      <c r="O63" s="82" t="s">
        <v>1308</v>
      </c>
    </row>
    <row r="64" spans="1:15">
      <c r="A64">
        <v>68</v>
      </c>
      <c r="B64">
        <v>59</v>
      </c>
      <c r="C64" s="40" t="s">
        <v>405</v>
      </c>
      <c r="D64" s="40" t="s">
        <v>606</v>
      </c>
      <c r="H64" t="s">
        <v>486</v>
      </c>
      <c r="J64" s="36">
        <v>0</v>
      </c>
      <c r="K64" t="s">
        <v>442</v>
      </c>
      <c r="L64" s="26">
        <v>43191</v>
      </c>
      <c r="O64" s="82" t="s">
        <v>1309</v>
      </c>
    </row>
    <row r="65" spans="1:15">
      <c r="A65">
        <v>69</v>
      </c>
      <c r="B65">
        <v>60</v>
      </c>
      <c r="C65" s="40" t="s">
        <v>607</v>
      </c>
      <c r="D65" s="40" t="s">
        <v>608</v>
      </c>
      <c r="H65" t="s">
        <v>487</v>
      </c>
      <c r="J65" s="36">
        <v>0</v>
      </c>
      <c r="L65" s="26">
        <v>43191</v>
      </c>
      <c r="O65" s="82" t="s">
        <v>1310</v>
      </c>
    </row>
    <row r="66" spans="1:15">
      <c r="A66">
        <v>70</v>
      </c>
      <c r="B66">
        <v>61</v>
      </c>
      <c r="C66" s="40" t="s">
        <v>406</v>
      </c>
      <c r="D66" s="40" t="s">
        <v>609</v>
      </c>
      <c r="H66" t="s">
        <v>488</v>
      </c>
      <c r="J66" s="36">
        <v>0</v>
      </c>
      <c r="L66" s="26">
        <v>43191</v>
      </c>
      <c r="O66" s="82" t="s">
        <v>1311</v>
      </c>
    </row>
    <row r="67" spans="1:15">
      <c r="A67">
        <v>71</v>
      </c>
      <c r="B67">
        <v>62</v>
      </c>
      <c r="C67" s="40" t="s">
        <v>407</v>
      </c>
      <c r="D67" s="40" t="s">
        <v>610</v>
      </c>
      <c r="J67" s="36">
        <v>0</v>
      </c>
      <c r="L67" s="26">
        <v>43191</v>
      </c>
      <c r="O67" s="82" t="s">
        <v>1312</v>
      </c>
    </row>
    <row r="68" spans="1:15">
      <c r="A68">
        <v>72</v>
      </c>
      <c r="B68">
        <v>63</v>
      </c>
      <c r="C68" s="40" t="s">
        <v>408</v>
      </c>
      <c r="D68" s="40" t="s">
        <v>611</v>
      </c>
      <c r="E68" s="40" t="s">
        <v>798</v>
      </c>
      <c r="H68" t="s">
        <v>489</v>
      </c>
      <c r="J68" s="36">
        <v>0</v>
      </c>
      <c r="K68" t="s">
        <v>490</v>
      </c>
      <c r="L68" s="26">
        <v>43191</v>
      </c>
      <c r="O68" s="82" t="s">
        <v>1313</v>
      </c>
    </row>
    <row r="69" spans="1:15">
      <c r="A69">
        <v>73</v>
      </c>
      <c r="B69">
        <v>64</v>
      </c>
      <c r="C69" s="40" t="s">
        <v>409</v>
      </c>
      <c r="D69" s="40" t="s">
        <v>491</v>
      </c>
      <c r="J69" s="36">
        <v>0</v>
      </c>
      <c r="L69" s="26">
        <v>43191</v>
      </c>
      <c r="O69" s="82" t="s">
        <v>1314</v>
      </c>
    </row>
    <row r="70" spans="1:15">
      <c r="A70">
        <v>74</v>
      </c>
      <c r="B70">
        <v>65</v>
      </c>
      <c r="C70" s="40" t="s">
        <v>410</v>
      </c>
      <c r="D70" s="40" t="s">
        <v>612</v>
      </c>
      <c r="H70" t="s">
        <v>492</v>
      </c>
      <c r="I70" t="s">
        <v>508</v>
      </c>
      <c r="J70" s="36">
        <v>2</v>
      </c>
      <c r="K70" s="15" t="s">
        <v>493</v>
      </c>
      <c r="L70" s="26">
        <v>43191</v>
      </c>
      <c r="O70" s="82" t="s">
        <v>1253</v>
      </c>
    </row>
    <row r="71" spans="1:15">
      <c r="A71">
        <v>75</v>
      </c>
      <c r="B71">
        <v>66</v>
      </c>
      <c r="C71" s="40" t="s">
        <v>411</v>
      </c>
      <c r="D71" s="40" t="s">
        <v>613</v>
      </c>
      <c r="E71" s="40" t="s">
        <v>799</v>
      </c>
      <c r="H71" t="s">
        <v>494</v>
      </c>
      <c r="J71" s="36">
        <v>0</v>
      </c>
      <c r="L71" s="26">
        <v>43191</v>
      </c>
      <c r="O71" s="82" t="s">
        <v>1315</v>
      </c>
    </row>
    <row r="72" spans="1:15">
      <c r="A72">
        <v>76</v>
      </c>
      <c r="B72">
        <v>67</v>
      </c>
      <c r="C72" s="40" t="s">
        <v>412</v>
      </c>
      <c r="D72" s="40" t="s">
        <v>614</v>
      </c>
      <c r="J72" s="36">
        <v>2</v>
      </c>
      <c r="K72" t="s">
        <v>495</v>
      </c>
      <c r="L72" s="26">
        <v>43191</v>
      </c>
      <c r="O72" s="82" t="s">
        <v>1254</v>
      </c>
    </row>
    <row r="73" spans="1:15">
      <c r="A73">
        <v>77</v>
      </c>
      <c r="B73">
        <v>68</v>
      </c>
      <c r="C73" s="40" t="s">
        <v>413</v>
      </c>
      <c r="D73" s="40" t="s">
        <v>615</v>
      </c>
      <c r="H73" t="s">
        <v>496</v>
      </c>
      <c r="J73" s="36">
        <v>2</v>
      </c>
      <c r="K73" t="s">
        <v>497</v>
      </c>
      <c r="L73" s="26">
        <v>43191</v>
      </c>
      <c r="O73" s="82" t="s">
        <v>1255</v>
      </c>
    </row>
    <row r="74" spans="1:15">
      <c r="A74">
        <v>78</v>
      </c>
      <c r="B74">
        <v>69</v>
      </c>
      <c r="C74" s="40" t="s">
        <v>414</v>
      </c>
      <c r="D74" s="40" t="s">
        <v>498</v>
      </c>
      <c r="J74" s="36">
        <v>0</v>
      </c>
      <c r="L74" s="26">
        <v>43191</v>
      </c>
      <c r="O74" s="82" t="s">
        <v>1316</v>
      </c>
    </row>
    <row r="75" spans="1:15">
      <c r="A75">
        <v>79</v>
      </c>
      <c r="B75">
        <v>70</v>
      </c>
      <c r="C75" s="40" t="s">
        <v>415</v>
      </c>
      <c r="D75" s="40" t="s">
        <v>616</v>
      </c>
      <c r="H75" t="s">
        <v>499</v>
      </c>
      <c r="J75" s="36">
        <v>0</v>
      </c>
      <c r="L75" s="26">
        <v>43191</v>
      </c>
      <c r="O75" s="82" t="s">
        <v>1317</v>
      </c>
    </row>
    <row r="76" spans="1:15">
      <c r="A76">
        <v>80</v>
      </c>
      <c r="B76">
        <v>71</v>
      </c>
      <c r="C76" s="40" t="s">
        <v>416</v>
      </c>
      <c r="D76" s="40" t="s">
        <v>617</v>
      </c>
      <c r="J76" s="36">
        <v>4</v>
      </c>
      <c r="K76" t="s">
        <v>1257</v>
      </c>
      <c r="L76" s="26">
        <v>43191</v>
      </c>
      <c r="O76" s="82" t="s">
        <v>1321</v>
      </c>
    </row>
    <row r="77" spans="1:15">
      <c r="A77">
        <v>81</v>
      </c>
      <c r="B77">
        <v>72</v>
      </c>
      <c r="C77" s="40" t="s">
        <v>417</v>
      </c>
      <c r="D77" s="40" t="s">
        <v>618</v>
      </c>
      <c r="H77" t="s">
        <v>500</v>
      </c>
      <c r="I77" t="s">
        <v>501</v>
      </c>
      <c r="J77" s="36">
        <v>3</v>
      </c>
      <c r="K77" s="16" t="s">
        <v>509</v>
      </c>
      <c r="L77" s="26">
        <v>43191</v>
      </c>
      <c r="O77" s="82" t="s">
        <v>1129</v>
      </c>
    </row>
    <row r="78" spans="1:15">
      <c r="A78">
        <v>82</v>
      </c>
      <c r="B78">
        <v>73</v>
      </c>
      <c r="C78" s="40" t="s">
        <v>418</v>
      </c>
      <c r="D78" s="40" t="s">
        <v>619</v>
      </c>
      <c r="E78" s="40" t="s">
        <v>800</v>
      </c>
      <c r="H78" t="s">
        <v>502</v>
      </c>
      <c r="J78" s="36">
        <v>0</v>
      </c>
      <c r="L78" s="26">
        <v>43191</v>
      </c>
      <c r="O78" s="82" t="s">
        <v>1318</v>
      </c>
    </row>
    <row r="79" spans="1:15">
      <c r="A79">
        <v>83</v>
      </c>
      <c r="B79">
        <v>74</v>
      </c>
      <c r="C79" s="40" t="s">
        <v>419</v>
      </c>
      <c r="D79" s="40" t="s">
        <v>620</v>
      </c>
      <c r="H79" t="s">
        <v>503</v>
      </c>
      <c r="J79" s="36">
        <v>2</v>
      </c>
      <c r="L79" s="26">
        <v>43191</v>
      </c>
      <c r="O79" s="82" t="s">
        <v>1256</v>
      </c>
    </row>
    <row r="80" spans="1:15">
      <c r="A80">
        <v>84</v>
      </c>
      <c r="B80">
        <v>75</v>
      </c>
      <c r="C80" s="40" t="s">
        <v>420</v>
      </c>
      <c r="D80" s="40" t="s">
        <v>504</v>
      </c>
      <c r="H80" t="s">
        <v>505</v>
      </c>
      <c r="J80" s="36">
        <v>0</v>
      </c>
      <c r="L80" s="26">
        <v>43191</v>
      </c>
      <c r="O80" s="82" t="s">
        <v>1319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workbookViewId="0">
      <selection activeCell="B3" sqref="B3:D7"/>
    </sheetView>
  </sheetViews>
  <sheetFormatPr defaultRowHeight="13.5"/>
  <cols>
    <col min="2" max="2" width="11" bestFit="1" customWidth="1"/>
    <col min="3" max="3" width="11" hidden="1" customWidth="1"/>
    <col min="4" max="4" width="12.875" bestFit="1" customWidth="1"/>
    <col min="7" max="7" width="11.125" bestFit="1" customWidth="1"/>
    <col min="9" max="9" width="18" customWidth="1"/>
    <col min="10" max="10" width="71.375" hidden="1" customWidth="1"/>
    <col min="11" max="11" width="25.5" bestFit="1" customWidth="1"/>
    <col min="12" max="12" width="8.25" customWidth="1"/>
  </cols>
  <sheetData>
    <row r="1" spans="1:11" ht="14.25" thickBot="1">
      <c r="A1" s="78" t="s">
        <v>1338</v>
      </c>
      <c r="B1" s="72" t="s">
        <v>832</v>
      </c>
      <c r="C1" s="10"/>
      <c r="D1" s="72" t="s">
        <v>831</v>
      </c>
      <c r="E1" s="72" t="s">
        <v>819</v>
      </c>
      <c r="F1" s="72" t="s">
        <v>820</v>
      </c>
      <c r="G1" s="75" t="s">
        <v>821</v>
      </c>
    </row>
    <row r="2" spans="1:11" ht="14.25" thickBot="1">
      <c r="A2" s="79" t="s">
        <v>40</v>
      </c>
      <c r="B2" s="73" t="s">
        <v>46</v>
      </c>
      <c r="C2" s="11"/>
      <c r="D2" s="73" t="s">
        <v>47</v>
      </c>
      <c r="E2" s="73" t="s">
        <v>827</v>
      </c>
      <c r="F2" s="73" t="s">
        <v>828</v>
      </c>
      <c r="G2" s="76" t="s">
        <v>829</v>
      </c>
      <c r="H2" s="82" t="str">
        <f>"INSERT INTO `employee_customer` (`"&amp;A1&amp;"`, `"&amp;B1&amp;"`,`"&amp;D1&amp;"`, `"&amp;E1&amp;"`, `"&amp;G1&amp;"`) VALUES"</f>
        <v>INSERT INTO `employee_customer` (`id`, `employee_id`,`customer_id`, `created_at`, `deleted_at`) VALUES</v>
      </c>
      <c r="K2" s="91" t="s">
        <v>1229</v>
      </c>
    </row>
    <row r="3" spans="1:11">
      <c r="A3">
        <v>1</v>
      </c>
      <c r="B3" s="90">
        <v>53</v>
      </c>
      <c r="C3" t="s">
        <v>203</v>
      </c>
      <c r="D3">
        <v>1</v>
      </c>
      <c r="E3" s="26">
        <v>43191</v>
      </c>
      <c r="G3" s="85">
        <v>43385</v>
      </c>
      <c r="H3" s="82" t="str">
        <f>"('"&amp;A3&amp;"','"&amp;B3&amp;"','"&amp;D3&amp;"','"&amp;TEXT(E3,"yyyy/mm/dd")&amp;"','"&amp;TEXT(G3,"yyyy/mm/dd")&amp;"'),"</f>
        <v>('1','53','1','2018/04/01','2018/10/12'),</v>
      </c>
      <c r="K3" s="20" t="s">
        <v>1139</v>
      </c>
    </row>
    <row r="4" spans="1:11">
      <c r="A4">
        <v>2</v>
      </c>
      <c r="B4" s="90">
        <v>53</v>
      </c>
      <c r="C4" t="s">
        <v>517</v>
      </c>
      <c r="D4">
        <v>2</v>
      </c>
      <c r="E4" s="26">
        <v>43191</v>
      </c>
      <c r="G4" s="85">
        <v>43385</v>
      </c>
      <c r="H4" s="82" t="str">
        <f t="shared" ref="H4:H67" si="0">"('"&amp;A4&amp;"','"&amp;B4&amp;"','"&amp;D4&amp;"','"&amp;TEXT(E4,"yyyy/mm/dd")&amp;"','"&amp;TEXT(G4,"yyyy/mm/dd")&amp;"'),"</f>
        <v>('2','53','2','2018/04/01','2018/10/12'),</v>
      </c>
      <c r="K4" s="20" t="s">
        <v>1140</v>
      </c>
    </row>
    <row r="5" spans="1:11">
      <c r="A5">
        <v>3</v>
      </c>
      <c r="B5" s="90">
        <v>53</v>
      </c>
      <c r="C5" t="s">
        <v>517</v>
      </c>
      <c r="D5">
        <v>3</v>
      </c>
      <c r="E5" s="26">
        <v>43191</v>
      </c>
      <c r="G5" s="85">
        <v>43385</v>
      </c>
      <c r="H5" s="82" t="str">
        <f t="shared" si="0"/>
        <v>('3','53','3','2018/04/01','2018/10/12'),</v>
      </c>
      <c r="I5" s="8"/>
      <c r="K5" s="20" t="s">
        <v>1141</v>
      </c>
    </row>
    <row r="6" spans="1:11">
      <c r="A6">
        <v>4</v>
      </c>
      <c r="B6" s="90">
        <v>53</v>
      </c>
      <c r="C6" t="s">
        <v>517</v>
      </c>
      <c r="D6">
        <v>4</v>
      </c>
      <c r="E6" s="26">
        <v>43191</v>
      </c>
      <c r="G6" s="85">
        <v>43385</v>
      </c>
      <c r="H6" s="82" t="str">
        <f t="shared" si="0"/>
        <v>('4','53','4','2018/04/01','2018/10/12'),</v>
      </c>
      <c r="I6" s="8"/>
      <c r="K6" s="20" t="s">
        <v>1142</v>
      </c>
    </row>
    <row r="7" spans="1:11">
      <c r="A7">
        <v>5</v>
      </c>
      <c r="B7">
        <v>13</v>
      </c>
      <c r="C7" t="s">
        <v>518</v>
      </c>
      <c r="D7">
        <v>1</v>
      </c>
      <c r="E7" s="26">
        <v>43191</v>
      </c>
      <c r="G7" s="17" t="s">
        <v>1137</v>
      </c>
      <c r="H7" s="82" t="str">
        <f t="shared" si="0"/>
        <v>('5','13','1','2018/04/01','NULL'),</v>
      </c>
      <c r="I7" s="8"/>
      <c r="K7" s="20" t="s">
        <v>1143</v>
      </c>
    </row>
    <row r="8" spans="1:11">
      <c r="A8">
        <v>6</v>
      </c>
      <c r="B8">
        <v>13</v>
      </c>
      <c r="C8" t="s">
        <v>518</v>
      </c>
      <c r="D8">
        <v>2</v>
      </c>
      <c r="E8" s="26">
        <v>43191</v>
      </c>
      <c r="G8" s="17" t="s">
        <v>1137</v>
      </c>
      <c r="H8" s="82" t="str">
        <f t="shared" si="0"/>
        <v>('6','13','2','2018/04/01','NULL'),</v>
      </c>
      <c r="I8" s="8"/>
      <c r="K8" s="20" t="s">
        <v>1144</v>
      </c>
    </row>
    <row r="9" spans="1:11">
      <c r="A9">
        <v>7</v>
      </c>
      <c r="B9">
        <v>13</v>
      </c>
      <c r="C9" t="s">
        <v>518</v>
      </c>
      <c r="D9">
        <v>3</v>
      </c>
      <c r="E9" s="26">
        <v>43191</v>
      </c>
      <c r="G9" s="17" t="s">
        <v>1137</v>
      </c>
      <c r="H9" s="82" t="str">
        <f t="shared" si="0"/>
        <v>('7','13','3','2018/04/01','NULL'),</v>
      </c>
      <c r="I9" s="8"/>
      <c r="K9" s="20" t="s">
        <v>1145</v>
      </c>
    </row>
    <row r="10" spans="1:11">
      <c r="A10">
        <v>8</v>
      </c>
      <c r="B10">
        <v>13</v>
      </c>
      <c r="C10" t="s">
        <v>518</v>
      </c>
      <c r="D10">
        <v>4</v>
      </c>
      <c r="E10" s="26">
        <v>43191</v>
      </c>
      <c r="G10" s="17" t="s">
        <v>1137</v>
      </c>
      <c r="H10" s="82" t="str">
        <f t="shared" si="0"/>
        <v>('8','13','4','2018/04/01','NULL'),</v>
      </c>
      <c r="I10" s="8"/>
      <c r="K10" s="20" t="s">
        <v>1146</v>
      </c>
    </row>
    <row r="11" spans="1:11">
      <c r="A11">
        <v>9</v>
      </c>
      <c r="B11">
        <v>43</v>
      </c>
      <c r="C11" t="s">
        <v>520</v>
      </c>
      <c r="D11">
        <v>1</v>
      </c>
      <c r="E11" s="26">
        <v>43191</v>
      </c>
      <c r="G11" s="17" t="s">
        <v>1137</v>
      </c>
      <c r="H11" s="82" t="str">
        <f t="shared" si="0"/>
        <v>('9','43','1','2018/04/01','NULL'),</v>
      </c>
      <c r="I11" s="8"/>
      <c r="K11" s="20" t="s">
        <v>1147</v>
      </c>
    </row>
    <row r="12" spans="1:11">
      <c r="A12">
        <v>10</v>
      </c>
      <c r="B12">
        <v>43</v>
      </c>
      <c r="C12" t="s">
        <v>519</v>
      </c>
      <c r="D12">
        <v>2</v>
      </c>
      <c r="E12" s="26">
        <v>43191</v>
      </c>
      <c r="G12" s="17" t="s">
        <v>1137</v>
      </c>
      <c r="H12" s="82" t="str">
        <f t="shared" si="0"/>
        <v>('10','43','2','2018/04/01','NULL'),</v>
      </c>
      <c r="I12" s="8"/>
      <c r="K12" s="20" t="s">
        <v>1148</v>
      </c>
    </row>
    <row r="13" spans="1:11">
      <c r="A13">
        <v>11</v>
      </c>
      <c r="B13">
        <v>29</v>
      </c>
      <c r="C13" t="s">
        <v>522</v>
      </c>
      <c r="D13">
        <v>3</v>
      </c>
      <c r="E13" s="26">
        <v>43191</v>
      </c>
      <c r="G13" s="17" t="s">
        <v>1137</v>
      </c>
      <c r="H13" s="82" t="str">
        <f t="shared" si="0"/>
        <v>('11','29','3','2018/04/01','NULL'),</v>
      </c>
      <c r="I13" s="8"/>
      <c r="K13" s="20" t="s">
        <v>1149</v>
      </c>
    </row>
    <row r="14" spans="1:11">
      <c r="A14">
        <v>12</v>
      </c>
      <c r="B14">
        <v>51</v>
      </c>
      <c r="C14" t="s">
        <v>523</v>
      </c>
      <c r="D14">
        <v>4</v>
      </c>
      <c r="E14" s="26">
        <v>43191</v>
      </c>
      <c r="G14" s="17" t="s">
        <v>1137</v>
      </c>
      <c r="H14" s="82" t="str">
        <f t="shared" si="0"/>
        <v>('12','51','4','2018/04/01','NULL'),</v>
      </c>
      <c r="I14" s="8"/>
      <c r="K14" s="20" t="s">
        <v>1150</v>
      </c>
    </row>
    <row r="15" spans="1:11">
      <c r="A15">
        <v>13</v>
      </c>
      <c r="B15">
        <v>48</v>
      </c>
      <c r="C15" t="s">
        <v>525</v>
      </c>
      <c r="D15">
        <v>5</v>
      </c>
      <c r="E15" s="26">
        <v>43191</v>
      </c>
      <c r="G15" s="17" t="s">
        <v>1137</v>
      </c>
      <c r="H15" s="82" t="str">
        <f t="shared" si="0"/>
        <v>('13','48','5','2018/04/01','NULL'),</v>
      </c>
      <c r="I15" s="8"/>
      <c r="K15" s="20" t="s">
        <v>1151</v>
      </c>
    </row>
    <row r="16" spans="1:11">
      <c r="A16">
        <v>14</v>
      </c>
      <c r="B16">
        <v>23</v>
      </c>
      <c r="C16" t="s">
        <v>526</v>
      </c>
      <c r="D16">
        <v>6</v>
      </c>
      <c r="E16" s="26">
        <v>43191</v>
      </c>
      <c r="G16" s="17" t="s">
        <v>1137</v>
      </c>
      <c r="H16" s="82" t="str">
        <f t="shared" si="0"/>
        <v>('14','23','6','2018/04/01','NULL'),</v>
      </c>
      <c r="I16" s="8"/>
      <c r="K16" s="20" t="s">
        <v>1152</v>
      </c>
    </row>
    <row r="17" spans="1:11">
      <c r="A17">
        <v>15</v>
      </c>
      <c r="B17">
        <v>1</v>
      </c>
      <c r="C17" t="s">
        <v>52</v>
      </c>
      <c r="D17">
        <v>7</v>
      </c>
      <c r="E17" s="26">
        <v>43191</v>
      </c>
      <c r="G17" s="17" t="s">
        <v>1137</v>
      </c>
      <c r="H17" s="82" t="str">
        <f t="shared" si="0"/>
        <v>('15','1','7','2018/04/01','NULL'),</v>
      </c>
      <c r="I17" s="8"/>
      <c r="K17" s="20" t="s">
        <v>1153</v>
      </c>
    </row>
    <row r="18" spans="1:11">
      <c r="A18">
        <v>16</v>
      </c>
      <c r="B18">
        <v>34</v>
      </c>
      <c r="C18" t="s">
        <v>527</v>
      </c>
      <c r="D18">
        <v>8</v>
      </c>
      <c r="E18" s="26">
        <v>43191</v>
      </c>
      <c r="G18" s="17" t="s">
        <v>1137</v>
      </c>
      <c r="H18" s="82" t="str">
        <f t="shared" si="0"/>
        <v>('16','34','8','2018/04/01','NULL'),</v>
      </c>
      <c r="I18" s="8"/>
      <c r="K18" s="20" t="s">
        <v>1154</v>
      </c>
    </row>
    <row r="19" spans="1:11">
      <c r="A19">
        <v>18</v>
      </c>
      <c r="B19">
        <v>29</v>
      </c>
      <c r="C19" t="s">
        <v>522</v>
      </c>
      <c r="D19">
        <v>10</v>
      </c>
      <c r="E19" s="26">
        <v>43191</v>
      </c>
      <c r="G19" s="17" t="s">
        <v>1137</v>
      </c>
      <c r="H19" s="82" t="str">
        <f t="shared" si="0"/>
        <v>('18','29','10','2018/04/01','NULL'),</v>
      </c>
      <c r="I19" s="8"/>
      <c r="K19" s="20" t="s">
        <v>1155</v>
      </c>
    </row>
    <row r="20" spans="1:11">
      <c r="A20">
        <v>19</v>
      </c>
      <c r="B20">
        <v>29</v>
      </c>
      <c r="C20" t="s">
        <v>522</v>
      </c>
      <c r="D20">
        <v>11</v>
      </c>
      <c r="E20" s="26">
        <v>43191</v>
      </c>
      <c r="G20" s="17" t="s">
        <v>1137</v>
      </c>
      <c r="H20" s="82" t="str">
        <f t="shared" si="0"/>
        <v>('19','29','11','2018/04/01','NULL'),</v>
      </c>
      <c r="I20" s="8"/>
      <c r="K20" s="20" t="s">
        <v>1156</v>
      </c>
    </row>
    <row r="21" spans="1:11">
      <c r="A21">
        <v>20</v>
      </c>
      <c r="B21">
        <v>31</v>
      </c>
      <c r="C21" t="s">
        <v>524</v>
      </c>
      <c r="D21">
        <v>12</v>
      </c>
      <c r="E21" s="26">
        <v>43191</v>
      </c>
      <c r="G21" s="17" t="s">
        <v>1137</v>
      </c>
      <c r="H21" s="82" t="str">
        <f t="shared" si="0"/>
        <v>('20','31','12','2018/04/01','NULL'),</v>
      </c>
      <c r="I21" s="8"/>
      <c r="K21" s="20" t="s">
        <v>1157</v>
      </c>
    </row>
    <row r="22" spans="1:11">
      <c r="A22">
        <v>21</v>
      </c>
      <c r="B22">
        <v>3</v>
      </c>
      <c r="C22" t="s">
        <v>56</v>
      </c>
      <c r="D22">
        <v>13</v>
      </c>
      <c r="E22" s="26">
        <v>43191</v>
      </c>
      <c r="G22" s="17" t="s">
        <v>1137</v>
      </c>
      <c r="H22" s="82" t="str">
        <f t="shared" si="0"/>
        <v>('21','3','13','2018/04/01','NULL'),</v>
      </c>
      <c r="I22" s="8"/>
      <c r="K22" s="20" t="s">
        <v>1158</v>
      </c>
    </row>
    <row r="23" spans="1:11">
      <c r="A23">
        <v>22</v>
      </c>
      <c r="B23">
        <v>23</v>
      </c>
      <c r="C23" t="s">
        <v>526</v>
      </c>
      <c r="D23">
        <v>14</v>
      </c>
      <c r="E23" s="26">
        <v>43191</v>
      </c>
      <c r="G23" s="17" t="s">
        <v>1137</v>
      </c>
      <c r="H23" s="82" t="str">
        <f t="shared" si="0"/>
        <v>('22','23','14','2018/04/01','NULL'),</v>
      </c>
      <c r="I23" s="8"/>
      <c r="K23" s="20" t="s">
        <v>1159</v>
      </c>
    </row>
    <row r="24" spans="1:11">
      <c r="A24">
        <v>23</v>
      </c>
      <c r="B24">
        <v>9</v>
      </c>
      <c r="C24" t="s">
        <v>528</v>
      </c>
      <c r="D24">
        <v>15</v>
      </c>
      <c r="E24" s="26">
        <v>43191</v>
      </c>
      <c r="G24" s="17" t="s">
        <v>1137</v>
      </c>
      <c r="H24" s="82" t="str">
        <f t="shared" si="0"/>
        <v>('23','9','15','2018/04/01','NULL'),</v>
      </c>
      <c r="I24" s="8"/>
      <c r="K24" s="20" t="s">
        <v>1160</v>
      </c>
    </row>
    <row r="25" spans="1:11">
      <c r="A25">
        <v>24</v>
      </c>
      <c r="B25">
        <v>8</v>
      </c>
      <c r="C25" t="s">
        <v>529</v>
      </c>
      <c r="D25">
        <v>16</v>
      </c>
      <c r="E25" s="26">
        <v>43191</v>
      </c>
      <c r="G25" s="17" t="s">
        <v>1137</v>
      </c>
      <c r="H25" s="82" t="str">
        <f t="shared" si="0"/>
        <v>('24','8','16','2018/04/01','NULL'),</v>
      </c>
      <c r="I25" s="8"/>
      <c r="K25" s="20" t="s">
        <v>1161</v>
      </c>
    </row>
    <row r="26" spans="1:11">
      <c r="A26">
        <v>25</v>
      </c>
      <c r="B26">
        <v>47</v>
      </c>
      <c r="C26" t="s">
        <v>530</v>
      </c>
      <c r="D26">
        <v>17</v>
      </c>
      <c r="E26" s="26">
        <v>43191</v>
      </c>
      <c r="G26" s="17" t="s">
        <v>1137</v>
      </c>
      <c r="H26" s="82" t="str">
        <f t="shared" si="0"/>
        <v>('25','47','17','2018/04/01','NULL'),</v>
      </c>
      <c r="K26" s="20" t="s">
        <v>1162</v>
      </c>
    </row>
    <row r="27" spans="1:11">
      <c r="A27">
        <v>26</v>
      </c>
      <c r="B27" s="90">
        <v>38</v>
      </c>
      <c r="C27" t="s">
        <v>531</v>
      </c>
      <c r="D27">
        <v>18</v>
      </c>
      <c r="E27" s="26">
        <v>43191</v>
      </c>
      <c r="G27" s="86">
        <v>43490</v>
      </c>
      <c r="H27" s="82" t="str">
        <f t="shared" si="0"/>
        <v>('26','38','18','2018/04/01','2019/01/25'),</v>
      </c>
      <c r="K27" s="20" t="s">
        <v>1163</v>
      </c>
    </row>
    <row r="28" spans="1:11">
      <c r="A28">
        <v>27</v>
      </c>
      <c r="B28">
        <v>63</v>
      </c>
      <c r="C28" t="s">
        <v>179</v>
      </c>
      <c r="D28">
        <v>18</v>
      </c>
      <c r="E28" s="26">
        <v>43191</v>
      </c>
      <c r="G28" s="17" t="s">
        <v>1137</v>
      </c>
      <c r="H28" s="82" t="str">
        <f t="shared" si="0"/>
        <v>('27','63','18','2018/04/01','NULL'),</v>
      </c>
      <c r="K28" s="20" t="s">
        <v>1164</v>
      </c>
    </row>
    <row r="29" spans="1:11">
      <c r="A29">
        <v>28</v>
      </c>
      <c r="B29">
        <v>23</v>
      </c>
      <c r="C29" t="s">
        <v>526</v>
      </c>
      <c r="D29">
        <v>19</v>
      </c>
      <c r="E29" s="26">
        <v>43191</v>
      </c>
      <c r="G29" s="17" t="s">
        <v>1137</v>
      </c>
      <c r="H29" s="82" t="str">
        <f t="shared" si="0"/>
        <v>('28','23','19','2018/04/01','NULL'),</v>
      </c>
      <c r="K29" s="20" t="s">
        <v>1165</v>
      </c>
    </row>
    <row r="30" spans="1:11">
      <c r="A30">
        <v>29</v>
      </c>
      <c r="B30">
        <v>6</v>
      </c>
      <c r="C30" t="s">
        <v>534</v>
      </c>
      <c r="D30">
        <v>20</v>
      </c>
      <c r="E30" s="26">
        <v>43191</v>
      </c>
      <c r="G30" s="17" t="s">
        <v>1137</v>
      </c>
      <c r="H30" s="82" t="str">
        <f t="shared" si="0"/>
        <v>('29','6','20','2018/04/01','NULL'),</v>
      </c>
      <c r="K30" s="20" t="s">
        <v>1166</v>
      </c>
    </row>
    <row r="31" spans="1:11">
      <c r="A31">
        <v>30</v>
      </c>
      <c r="B31">
        <v>23</v>
      </c>
      <c r="C31" t="s">
        <v>526</v>
      </c>
      <c r="D31">
        <v>21</v>
      </c>
      <c r="E31" s="26">
        <v>43191</v>
      </c>
      <c r="G31" s="17" t="s">
        <v>1137</v>
      </c>
      <c r="H31" s="82" t="str">
        <f t="shared" si="0"/>
        <v>('30','23','21','2018/04/01','NULL'),</v>
      </c>
      <c r="K31" s="20" t="s">
        <v>1167</v>
      </c>
    </row>
    <row r="32" spans="1:11">
      <c r="A32">
        <v>31</v>
      </c>
      <c r="B32">
        <v>29</v>
      </c>
      <c r="C32" t="s">
        <v>522</v>
      </c>
      <c r="D32">
        <v>22</v>
      </c>
      <c r="E32" s="26">
        <v>43191</v>
      </c>
      <c r="G32" s="17" t="s">
        <v>1137</v>
      </c>
      <c r="H32" s="82" t="str">
        <f t="shared" si="0"/>
        <v>('31','29','22','2018/04/01','NULL'),</v>
      </c>
      <c r="K32" s="20" t="s">
        <v>1168</v>
      </c>
    </row>
    <row r="33" spans="1:11">
      <c r="A33">
        <v>32</v>
      </c>
      <c r="B33">
        <v>35</v>
      </c>
      <c r="C33" t="s">
        <v>993</v>
      </c>
      <c r="D33">
        <v>23</v>
      </c>
      <c r="E33" s="26">
        <v>43191</v>
      </c>
      <c r="G33" s="17" t="s">
        <v>1137</v>
      </c>
      <c r="H33" s="82" t="str">
        <f t="shared" si="0"/>
        <v>('32','35','23','2018/04/01','NULL'),</v>
      </c>
      <c r="K33" s="20" t="s">
        <v>1169</v>
      </c>
    </row>
    <row r="34" spans="1:11">
      <c r="A34">
        <v>33</v>
      </c>
      <c r="B34">
        <v>35</v>
      </c>
      <c r="C34" t="s">
        <v>537</v>
      </c>
      <c r="D34">
        <v>24</v>
      </c>
      <c r="E34" s="26">
        <v>43191</v>
      </c>
      <c r="G34" s="17" t="s">
        <v>1137</v>
      </c>
      <c r="H34" s="82" t="str">
        <f t="shared" si="0"/>
        <v>('33','35','24','2018/04/01','NULL'),</v>
      </c>
      <c r="K34" s="20" t="s">
        <v>1170</v>
      </c>
    </row>
    <row r="35" spans="1:11">
      <c r="A35">
        <v>34</v>
      </c>
      <c r="B35">
        <v>13</v>
      </c>
      <c r="C35" t="s">
        <v>518</v>
      </c>
      <c r="D35">
        <v>25</v>
      </c>
      <c r="E35" s="26">
        <v>43191</v>
      </c>
      <c r="G35" s="17" t="s">
        <v>1137</v>
      </c>
      <c r="H35" s="82" t="str">
        <f t="shared" si="0"/>
        <v>('34','13','25','2018/04/01','NULL'),</v>
      </c>
      <c r="K35" s="20" t="s">
        <v>1171</v>
      </c>
    </row>
    <row r="36" spans="1:11">
      <c r="A36">
        <v>35</v>
      </c>
      <c r="B36">
        <v>27</v>
      </c>
      <c r="C36" t="s">
        <v>536</v>
      </c>
      <c r="D36">
        <v>26</v>
      </c>
      <c r="E36" s="26">
        <v>43191</v>
      </c>
      <c r="G36" s="17" t="s">
        <v>1137</v>
      </c>
      <c r="H36" s="82" t="str">
        <f t="shared" si="0"/>
        <v>('35','27','26','2018/04/01','NULL'),</v>
      </c>
      <c r="K36" s="20" t="s">
        <v>1172</v>
      </c>
    </row>
    <row r="37" spans="1:11">
      <c r="A37">
        <v>36</v>
      </c>
      <c r="B37">
        <v>23</v>
      </c>
      <c r="C37" t="s">
        <v>526</v>
      </c>
      <c r="D37">
        <v>27</v>
      </c>
      <c r="E37" s="26">
        <v>43191</v>
      </c>
      <c r="G37" s="17" t="s">
        <v>1137</v>
      </c>
      <c r="H37" s="82" t="str">
        <f t="shared" si="0"/>
        <v>('36','23','27','2018/04/01','NULL'),</v>
      </c>
      <c r="K37" s="20" t="s">
        <v>1173</v>
      </c>
    </row>
    <row r="38" spans="1:11">
      <c r="A38">
        <v>37</v>
      </c>
      <c r="B38" s="90">
        <v>38</v>
      </c>
      <c r="C38" t="s">
        <v>531</v>
      </c>
      <c r="D38">
        <v>28</v>
      </c>
      <c r="E38" s="26">
        <v>43191</v>
      </c>
      <c r="G38" s="86">
        <v>43490</v>
      </c>
      <c r="H38" s="82" t="str">
        <f t="shared" si="0"/>
        <v>('37','38','28','2018/04/01','2019/01/25'),</v>
      </c>
      <c r="K38" s="20" t="s">
        <v>1174</v>
      </c>
    </row>
    <row r="39" spans="1:11">
      <c r="A39">
        <v>38</v>
      </c>
      <c r="B39">
        <v>23</v>
      </c>
      <c r="C39" t="s">
        <v>526</v>
      </c>
      <c r="D39">
        <v>29</v>
      </c>
      <c r="E39" s="26">
        <v>43191</v>
      </c>
      <c r="G39" s="17" t="s">
        <v>1138</v>
      </c>
      <c r="H39" s="82" t="str">
        <f t="shared" si="0"/>
        <v>('38','23','29','2018/04/01','NULL'),</v>
      </c>
      <c r="K39" s="20" t="s">
        <v>1175</v>
      </c>
    </row>
    <row r="40" spans="1:11">
      <c r="A40">
        <v>39</v>
      </c>
      <c r="B40">
        <v>8</v>
      </c>
      <c r="C40" t="s">
        <v>529</v>
      </c>
      <c r="D40">
        <v>30</v>
      </c>
      <c r="E40" s="26">
        <v>43191</v>
      </c>
      <c r="G40" s="17" t="s">
        <v>1138</v>
      </c>
      <c r="H40" s="82" t="str">
        <f t="shared" si="0"/>
        <v>('39','8','30','2018/04/01','NULL'),</v>
      </c>
      <c r="K40" s="20" t="s">
        <v>1176</v>
      </c>
    </row>
    <row r="41" spans="1:11">
      <c r="A41">
        <v>40</v>
      </c>
      <c r="B41">
        <v>29</v>
      </c>
      <c r="C41" t="s">
        <v>522</v>
      </c>
      <c r="D41">
        <v>31</v>
      </c>
      <c r="E41" s="26">
        <v>43191</v>
      </c>
      <c r="G41" s="17" t="s">
        <v>1138</v>
      </c>
      <c r="H41" s="82" t="str">
        <f t="shared" si="0"/>
        <v>('40','29','31','2018/04/01','NULL'),</v>
      </c>
      <c r="K41" s="20" t="s">
        <v>1177</v>
      </c>
    </row>
    <row r="42" spans="1:11">
      <c r="A42">
        <v>41</v>
      </c>
      <c r="B42">
        <v>23</v>
      </c>
      <c r="C42" t="s">
        <v>526</v>
      </c>
      <c r="D42">
        <v>32</v>
      </c>
      <c r="E42" s="26">
        <v>43191</v>
      </c>
      <c r="G42" s="17" t="s">
        <v>1138</v>
      </c>
      <c r="H42" s="82" t="str">
        <f t="shared" si="0"/>
        <v>('41','23','32','2018/04/01','NULL'),</v>
      </c>
      <c r="K42" s="20" t="s">
        <v>1178</v>
      </c>
    </row>
    <row r="43" spans="1:11">
      <c r="A43">
        <v>42</v>
      </c>
      <c r="B43">
        <v>23</v>
      </c>
      <c r="C43" t="s">
        <v>526</v>
      </c>
      <c r="D43">
        <v>33</v>
      </c>
      <c r="E43" s="26">
        <v>43191</v>
      </c>
      <c r="G43" s="17" t="s">
        <v>1138</v>
      </c>
      <c r="H43" s="82" t="str">
        <f t="shared" si="0"/>
        <v>('42','23','33','2018/04/01','NULL'),</v>
      </c>
      <c r="K43" s="20" t="s">
        <v>1179</v>
      </c>
    </row>
    <row r="44" spans="1:11">
      <c r="A44">
        <v>43</v>
      </c>
      <c r="B44">
        <v>29</v>
      </c>
      <c r="C44" t="s">
        <v>522</v>
      </c>
      <c r="D44">
        <v>34</v>
      </c>
      <c r="E44" s="26">
        <v>43191</v>
      </c>
      <c r="G44" s="17" t="s">
        <v>1138</v>
      </c>
      <c r="H44" s="82" t="str">
        <f t="shared" si="0"/>
        <v>('43','29','34','2018/04/01','NULL'),</v>
      </c>
      <c r="K44" s="20" t="s">
        <v>1180</v>
      </c>
    </row>
    <row r="45" spans="1:11">
      <c r="A45">
        <v>44</v>
      </c>
      <c r="B45">
        <v>23</v>
      </c>
      <c r="C45" t="s">
        <v>526</v>
      </c>
      <c r="D45">
        <v>35</v>
      </c>
      <c r="E45" s="26">
        <v>43191</v>
      </c>
      <c r="G45" s="17" t="s">
        <v>1138</v>
      </c>
      <c r="H45" s="82" t="str">
        <f t="shared" si="0"/>
        <v>('44','23','35','2018/04/01','NULL'),</v>
      </c>
      <c r="K45" s="20" t="s">
        <v>1181</v>
      </c>
    </row>
    <row r="46" spans="1:11">
      <c r="A46">
        <v>45</v>
      </c>
      <c r="B46">
        <v>9</v>
      </c>
      <c r="C46" t="s">
        <v>528</v>
      </c>
      <c r="D46">
        <v>36</v>
      </c>
      <c r="E46" s="26">
        <v>43191</v>
      </c>
      <c r="G46" s="17" t="s">
        <v>1138</v>
      </c>
      <c r="H46" s="82" t="str">
        <f t="shared" si="0"/>
        <v>('45','9','36','2018/04/01','NULL'),</v>
      </c>
      <c r="K46" s="20" t="s">
        <v>1182</v>
      </c>
    </row>
    <row r="47" spans="1:11">
      <c r="A47">
        <v>46</v>
      </c>
      <c r="B47">
        <v>56</v>
      </c>
      <c r="C47" t="s">
        <v>532</v>
      </c>
      <c r="D47">
        <v>37</v>
      </c>
      <c r="E47" s="26">
        <v>43191</v>
      </c>
      <c r="G47" s="17" t="s">
        <v>1138</v>
      </c>
      <c r="H47" s="82" t="str">
        <f t="shared" si="0"/>
        <v>('46','56','37','2018/04/01','NULL'),</v>
      </c>
      <c r="K47" s="20" t="s">
        <v>1183</v>
      </c>
    </row>
    <row r="48" spans="1:11">
      <c r="A48">
        <v>48</v>
      </c>
      <c r="B48" s="90">
        <v>74</v>
      </c>
      <c r="C48" t="s">
        <v>533</v>
      </c>
      <c r="D48">
        <v>39</v>
      </c>
      <c r="E48" s="26">
        <v>43191</v>
      </c>
      <c r="G48" s="86">
        <v>43392</v>
      </c>
      <c r="H48" s="82" t="str">
        <f t="shared" si="0"/>
        <v>('48','74','39','2018/04/01','2018/10/19'),</v>
      </c>
      <c r="K48" s="20" t="s">
        <v>1184</v>
      </c>
    </row>
    <row r="49" spans="1:11">
      <c r="A49">
        <v>49</v>
      </c>
      <c r="B49">
        <v>12</v>
      </c>
      <c r="C49" t="s">
        <v>82</v>
      </c>
      <c r="D49">
        <v>39</v>
      </c>
      <c r="E49" s="26">
        <v>43191</v>
      </c>
      <c r="G49" s="17" t="s">
        <v>1137</v>
      </c>
      <c r="H49" s="82" t="str">
        <f t="shared" si="0"/>
        <v>('49','12','39','2018/04/01','NULL'),</v>
      </c>
      <c r="K49" s="20" t="s">
        <v>1185</v>
      </c>
    </row>
    <row r="50" spans="1:11">
      <c r="A50">
        <v>50</v>
      </c>
      <c r="B50">
        <v>33</v>
      </c>
      <c r="C50" t="s">
        <v>535</v>
      </c>
      <c r="D50">
        <v>40</v>
      </c>
      <c r="E50" s="26">
        <v>43191</v>
      </c>
      <c r="G50" s="17" t="s">
        <v>1137</v>
      </c>
      <c r="H50" s="82" t="str">
        <f t="shared" si="0"/>
        <v>('50','33','40','2018/04/01','NULL'),</v>
      </c>
      <c r="K50" s="20" t="s">
        <v>1186</v>
      </c>
    </row>
    <row r="51" spans="1:11">
      <c r="A51">
        <v>51</v>
      </c>
      <c r="B51">
        <v>42</v>
      </c>
      <c r="C51" t="s">
        <v>334</v>
      </c>
      <c r="D51">
        <v>41</v>
      </c>
      <c r="E51" s="26">
        <v>43191</v>
      </c>
      <c r="G51" s="17" t="s">
        <v>1137</v>
      </c>
      <c r="H51" s="82" t="str">
        <f t="shared" si="0"/>
        <v>('51','42','41','2018/04/01','NULL'),</v>
      </c>
      <c r="K51" s="20" t="s">
        <v>1187</v>
      </c>
    </row>
    <row r="52" spans="1:11">
      <c r="A52">
        <v>52</v>
      </c>
      <c r="B52">
        <v>23</v>
      </c>
      <c r="C52" t="s">
        <v>526</v>
      </c>
      <c r="D52">
        <v>42</v>
      </c>
      <c r="E52" s="26">
        <v>43191</v>
      </c>
      <c r="G52" s="17" t="s">
        <v>1137</v>
      </c>
      <c r="H52" s="82" t="str">
        <f t="shared" si="0"/>
        <v>('52','23','42','2018/04/01','NULL'),</v>
      </c>
      <c r="K52" s="20" t="s">
        <v>1188</v>
      </c>
    </row>
    <row r="53" spans="1:11">
      <c r="A53">
        <v>53</v>
      </c>
      <c r="B53">
        <v>48</v>
      </c>
      <c r="C53" t="s">
        <v>525</v>
      </c>
      <c r="D53">
        <v>43</v>
      </c>
      <c r="E53" s="26">
        <v>43191</v>
      </c>
      <c r="G53" s="17" t="s">
        <v>1137</v>
      </c>
      <c r="H53" s="82" t="str">
        <f t="shared" si="0"/>
        <v>('53','48','43','2018/04/01','NULL'),</v>
      </c>
      <c r="K53" s="20" t="s">
        <v>1189</v>
      </c>
    </row>
    <row r="54" spans="1:11">
      <c r="A54">
        <v>54</v>
      </c>
      <c r="B54">
        <v>42</v>
      </c>
      <c r="C54" t="s">
        <v>334</v>
      </c>
      <c r="D54">
        <v>46</v>
      </c>
      <c r="E54" s="26">
        <v>43191</v>
      </c>
      <c r="G54" s="17" t="s">
        <v>1137</v>
      </c>
      <c r="H54" s="82" t="str">
        <f t="shared" si="0"/>
        <v>('54','42','46','2018/04/01','NULL'),</v>
      </c>
      <c r="K54" s="20" t="s">
        <v>1190</v>
      </c>
    </row>
    <row r="55" spans="1:11">
      <c r="A55">
        <v>55</v>
      </c>
      <c r="B55">
        <v>27</v>
      </c>
      <c r="C55" t="s">
        <v>536</v>
      </c>
      <c r="D55">
        <v>47</v>
      </c>
      <c r="E55" s="26">
        <v>43191</v>
      </c>
      <c r="G55" s="17" t="s">
        <v>1137</v>
      </c>
      <c r="H55" s="82" t="str">
        <f t="shared" si="0"/>
        <v>('55','27','47','2018/04/01','NULL'),</v>
      </c>
      <c r="K55" s="20" t="s">
        <v>1191</v>
      </c>
    </row>
    <row r="56" spans="1:11">
      <c r="A56">
        <v>56</v>
      </c>
      <c r="B56" s="90">
        <v>4</v>
      </c>
      <c r="C56" t="s">
        <v>538</v>
      </c>
      <c r="D56">
        <v>50</v>
      </c>
      <c r="E56" s="26">
        <v>43191</v>
      </c>
      <c r="G56" s="85">
        <v>43373</v>
      </c>
      <c r="H56" s="82" t="str">
        <f t="shared" si="0"/>
        <v>('56','4','50','2018/04/01','2018/09/30'),</v>
      </c>
      <c r="K56" s="20" t="s">
        <v>1192</v>
      </c>
    </row>
    <row r="57" spans="1:11">
      <c r="A57">
        <v>57</v>
      </c>
      <c r="B57">
        <v>34</v>
      </c>
      <c r="C57" t="s">
        <v>527</v>
      </c>
      <c r="D57">
        <v>51</v>
      </c>
      <c r="E57" s="26">
        <v>43191</v>
      </c>
      <c r="G57" s="17" t="s">
        <v>1137</v>
      </c>
      <c r="H57" s="82" t="str">
        <f t="shared" si="0"/>
        <v>('57','34','51','2018/04/01','NULL'),</v>
      </c>
      <c r="K57" s="20" t="s">
        <v>1193</v>
      </c>
    </row>
    <row r="58" spans="1:11">
      <c r="A58">
        <v>58</v>
      </c>
      <c r="B58" s="90">
        <v>38</v>
      </c>
      <c r="C58" t="s">
        <v>531</v>
      </c>
      <c r="D58">
        <v>52</v>
      </c>
      <c r="E58" s="26">
        <v>43191</v>
      </c>
      <c r="G58" s="86">
        <v>43490</v>
      </c>
      <c r="H58" s="82" t="str">
        <f t="shared" si="0"/>
        <v>('58','38','52','2018/04/01','2019/01/25'),</v>
      </c>
      <c r="K58" s="20" t="s">
        <v>1194</v>
      </c>
    </row>
    <row r="59" spans="1:11">
      <c r="A59">
        <v>59</v>
      </c>
      <c r="B59">
        <v>36</v>
      </c>
      <c r="C59" t="s">
        <v>994</v>
      </c>
      <c r="D59">
        <v>53</v>
      </c>
      <c r="E59" s="26">
        <v>43191</v>
      </c>
      <c r="G59" s="17" t="s">
        <v>1137</v>
      </c>
      <c r="H59" s="82" t="str">
        <f t="shared" si="0"/>
        <v>('59','36','53','2018/04/01','NULL'),</v>
      </c>
      <c r="K59" s="20" t="s">
        <v>1195</v>
      </c>
    </row>
    <row r="60" spans="1:11">
      <c r="A60">
        <v>60</v>
      </c>
      <c r="B60">
        <v>48</v>
      </c>
      <c r="C60" t="s">
        <v>995</v>
      </c>
      <c r="D60">
        <v>54</v>
      </c>
      <c r="E60" s="26">
        <v>43191</v>
      </c>
      <c r="G60" s="17" t="s">
        <v>1137</v>
      </c>
      <c r="H60" s="82" t="str">
        <f t="shared" si="0"/>
        <v>('60','48','54','2018/04/01','NULL'),</v>
      </c>
      <c r="K60" s="20" t="s">
        <v>1196</v>
      </c>
    </row>
    <row r="61" spans="1:11">
      <c r="A61">
        <v>61</v>
      </c>
      <c r="B61">
        <v>36</v>
      </c>
      <c r="C61" t="s">
        <v>151</v>
      </c>
      <c r="D61">
        <v>55</v>
      </c>
      <c r="E61" s="26">
        <v>43191</v>
      </c>
      <c r="G61" s="17" t="s">
        <v>1137</v>
      </c>
      <c r="H61" s="82" t="str">
        <f t="shared" si="0"/>
        <v>('61','36','55','2018/04/01','NULL'),</v>
      </c>
      <c r="K61" s="20" t="s">
        <v>1197</v>
      </c>
    </row>
    <row r="62" spans="1:11">
      <c r="A62">
        <v>62</v>
      </c>
      <c r="B62">
        <v>52</v>
      </c>
      <c r="C62" t="s">
        <v>539</v>
      </c>
      <c r="D62">
        <v>56</v>
      </c>
      <c r="E62" s="26">
        <v>43191</v>
      </c>
      <c r="G62" s="17" t="s">
        <v>1137</v>
      </c>
      <c r="H62" s="82" t="str">
        <f t="shared" si="0"/>
        <v>('62','52','56','2018/04/01','NULL'),</v>
      </c>
      <c r="K62" s="20" t="s">
        <v>1198</v>
      </c>
    </row>
    <row r="63" spans="1:11">
      <c r="A63">
        <v>63</v>
      </c>
      <c r="B63">
        <v>23</v>
      </c>
      <c r="C63" t="s">
        <v>526</v>
      </c>
      <c r="D63">
        <v>57</v>
      </c>
      <c r="E63" s="26">
        <v>43191</v>
      </c>
      <c r="G63" s="17" t="s">
        <v>1137</v>
      </c>
      <c r="H63" s="82" t="str">
        <f t="shared" si="0"/>
        <v>('63','23','57','2018/04/01','NULL'),</v>
      </c>
      <c r="K63" s="20" t="s">
        <v>1199</v>
      </c>
    </row>
    <row r="64" spans="1:11">
      <c r="A64">
        <v>64</v>
      </c>
      <c r="B64">
        <v>23</v>
      </c>
      <c r="C64" t="s">
        <v>526</v>
      </c>
      <c r="D64">
        <v>58</v>
      </c>
      <c r="E64" s="26">
        <v>43191</v>
      </c>
      <c r="G64" s="17" t="s">
        <v>1137</v>
      </c>
      <c r="H64" s="82" t="str">
        <f t="shared" si="0"/>
        <v>('64','23','58','2018/04/01','NULL'),</v>
      </c>
      <c r="K64" s="20" t="s">
        <v>1200</v>
      </c>
    </row>
    <row r="65" spans="1:11">
      <c r="A65">
        <v>65</v>
      </c>
      <c r="B65">
        <v>15</v>
      </c>
      <c r="C65" t="s">
        <v>94</v>
      </c>
      <c r="D65">
        <v>59</v>
      </c>
      <c r="E65" s="26">
        <v>43191</v>
      </c>
      <c r="G65" s="17" t="s">
        <v>1137</v>
      </c>
      <c r="H65" s="82" t="str">
        <f t="shared" si="0"/>
        <v>('65','15','59','2018/04/01','NULL'),</v>
      </c>
      <c r="K65" s="20" t="s">
        <v>1201</v>
      </c>
    </row>
    <row r="66" spans="1:11">
      <c r="A66">
        <v>66</v>
      </c>
      <c r="B66">
        <v>48</v>
      </c>
      <c r="C66" t="s">
        <v>525</v>
      </c>
      <c r="D66">
        <v>60</v>
      </c>
      <c r="E66" s="26">
        <v>43191</v>
      </c>
      <c r="G66" s="17" t="s">
        <v>1137</v>
      </c>
      <c r="H66" s="82" t="str">
        <f t="shared" si="0"/>
        <v>('66','48','60','2018/04/01','NULL'),</v>
      </c>
      <c r="K66" s="20" t="s">
        <v>1202</v>
      </c>
    </row>
    <row r="67" spans="1:11">
      <c r="A67">
        <v>67</v>
      </c>
      <c r="B67">
        <v>28</v>
      </c>
      <c r="C67" t="s">
        <v>541</v>
      </c>
      <c r="D67">
        <v>61</v>
      </c>
      <c r="E67" s="26">
        <v>43191</v>
      </c>
      <c r="G67" s="17" t="s">
        <v>1137</v>
      </c>
      <c r="H67" s="82" t="str">
        <f t="shared" si="0"/>
        <v>('67','28','61','2018/04/01','NULL'),</v>
      </c>
      <c r="K67" s="20" t="s">
        <v>1203</v>
      </c>
    </row>
    <row r="68" spans="1:11">
      <c r="A68">
        <v>68</v>
      </c>
      <c r="B68">
        <v>23</v>
      </c>
      <c r="C68" t="s">
        <v>526</v>
      </c>
      <c r="D68">
        <v>62</v>
      </c>
      <c r="E68" s="26">
        <v>43191</v>
      </c>
      <c r="G68" s="17" t="s">
        <v>1137</v>
      </c>
      <c r="H68" s="82" t="str">
        <f t="shared" ref="H68:H92" si="1">"('"&amp;A68&amp;"','"&amp;B68&amp;"','"&amp;D68&amp;"','"&amp;TEXT(E68,"yyyy/mm/dd")&amp;"','"&amp;TEXT(G68,"yyyy/mm/dd")&amp;"'),"</f>
        <v>('68','23','62','2018/04/01','NULL'),</v>
      </c>
      <c r="K68" s="20" t="s">
        <v>1204</v>
      </c>
    </row>
    <row r="69" spans="1:11">
      <c r="A69">
        <v>69</v>
      </c>
      <c r="B69">
        <v>12</v>
      </c>
      <c r="C69" t="s">
        <v>82</v>
      </c>
      <c r="D69">
        <v>39</v>
      </c>
      <c r="E69" s="26">
        <v>43191</v>
      </c>
      <c r="G69" s="17" t="s">
        <v>1137</v>
      </c>
      <c r="H69" s="82" t="str">
        <f t="shared" si="1"/>
        <v>('69','12','39','2018/04/01','NULL'),</v>
      </c>
      <c r="K69" s="20" t="s">
        <v>1205</v>
      </c>
    </row>
    <row r="70" spans="1:11">
      <c r="A70">
        <v>70</v>
      </c>
      <c r="B70" s="90">
        <v>26</v>
      </c>
      <c r="C70" t="s">
        <v>542</v>
      </c>
      <c r="D70">
        <v>63</v>
      </c>
      <c r="E70" s="26">
        <v>43191</v>
      </c>
      <c r="G70" s="85">
        <v>43373</v>
      </c>
      <c r="H70" s="82" t="str">
        <f t="shared" si="1"/>
        <v>('70','26','63','2018/04/01','2018/09/30'),</v>
      </c>
      <c r="K70" s="20" t="s">
        <v>1206</v>
      </c>
    </row>
    <row r="71" spans="1:11">
      <c r="A71">
        <v>71</v>
      </c>
      <c r="B71">
        <v>9</v>
      </c>
      <c r="C71" t="s">
        <v>528</v>
      </c>
      <c r="D71">
        <v>64</v>
      </c>
      <c r="E71" s="26">
        <v>43191</v>
      </c>
      <c r="G71" s="17" t="s">
        <v>1137</v>
      </c>
      <c r="H71" s="82" t="str">
        <f t="shared" si="1"/>
        <v>('71','9','64','2018/04/01','NULL'),</v>
      </c>
      <c r="K71" s="20" t="s">
        <v>1207</v>
      </c>
    </row>
    <row r="72" spans="1:11">
      <c r="A72">
        <v>72</v>
      </c>
      <c r="B72">
        <v>51</v>
      </c>
      <c r="C72" t="s">
        <v>523</v>
      </c>
      <c r="D72">
        <v>65</v>
      </c>
      <c r="E72" s="26">
        <v>43191</v>
      </c>
      <c r="G72" s="17" t="s">
        <v>1137</v>
      </c>
      <c r="H72" s="82" t="str">
        <f t="shared" si="1"/>
        <v>('72','51','65','2018/04/01','NULL'),</v>
      </c>
      <c r="K72" s="20" t="s">
        <v>1208</v>
      </c>
    </row>
    <row r="73" spans="1:11">
      <c r="A73">
        <v>73</v>
      </c>
      <c r="B73">
        <v>28</v>
      </c>
      <c r="C73" t="s">
        <v>541</v>
      </c>
      <c r="D73">
        <v>66</v>
      </c>
      <c r="E73" s="26">
        <v>43191</v>
      </c>
      <c r="G73" s="17" t="s">
        <v>1137</v>
      </c>
      <c r="H73" s="82" t="str">
        <f t="shared" si="1"/>
        <v>('73','28','66','2018/04/01','NULL'),</v>
      </c>
      <c r="I73" s="8"/>
      <c r="K73" s="20" t="s">
        <v>1209</v>
      </c>
    </row>
    <row r="74" spans="1:11">
      <c r="A74">
        <v>74</v>
      </c>
      <c r="B74">
        <v>23</v>
      </c>
      <c r="C74" t="s">
        <v>526</v>
      </c>
      <c r="D74">
        <v>67</v>
      </c>
      <c r="E74" s="26">
        <v>43191</v>
      </c>
      <c r="G74" s="17" t="s">
        <v>1137</v>
      </c>
      <c r="H74" s="82" t="str">
        <f t="shared" si="1"/>
        <v>('74','23','67','2018/04/01','NULL'),</v>
      </c>
      <c r="I74" s="8"/>
      <c r="K74" s="20" t="s">
        <v>1210</v>
      </c>
    </row>
    <row r="75" spans="1:11">
      <c r="A75">
        <v>75</v>
      </c>
      <c r="B75">
        <v>15</v>
      </c>
      <c r="C75" t="s">
        <v>94</v>
      </c>
      <c r="D75">
        <v>68</v>
      </c>
      <c r="E75" s="26">
        <v>43191</v>
      </c>
      <c r="G75" s="17" t="s">
        <v>1137</v>
      </c>
      <c r="H75" s="82" t="str">
        <f t="shared" si="1"/>
        <v>('75','15','68','2018/04/01','NULL'),</v>
      </c>
      <c r="I75" s="8"/>
      <c r="K75" s="20" t="s">
        <v>1211</v>
      </c>
    </row>
    <row r="76" spans="1:11">
      <c r="A76">
        <v>76</v>
      </c>
      <c r="B76">
        <v>9</v>
      </c>
      <c r="C76" t="s">
        <v>528</v>
      </c>
      <c r="D76">
        <v>69</v>
      </c>
      <c r="E76" s="26">
        <v>43191</v>
      </c>
      <c r="G76" s="17" t="s">
        <v>1137</v>
      </c>
      <c r="H76" s="82" t="str">
        <f t="shared" si="1"/>
        <v>('76','9','69','2018/04/01','NULL'),</v>
      </c>
      <c r="I76" s="8"/>
      <c r="K76" s="20" t="s">
        <v>1212</v>
      </c>
    </row>
    <row r="77" spans="1:11">
      <c r="A77">
        <v>77</v>
      </c>
      <c r="B77">
        <v>47</v>
      </c>
      <c r="C77" t="s">
        <v>530</v>
      </c>
      <c r="D77">
        <v>70</v>
      </c>
      <c r="E77" s="26">
        <v>43191</v>
      </c>
      <c r="G77" s="17" t="s">
        <v>1137</v>
      </c>
      <c r="H77" s="82" t="str">
        <f t="shared" si="1"/>
        <v>('77','47','70','2018/04/01','NULL'),</v>
      </c>
      <c r="I77" s="8"/>
      <c r="K77" s="20" t="s">
        <v>1213</v>
      </c>
    </row>
    <row r="78" spans="1:11">
      <c r="A78">
        <v>78</v>
      </c>
      <c r="B78">
        <v>43</v>
      </c>
      <c r="C78" t="s">
        <v>521</v>
      </c>
      <c r="D78">
        <v>71</v>
      </c>
      <c r="E78" s="26">
        <v>43191</v>
      </c>
      <c r="G78" s="17" t="s">
        <v>1137</v>
      </c>
      <c r="H78" s="82" t="str">
        <f t="shared" si="1"/>
        <v>('78','43','71','2018/04/01','NULL'),</v>
      </c>
      <c r="I78" s="8"/>
      <c r="K78" s="20" t="s">
        <v>1214</v>
      </c>
    </row>
    <row r="79" spans="1:11">
      <c r="A79">
        <v>79</v>
      </c>
      <c r="B79">
        <v>63</v>
      </c>
      <c r="C79" t="s">
        <v>179</v>
      </c>
      <c r="D79">
        <v>72</v>
      </c>
      <c r="E79" s="26">
        <v>43191</v>
      </c>
      <c r="G79" s="17" t="s">
        <v>1137</v>
      </c>
      <c r="H79" s="82" t="str">
        <f t="shared" si="1"/>
        <v>('79','63','72','2018/04/01','NULL'),</v>
      </c>
      <c r="I79" s="8"/>
      <c r="K79" s="20" t="s">
        <v>1215</v>
      </c>
    </row>
    <row r="80" spans="1:11">
      <c r="A80">
        <v>80</v>
      </c>
      <c r="B80">
        <v>9</v>
      </c>
      <c r="C80" t="s">
        <v>528</v>
      </c>
      <c r="D80">
        <v>73</v>
      </c>
      <c r="E80" s="26">
        <v>43191</v>
      </c>
      <c r="G80" s="17" t="s">
        <v>1137</v>
      </c>
      <c r="H80" s="82" t="str">
        <f t="shared" si="1"/>
        <v>('80','9','73','2018/04/01','NULL'),</v>
      </c>
      <c r="K80" s="20" t="s">
        <v>1216</v>
      </c>
    </row>
    <row r="81" spans="1:11">
      <c r="A81">
        <v>81</v>
      </c>
      <c r="B81">
        <v>34</v>
      </c>
      <c r="C81" t="s">
        <v>527</v>
      </c>
      <c r="D81">
        <v>74</v>
      </c>
      <c r="E81" s="26">
        <v>43191</v>
      </c>
      <c r="G81" s="17" t="s">
        <v>1137</v>
      </c>
      <c r="H81" s="82" t="str">
        <f t="shared" si="1"/>
        <v>('81','34','74','2018/04/01','NULL'),</v>
      </c>
      <c r="K81" s="20" t="s">
        <v>1217</v>
      </c>
    </row>
    <row r="82" spans="1:11">
      <c r="A82">
        <v>82</v>
      </c>
      <c r="B82">
        <v>13</v>
      </c>
      <c r="C82" t="s">
        <v>518</v>
      </c>
      <c r="D82">
        <v>75</v>
      </c>
      <c r="E82" s="26">
        <v>43191</v>
      </c>
      <c r="G82" s="17" t="s">
        <v>1137</v>
      </c>
      <c r="H82" s="82" t="str">
        <f t="shared" si="1"/>
        <v>('82','13','75','2018/04/01','NULL'),</v>
      </c>
      <c r="K82" s="20" t="s">
        <v>1218</v>
      </c>
    </row>
    <row r="83" spans="1:11">
      <c r="A83">
        <v>83</v>
      </c>
      <c r="B83">
        <v>64</v>
      </c>
      <c r="C83" t="s">
        <v>543</v>
      </c>
      <c r="D83">
        <v>76</v>
      </c>
      <c r="E83" s="26">
        <v>43191</v>
      </c>
      <c r="G83" s="17" t="s">
        <v>1137</v>
      </c>
      <c r="H83" s="82" t="str">
        <f t="shared" si="1"/>
        <v>('83','64','76','2018/04/01','NULL'),</v>
      </c>
      <c r="K83" s="20" t="s">
        <v>1219</v>
      </c>
    </row>
    <row r="84" spans="1:11">
      <c r="A84">
        <v>84</v>
      </c>
      <c r="B84">
        <v>48</v>
      </c>
      <c r="C84" t="s">
        <v>525</v>
      </c>
      <c r="D84">
        <v>77</v>
      </c>
      <c r="E84" s="26">
        <v>43191</v>
      </c>
      <c r="G84" s="17" t="s">
        <v>1137</v>
      </c>
      <c r="H84" s="82" t="str">
        <f t="shared" si="1"/>
        <v>('84','48','77','2018/04/01','NULL'),</v>
      </c>
      <c r="K84" s="20" t="s">
        <v>1220</v>
      </c>
    </row>
    <row r="85" spans="1:11">
      <c r="A85">
        <v>85</v>
      </c>
      <c r="B85">
        <v>63</v>
      </c>
      <c r="C85" t="s">
        <v>179</v>
      </c>
      <c r="D85">
        <v>78</v>
      </c>
      <c r="E85" s="26">
        <v>43191</v>
      </c>
      <c r="G85" s="17" t="s">
        <v>1137</v>
      </c>
      <c r="H85" s="82" t="str">
        <f t="shared" si="1"/>
        <v>('85','63','78','2018/04/01','NULL'),</v>
      </c>
      <c r="K85" s="20" t="s">
        <v>1221</v>
      </c>
    </row>
    <row r="86" spans="1:11">
      <c r="A86">
        <v>86</v>
      </c>
      <c r="B86">
        <v>15</v>
      </c>
      <c r="C86" t="s">
        <v>94</v>
      </c>
      <c r="D86">
        <v>79</v>
      </c>
      <c r="E86" s="26">
        <v>43191</v>
      </c>
      <c r="G86" s="17" t="s">
        <v>1137</v>
      </c>
      <c r="H86" s="82" t="str">
        <f t="shared" si="1"/>
        <v>('86','15','79','2018/04/01','NULL'),</v>
      </c>
      <c r="K86" s="20" t="s">
        <v>1222</v>
      </c>
    </row>
    <row r="87" spans="1:11">
      <c r="A87">
        <v>87</v>
      </c>
      <c r="B87">
        <v>5</v>
      </c>
      <c r="C87" t="s">
        <v>544</v>
      </c>
      <c r="D87">
        <v>80</v>
      </c>
      <c r="E87" s="26">
        <v>43191</v>
      </c>
      <c r="G87" s="17" t="s">
        <v>1137</v>
      </c>
      <c r="H87" s="82" t="str">
        <f t="shared" si="1"/>
        <v>('87','5','80','2018/04/01','NULL'),</v>
      </c>
      <c r="K87" s="20" t="s">
        <v>1223</v>
      </c>
    </row>
    <row r="88" spans="1:11">
      <c r="A88">
        <v>88</v>
      </c>
      <c r="B88">
        <v>19</v>
      </c>
      <c r="C88" t="s">
        <v>103</v>
      </c>
      <c r="D88">
        <v>81</v>
      </c>
      <c r="E88" s="26">
        <v>43191</v>
      </c>
      <c r="G88" s="17" t="s">
        <v>1137</v>
      </c>
      <c r="H88" s="82" t="str">
        <f t="shared" si="1"/>
        <v>('88','19','81','2018/04/01','NULL'),</v>
      </c>
      <c r="K88" s="20" t="s">
        <v>1224</v>
      </c>
    </row>
    <row r="89" spans="1:11">
      <c r="A89">
        <v>89</v>
      </c>
      <c r="B89">
        <v>63</v>
      </c>
      <c r="C89" t="s">
        <v>179</v>
      </c>
      <c r="D89">
        <v>18</v>
      </c>
      <c r="E89" s="26">
        <v>43191</v>
      </c>
      <c r="G89" s="17" t="s">
        <v>1137</v>
      </c>
      <c r="H89" s="82" t="str">
        <f t="shared" si="1"/>
        <v>('89','63','18','2018/04/01','NULL'),</v>
      </c>
      <c r="K89" s="20" t="s">
        <v>1225</v>
      </c>
    </row>
    <row r="90" spans="1:11">
      <c r="A90">
        <v>90</v>
      </c>
      <c r="B90">
        <v>8</v>
      </c>
      <c r="C90" t="s">
        <v>529</v>
      </c>
      <c r="D90">
        <v>82</v>
      </c>
      <c r="E90" s="26">
        <v>43191</v>
      </c>
      <c r="G90" s="17" t="s">
        <v>1137</v>
      </c>
      <c r="H90" s="82" t="str">
        <f t="shared" si="1"/>
        <v>('90','8','82','2018/04/01','NULL'),</v>
      </c>
      <c r="K90" s="20" t="s">
        <v>1226</v>
      </c>
    </row>
    <row r="91" spans="1:11">
      <c r="A91">
        <v>91</v>
      </c>
      <c r="B91">
        <v>59</v>
      </c>
      <c r="C91" t="s">
        <v>540</v>
      </c>
      <c r="D91">
        <v>83</v>
      </c>
      <c r="E91" s="26">
        <v>43191</v>
      </c>
      <c r="G91" s="17" t="s">
        <v>1137</v>
      </c>
      <c r="H91" s="82" t="str">
        <f t="shared" si="1"/>
        <v>('91','59','83','2018/04/01','NULL'),</v>
      </c>
      <c r="K91" s="20" t="s">
        <v>1227</v>
      </c>
    </row>
    <row r="92" spans="1:11">
      <c r="A92">
        <v>92</v>
      </c>
      <c r="B92">
        <v>23</v>
      </c>
      <c r="C92" t="s">
        <v>526</v>
      </c>
      <c r="D92">
        <v>84</v>
      </c>
      <c r="E92" s="26">
        <v>43191</v>
      </c>
      <c r="G92" s="17" t="s">
        <v>1137</v>
      </c>
      <c r="H92" s="82" t="str">
        <f t="shared" si="1"/>
        <v>('92','23','84','2018/04/01','NULL'),</v>
      </c>
      <c r="K92" s="20" t="s">
        <v>1228</v>
      </c>
    </row>
    <row r="93" spans="1:11">
      <c r="I93" s="8"/>
    </row>
    <row r="94" spans="1:11">
      <c r="I94" s="8"/>
    </row>
    <row r="95" spans="1:11">
      <c r="I95" s="8"/>
    </row>
    <row r="96" spans="1:11">
      <c r="I96" s="8"/>
    </row>
    <row r="97" spans="9:9">
      <c r="I97" s="8"/>
    </row>
    <row r="98" spans="9:9">
      <c r="I98" s="8"/>
    </row>
    <row r="99" spans="9:9">
      <c r="I99" s="8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5"/>
  <sheetViews>
    <sheetView workbookViewId="0">
      <selection activeCell="H8" sqref="H8"/>
    </sheetView>
  </sheetViews>
  <sheetFormatPr defaultRowHeight="13.5"/>
  <sheetData>
    <row r="1" spans="1:5" ht="14.25" thickBot="1">
      <c r="A1" s="10" t="s">
        <v>19</v>
      </c>
      <c r="B1" s="10" t="s">
        <v>58</v>
      </c>
      <c r="C1" s="27" t="s">
        <v>819</v>
      </c>
      <c r="D1" s="29" t="s">
        <v>820</v>
      </c>
      <c r="E1" s="29" t="s">
        <v>821</v>
      </c>
    </row>
    <row r="2" spans="1:5" ht="14.25" thickBot="1">
      <c r="A2" s="11" t="s">
        <v>40</v>
      </c>
      <c r="B2" s="11" t="s">
        <v>60</v>
      </c>
      <c r="C2" s="28" t="s">
        <v>30</v>
      </c>
      <c r="D2" s="30" t="s">
        <v>31</v>
      </c>
      <c r="E2" s="30" t="s">
        <v>48</v>
      </c>
    </row>
    <row r="3" spans="1:5">
      <c r="A3">
        <v>1</v>
      </c>
      <c r="B3" t="s">
        <v>767</v>
      </c>
    </row>
    <row r="4" spans="1:5">
      <c r="A4">
        <v>2</v>
      </c>
      <c r="B4" t="s">
        <v>768</v>
      </c>
    </row>
    <row r="5" spans="1:5">
      <c r="A5">
        <v>3</v>
      </c>
      <c r="B5" t="s">
        <v>769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DB</vt:lpstr>
      <vt:lpstr>employees</vt:lpstr>
      <vt:lpstr>departs</vt:lpstr>
      <vt:lpstr>employee_charge</vt:lpstr>
      <vt:lpstr>charges</vt:lpstr>
      <vt:lpstr>companies</vt:lpstr>
      <vt:lpstr>customers</vt:lpstr>
      <vt:lpstr>employee_customer</vt:lpstr>
      <vt:lpstr>offices</vt:lpstr>
      <vt:lpstr>classifications</vt:lpstr>
      <vt:lpstr>データ（後ほど）</vt:lpstr>
      <vt:lpstr>参考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maiko</dc:creator>
  <cp:lastModifiedBy>kawata</cp:lastModifiedBy>
  <dcterms:created xsi:type="dcterms:W3CDTF">2019-04-27T05:38:52Z</dcterms:created>
  <dcterms:modified xsi:type="dcterms:W3CDTF">2019-05-13T23:57:25Z</dcterms:modified>
</cp:coreProperties>
</file>