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thwell-my.sharepoint.com/personal/mahmed27_northwell_edu/Documents/Education/Berkeley BootCamp/Crowdfunding Analysis/"/>
    </mc:Choice>
  </mc:AlternateContent>
  <xr:revisionPtr revIDLastSave="366" documentId="13_ncr:1_{D754642E-E684-4F4D-953B-1821B0424A6E}" xr6:coauthVersionLast="47" xr6:coauthVersionMax="47" xr10:uidLastSave="{7C29F9B1-D528-4E16-996C-995915520D47}"/>
  <bookViews>
    <workbookView xWindow="-120" yWindow="-120" windowWidth="29040" windowHeight="15840" xr2:uid="{00000000-000D-0000-FFFF-FFFF00000000}"/>
  </bookViews>
  <sheets>
    <sheet name="Box and Whisker " sheetId="10" r:id="rId1"/>
    <sheet name="Kickstarter" sheetId="1" r:id="rId2"/>
    <sheet name="Failed US Kickstarters" sheetId="8" r:id="rId3"/>
    <sheet name="Descriptive Statistics" sheetId="9" r:id="rId4"/>
    <sheet name="Successful US Kickstarters" sheetId="7" r:id="rId5"/>
    <sheet name="Parent Categories" sheetId="2" r:id="rId6"/>
    <sheet name="Outcomes based on Launch Date" sheetId="5" r:id="rId7"/>
    <sheet name="Subcategory Statistics" sheetId="3" r:id="rId8"/>
    <sheet name="Edinburgh Research" sheetId="6" r:id="rId9"/>
  </sheets>
  <definedNames>
    <definedName name="_xlnm._FilterDatabase" localSheetId="1" hidden="1">Kickstarter!$A$1:$T$4115</definedName>
    <definedName name="_xlnm._FilterDatabase" localSheetId="4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3" i="9"/>
  <c r="B16" i="9"/>
  <c r="B15" i="9"/>
  <c r="B14" i="9"/>
  <c r="B13" i="9"/>
  <c r="C6" i="9"/>
  <c r="C5" i="9"/>
  <c r="C4" i="9"/>
  <c r="B7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6" i="9" l="1"/>
  <c r="C7" i="9"/>
</calcChain>
</file>

<file path=xl/sharedStrings.xml><?xml version="1.0" encoding="utf-8"?>
<sst xmlns="http://schemas.openxmlformats.org/spreadsheetml/2006/main" count="38384" uniqueCount="8399">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</sst>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1" applyNumberFormat="1" applyFont="1"/>
    <xf numFmtId="170" fontId="0" fillId="0" borderId="0" xfId="0" applyNumberFormat="1"/>
  </cellXfs>
  <cellStyles count="2">
    <cellStyle name="Currency" xfId="1" builtinId="4"/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553232856206601"/>
          <c:y val="4.64152319589087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6-41F6-A484-3C051FBDA29B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C6-41F6-A484-3C051FBDA29B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C6-41F6-A484-3C051FBDA29B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C6-41F6-A484-3C051FBDA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9729112"/>
        <c:axId val="439729440"/>
      </c:barChart>
      <c:catAx>
        <c:axId val="43972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29440"/>
        <c:crosses val="autoZero"/>
        <c:auto val="1"/>
        <c:lblAlgn val="ctr"/>
        <c:lblOffset val="100"/>
        <c:noMultiLvlLbl val="0"/>
      </c:catAx>
      <c:valAx>
        <c:axId val="43972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2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 don launch Date</a:t>
            </a:r>
          </a:p>
        </c:rich>
      </c:tx>
      <c:layout>
        <c:manualLayout>
          <c:xMode val="edge"/>
          <c:yMode val="edge"/>
          <c:x val="0.42731233595800522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9-4BC5-8ED4-FB3E84D66D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9-4BC5-8ED4-FB3E84D66D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D9-4BC5-8ED4-FB3E84D66D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D9-4BC5-8ED4-FB3E84D66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979688"/>
        <c:axId val="707977720"/>
      </c:lineChart>
      <c:catAx>
        <c:axId val="70797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77720"/>
        <c:crosses val="autoZero"/>
        <c:auto val="1"/>
        <c:lblAlgn val="ctr"/>
        <c:lblOffset val="100"/>
        <c:noMultiLvlLbl val="0"/>
      </c:catAx>
      <c:valAx>
        <c:axId val="70797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7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9-4BF5-B7A8-612B92066CD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9-4BF5-B7A8-612B92066CD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9-4BF5-B7A8-612B92066CD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19-4BF5-B7A8-612B92066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9150656"/>
        <c:axId val="439151312"/>
      </c:barChart>
      <c:catAx>
        <c:axId val="43915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51312"/>
        <c:crosses val="autoZero"/>
        <c:auto val="1"/>
        <c:lblAlgn val="ctr"/>
        <c:lblOffset val="100"/>
        <c:noMultiLvlLbl val="0"/>
      </c:catAx>
      <c:valAx>
        <c:axId val="43915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5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A39C805-9C35-44F0-AF7F-9001152BA6F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5BCB12-0607-478D-9CAE-A7E0D64E82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38C31A-B94A-4ADF-ABB0-B3C772E90510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30F429-61E8-4365-BFA6-8FE6F63965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160358B-CF86-4042-B893-0855A5499DB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14286</xdr:rowOff>
    </xdr:from>
    <xdr:to>
      <xdr:col>18</xdr:col>
      <xdr:colOff>523876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87D16-D9E1-46F8-9803-F80D32B6E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295274</xdr:colOff>
      <xdr:row>2</xdr:row>
      <xdr:rowOff>157162</xdr:rowOff>
    </xdr:from>
    <xdr:to>
      <xdr:col>18</xdr:col>
      <xdr:colOff>552449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328F5-8A22-43EF-801B-5A918E6A5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3</xdr:row>
      <xdr:rowOff>90487</xdr:rowOff>
    </xdr:from>
    <xdr:to>
      <xdr:col>18</xdr:col>
      <xdr:colOff>266700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1641A-912F-4F58-A3AB-D4994F145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, Maria" refreshedDate="44790.371218171298" createdVersion="7" refreshedVersion="7" minRefreshableVersion="3" recordCount="4114" xr:uid="{74B4F54D-CBE4-40AC-83AF-B3E2605B0E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, Maria" refreshedDate="44790.383617245374" createdVersion="7" refreshedVersion="7" minRefreshableVersion="3" recordCount="4114" xr:uid="{9CF73DBE-1806-415C-9EBA-57B9C2097A7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79E2E-3410-475E-86A0-0EED83CB2DB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56F29-4F3F-416B-90E4-805D7EA91CE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E95A1-1309-4A6B-BFBC-1F1BCAF7A21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3156" activePane="bottomRight" state="frozen"/>
      <selection pane="topRight" activeCell="B1" sqref="B1"/>
      <selection pane="bottomLeft" activeCell="A2" sqref="A2"/>
      <selection pane="bottomRight" activeCell="D3156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18.1406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3" operator="equal">
      <formula>"canceled"</formula>
    </cfRule>
    <cfRule type="cellIs" dxfId="13" priority="4" operator="equal">
      <formula>"cancelled"</formula>
    </cfRule>
    <cfRule type="cellIs" dxfId="12" priority="5" operator="equal">
      <formula>"failed"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0E124-5D37-4A5F-8952-E2A742543C2B}">
  <dimension ref="A1:T251"/>
  <sheetViews>
    <sheetView workbookViewId="0">
      <selection activeCell="H4" sqref="H4"/>
    </sheetView>
  </sheetViews>
  <sheetFormatPr defaultColWidth="31"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7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7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7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1CAA9-419F-4372-847D-4090899C7BE0}">
  <dimension ref="A1:C16"/>
  <sheetViews>
    <sheetView workbookViewId="0">
      <selection activeCell="C16" sqref="C16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8395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8396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8397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8398</v>
      </c>
      <c r="B7" s="16">
        <f>B5-B6</f>
        <v>3500</v>
      </c>
      <c r="C7" s="16">
        <f>C5-C6</f>
        <v>8000</v>
      </c>
    </row>
    <row r="11" spans="1:3" x14ac:dyDescent="0.25">
      <c r="A11" t="s">
        <v>8389</v>
      </c>
      <c r="B11" s="16">
        <f>AVERAGE('Successful US Kickstarters'!E:E)</f>
        <v>5601.5458009708727</v>
      </c>
      <c r="C11" s="16">
        <f>AVERAGE('Failed US Kickstarters'!E:E)</f>
        <v>558.65484000000004</v>
      </c>
    </row>
    <row r="12" spans="1:3" x14ac:dyDescent="0.25">
      <c r="A12" t="s">
        <v>8390</v>
      </c>
      <c r="B12" s="16">
        <f>MEDIAN('Successful US Kickstarters'!E:E)</f>
        <v>3167.5</v>
      </c>
      <c r="C12" s="16">
        <f>MEDIAN('Failed US Kickstarters'!E:E)</f>
        <v>103</v>
      </c>
    </row>
    <row r="13" spans="1:3" x14ac:dyDescent="0.25">
      <c r="A13" t="s">
        <v>8391</v>
      </c>
      <c r="B13" s="16">
        <f>_xlfn.STDEV.P('Successful US Kickstarters'!E:E)</f>
        <v>8334.5731699164608</v>
      </c>
      <c r="C13" s="16">
        <f>_xlfn.STDEV.P('Failed US Kickstarters'!E:E)</f>
        <v>1330.5230280400915</v>
      </c>
    </row>
    <row r="14" spans="1:3" x14ac:dyDescent="0.25">
      <c r="A14" t="s">
        <v>8392</v>
      </c>
      <c r="B14" s="16">
        <f>_xlfn.QUARTILE.EXC('Successful US Kickstarters'!E:E, 3)</f>
        <v>5699</v>
      </c>
      <c r="C14" s="16">
        <f>_xlfn.QUARTILE.EXC('Failed US Kickstarters'!E:E, 3)</f>
        <v>501</v>
      </c>
    </row>
    <row r="15" spans="1:3" x14ac:dyDescent="0.25">
      <c r="A15" t="s">
        <v>8393</v>
      </c>
      <c r="B15" s="16">
        <f>_xlfn.QUARTILE.EXC('Successful US Kickstarters'!E:E, 1)</f>
        <v>1716.5074999999999</v>
      </c>
      <c r="C15" s="16">
        <f>_xlfn.QUARTILE.EXC('Failed US Kickstarters'!E:E, 1)</f>
        <v>9.25</v>
      </c>
    </row>
    <row r="16" spans="1:3" x14ac:dyDescent="0.25">
      <c r="A16" t="s">
        <v>8394</v>
      </c>
      <c r="B16" s="16">
        <f>B14-B15</f>
        <v>3982.4925000000003</v>
      </c>
      <c r="C16" s="16">
        <f>C14-C15</f>
        <v>491.75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66264-616B-4682-AC8A-EACB03CFC375}">
  <dimension ref="A1:T413"/>
  <sheetViews>
    <sheetView workbookViewId="0">
      <selection sqref="A1:XFD1"/>
    </sheetView>
  </sheetViews>
  <sheetFormatPr defaultRowHeight="15" x14ac:dyDescent="0.25"/>
  <cols>
    <col min="3" max="3" width="37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1" xr:uid="{D6C66264-616B-4682-AC8A-EACB03CFC375}"/>
  <conditionalFormatting sqref="F1:F413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835DE-0F26-47D6-9FC5-A5D3B49BB9F7}">
  <dimension ref="A1:F14"/>
  <sheetViews>
    <sheetView workbookViewId="0">
      <selection activeCell="E4" sqref="E4: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12336-1579-41FE-A9C2-71E7BC28FE7E}">
  <dimension ref="A1:F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C564-2FED-4417-83F3-9E2E81C45C47}">
  <dimension ref="A1:F43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33061-25A1-4E69-A5A4-A06CA4859BF9}">
  <dimension ref="A1:D6"/>
  <sheetViews>
    <sheetView topLeftCell="A4" workbookViewId="0">
      <selection activeCell="I12" sqref="I12:I31"/>
    </sheetView>
  </sheetViews>
  <sheetFormatPr defaultRowHeight="15" x14ac:dyDescent="0.25"/>
  <cols>
    <col min="1" max="1" width="33.5703125" bestFit="1" customWidth="1"/>
    <col min="2" max="2" width="116" bestFit="1" customWidth="1"/>
  </cols>
  <sheetData>
    <row r="1" spans="1:4" x14ac:dyDescent="0.25">
      <c r="A1" t="s">
        <v>8380</v>
      </c>
      <c r="B1" t="s">
        <v>8381</v>
      </c>
      <c r="C1" t="s">
        <v>8383</v>
      </c>
      <c r="D1" t="s">
        <v>8384</v>
      </c>
    </row>
    <row r="2" spans="1:4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30" x14ac:dyDescent="0.25">
      <c r="A4" t="s">
        <v>8382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Parent Categories</vt:lpstr>
      <vt:lpstr>Outcomes based on Launch Date</vt:lpstr>
      <vt:lpstr>Subcategory Statistics</vt:lpstr>
      <vt:lpstr>Edinburgh Research</vt:lpstr>
      <vt:lpstr>Box and Whisker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Ahmed, Maria</cp:lastModifiedBy>
  <dcterms:created xsi:type="dcterms:W3CDTF">2017-04-20T15:17:24Z</dcterms:created>
  <dcterms:modified xsi:type="dcterms:W3CDTF">2022-08-23T23:50:33Z</dcterms:modified>
</cp:coreProperties>
</file>