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Non Unity Projects\Use Case DataBase\"/>
    </mc:Choice>
  </mc:AlternateContent>
  <xr:revisionPtr revIDLastSave="0" documentId="13_ncr:1_{FD614C70-22BD-4A2E-963C-6B75FD5D385B}" xr6:coauthVersionLast="45" xr6:coauthVersionMax="46" xr10:uidLastSave="{00000000-0000-0000-0000-000000000000}"/>
  <bookViews>
    <workbookView xWindow="-108" yWindow="-108" windowWidth="23256" windowHeight="12576" activeTab="5" xr2:uid="{00000000-000D-0000-FFFF-FFFF00000000}"/>
  </bookViews>
  <sheets>
    <sheet name="Overall Analysis" sheetId="5" r:id="rId1"/>
    <sheet name="Focus Group 1" sheetId="7" r:id="rId2"/>
    <sheet name="Focus Group 2" sheetId="8" r:id="rId3"/>
    <sheet name="Focus Group 3" sheetId="9" r:id="rId4"/>
    <sheet name="Focus Group 4" sheetId="10" r:id="rId5"/>
    <sheet name="Initial Brainstorming" sheetId="11" r:id="rId6"/>
  </sheets>
  <definedNames>
    <definedName name="_xlnm._FilterDatabase" localSheetId="1" hidden="1">'Focus Group 1'!$F$30:$F$1026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1" l="1"/>
  <c r="B9" i="11"/>
  <c r="B7" i="11"/>
  <c r="B8" i="11"/>
  <c r="B6" i="11"/>
  <c r="C13" i="11"/>
  <c r="B11" i="11" l="1"/>
  <c r="B6" i="7"/>
  <c r="B5" i="7"/>
  <c r="B4" i="7"/>
  <c r="B3" i="7"/>
  <c r="B2" i="7"/>
  <c r="B6" i="8"/>
  <c r="B5" i="8"/>
  <c r="B4" i="8"/>
  <c r="B3"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B2" i="8"/>
  <c r="B6" i="9"/>
  <c r="B5" i="9"/>
  <c r="B4" i="9"/>
  <c r="B3" i="9"/>
  <c r="B2" i="9"/>
  <c r="B6" i="10"/>
  <c r="B19" i="5" l="1"/>
  <c r="C19" i="5" s="1"/>
  <c r="B9" i="5"/>
  <c r="B7" i="7"/>
  <c r="B7" i="9"/>
  <c r="B4" i="10" l="1"/>
  <c r="B2" i="10"/>
  <c r="B3" i="10"/>
  <c r="B5" i="10"/>
  <c r="E22" i="8"/>
  <c r="G22" i="8"/>
  <c r="H22" i="8"/>
  <c r="I22" i="8"/>
  <c r="E23" i="8"/>
  <c r="G23" i="8"/>
  <c r="H23" i="8"/>
  <c r="I23" i="8"/>
  <c r="E24" i="8"/>
  <c r="G24" i="8"/>
  <c r="H24" i="8"/>
  <c r="I24" i="8"/>
  <c r="E25" i="8"/>
  <c r="G25" i="8"/>
  <c r="H25" i="8"/>
  <c r="I25" i="8"/>
  <c r="E26" i="8"/>
  <c r="G26" i="8"/>
  <c r="H26" i="8"/>
  <c r="I26" i="8"/>
  <c r="E27" i="8"/>
  <c r="G27" i="8"/>
  <c r="H27" i="8"/>
  <c r="I27" i="8"/>
  <c r="E28" i="8"/>
  <c r="G28" i="8"/>
  <c r="H28" i="8"/>
  <c r="I28" i="8"/>
  <c r="E29" i="8"/>
  <c r="G29" i="8"/>
  <c r="H29" i="8"/>
  <c r="I29" i="8"/>
  <c r="E30" i="8"/>
  <c r="G30" i="8"/>
  <c r="H30" i="8"/>
  <c r="I30" i="8"/>
  <c r="E31" i="8"/>
  <c r="G31" i="8"/>
  <c r="H31" i="8"/>
  <c r="I31" i="8"/>
  <c r="E32" i="8"/>
  <c r="G32" i="8"/>
  <c r="H32" i="8"/>
  <c r="I32" i="8"/>
  <c r="E33" i="8"/>
  <c r="G33" i="8"/>
  <c r="H33" i="8"/>
  <c r="I33" i="8"/>
  <c r="E34" i="8"/>
  <c r="G34" i="8"/>
  <c r="H34" i="8"/>
  <c r="I34" i="8"/>
  <c r="E35" i="8"/>
  <c r="G35" i="8"/>
  <c r="H35" i="8"/>
  <c r="I35" i="8"/>
  <c r="E36" i="8"/>
  <c r="G36" i="8"/>
  <c r="H36" i="8"/>
  <c r="I36" i="8"/>
  <c r="E37" i="8"/>
  <c r="G37" i="8"/>
  <c r="H37" i="8"/>
  <c r="I37" i="8"/>
  <c r="E38" i="8"/>
  <c r="G38" i="8"/>
  <c r="H38" i="8"/>
  <c r="I38" i="8"/>
  <c r="E39" i="8"/>
  <c r="G39" i="8"/>
  <c r="H39" i="8"/>
  <c r="I39" i="8"/>
  <c r="E40" i="8"/>
  <c r="G40" i="8"/>
  <c r="H40" i="8"/>
  <c r="I40" i="8"/>
  <c r="E41" i="8"/>
  <c r="G41" i="8"/>
  <c r="H41" i="8"/>
  <c r="I41" i="8"/>
  <c r="E42" i="8"/>
  <c r="G42" i="8"/>
  <c r="H42" i="8"/>
  <c r="I42" i="8"/>
  <c r="E43" i="8"/>
  <c r="G43" i="8"/>
  <c r="H43" i="8"/>
  <c r="I43" i="8"/>
  <c r="E44" i="8"/>
  <c r="G44" i="8"/>
  <c r="H44" i="8"/>
  <c r="I44" i="8"/>
  <c r="E45" i="8"/>
  <c r="G45" i="8"/>
  <c r="H45" i="8"/>
  <c r="I45" i="8"/>
  <c r="E46" i="8"/>
  <c r="G46" i="8"/>
  <c r="H46" i="8"/>
  <c r="I46" i="8"/>
  <c r="E47" i="8"/>
  <c r="G47" i="8"/>
  <c r="H47" i="8"/>
  <c r="I47" i="8"/>
  <c r="E48" i="8"/>
  <c r="G48" i="8"/>
  <c r="H48" i="8"/>
  <c r="I48" i="8"/>
  <c r="E49" i="8"/>
  <c r="G49" i="8"/>
  <c r="H49" i="8"/>
  <c r="I49" i="8"/>
  <c r="E50" i="8"/>
  <c r="G50" i="8"/>
  <c r="H50" i="8"/>
  <c r="I50" i="8"/>
  <c r="E51" i="8"/>
  <c r="G51" i="8"/>
  <c r="H51" i="8"/>
  <c r="I51" i="8"/>
  <c r="E52" i="8"/>
  <c r="G52" i="8"/>
  <c r="H52" i="8"/>
  <c r="I52" i="8"/>
  <c r="E53" i="8"/>
  <c r="G53" i="8"/>
  <c r="H53" i="8"/>
  <c r="I53" i="8"/>
  <c r="E54" i="8"/>
  <c r="G54" i="8"/>
  <c r="H54" i="8"/>
  <c r="I54" i="8"/>
  <c r="E55" i="8"/>
  <c r="G55" i="8"/>
  <c r="H55" i="8"/>
  <c r="I55" i="8"/>
  <c r="E56" i="8"/>
  <c r="G56" i="8"/>
  <c r="H56" i="8"/>
  <c r="I56" i="8"/>
  <c r="E57" i="8"/>
  <c r="G57" i="8"/>
  <c r="H57" i="8"/>
  <c r="I57" i="8"/>
  <c r="E58" i="8"/>
  <c r="G58" i="8"/>
  <c r="H58" i="8"/>
  <c r="I58" i="8"/>
  <c r="E59" i="8"/>
  <c r="G59" i="8"/>
  <c r="H59" i="8"/>
  <c r="I59" i="8"/>
  <c r="E60" i="8"/>
  <c r="G60" i="8"/>
  <c r="H60" i="8"/>
  <c r="I60" i="8"/>
  <c r="E61" i="8"/>
  <c r="G61" i="8"/>
  <c r="H61" i="8"/>
  <c r="I61" i="8"/>
  <c r="E62" i="8"/>
  <c r="G62" i="8"/>
  <c r="H62" i="8"/>
  <c r="I62" i="8"/>
  <c r="E63" i="8"/>
  <c r="G63" i="8"/>
  <c r="H63" i="8"/>
  <c r="I63" i="8"/>
  <c r="E64" i="8"/>
  <c r="G64" i="8"/>
  <c r="H64" i="8"/>
  <c r="I64" i="8"/>
  <c r="E65" i="8"/>
  <c r="G65" i="8"/>
  <c r="H65" i="8"/>
  <c r="I65" i="8"/>
  <c r="E66" i="8"/>
  <c r="G66" i="8"/>
  <c r="H66" i="8"/>
  <c r="I66" i="8"/>
  <c r="E67" i="8"/>
  <c r="G67" i="8"/>
  <c r="H67" i="8"/>
  <c r="I67" i="8"/>
  <c r="E68" i="8"/>
  <c r="G68" i="8"/>
  <c r="H68" i="8"/>
  <c r="I68" i="8"/>
  <c r="E69" i="8"/>
  <c r="G69" i="8"/>
  <c r="H69" i="8"/>
  <c r="I69" i="8"/>
  <c r="E70" i="8"/>
  <c r="G70" i="8"/>
  <c r="H70" i="8"/>
  <c r="I70" i="8"/>
  <c r="E71" i="8"/>
  <c r="G71" i="8"/>
  <c r="H71" i="8"/>
  <c r="I71" i="8"/>
  <c r="E72" i="8"/>
  <c r="G72" i="8"/>
  <c r="H72" i="8"/>
  <c r="I72" i="8"/>
  <c r="E73" i="8"/>
  <c r="G73" i="8"/>
  <c r="H73" i="8"/>
  <c r="I73" i="8"/>
  <c r="E74" i="8"/>
  <c r="G74" i="8"/>
  <c r="H74" i="8"/>
  <c r="I74" i="8"/>
  <c r="E75" i="8"/>
  <c r="G75" i="8"/>
  <c r="H75" i="8"/>
  <c r="I75" i="8"/>
  <c r="E76" i="8"/>
  <c r="G76" i="8"/>
  <c r="H76" i="8"/>
  <c r="I76" i="8"/>
  <c r="E77" i="8"/>
  <c r="G77" i="8"/>
  <c r="H77" i="8"/>
  <c r="I77" i="8"/>
  <c r="E78" i="8"/>
  <c r="G78" i="8"/>
  <c r="H78" i="8"/>
  <c r="I78" i="8"/>
  <c r="E79" i="8"/>
  <c r="G79" i="8"/>
  <c r="H79" i="8"/>
  <c r="I79" i="8"/>
  <c r="E80" i="8"/>
  <c r="G80" i="8"/>
  <c r="H80" i="8"/>
  <c r="I80" i="8"/>
  <c r="E81" i="8"/>
  <c r="G81" i="8"/>
  <c r="H81" i="8"/>
  <c r="I81" i="8"/>
  <c r="E82" i="8"/>
  <c r="G82" i="8"/>
  <c r="H82" i="8"/>
  <c r="I82" i="8"/>
  <c r="E83" i="8"/>
  <c r="G83" i="8"/>
  <c r="H83" i="8"/>
  <c r="I83" i="8"/>
  <c r="E84" i="8"/>
  <c r="G84" i="8"/>
  <c r="H84" i="8"/>
  <c r="I84" i="8"/>
  <c r="E85" i="8"/>
  <c r="G85" i="8"/>
  <c r="H85" i="8"/>
  <c r="I85" i="8"/>
  <c r="E86" i="8"/>
  <c r="G86" i="8"/>
  <c r="H86" i="8"/>
  <c r="I86" i="8"/>
  <c r="E87" i="8"/>
  <c r="G87" i="8"/>
  <c r="H87" i="8"/>
  <c r="I87" i="8"/>
  <c r="E88" i="8"/>
  <c r="G88" i="8"/>
  <c r="H88" i="8"/>
  <c r="I88" i="8"/>
  <c r="E89" i="8"/>
  <c r="G89" i="8"/>
  <c r="H89" i="8"/>
  <c r="I89" i="8"/>
  <c r="E90" i="8"/>
  <c r="G90" i="8"/>
  <c r="H90" i="8"/>
  <c r="I90" i="8"/>
  <c r="E21" i="8"/>
  <c r="I21" i="8"/>
  <c r="H21" i="8"/>
  <c r="G21" i="8"/>
  <c r="O34" i="7"/>
  <c r="O36" i="7"/>
  <c r="O37" i="7"/>
  <c r="O38" i="7"/>
  <c r="O39" i="7"/>
  <c r="O45" i="7"/>
  <c r="O48" i="7"/>
  <c r="O50" i="7"/>
  <c r="O51" i="7"/>
  <c r="O56" i="7"/>
  <c r="O58" i="7"/>
  <c r="O59" i="7"/>
  <c r="O65" i="7"/>
  <c r="O68" i="7"/>
  <c r="O70" i="7"/>
  <c r="O75" i="7"/>
  <c r="O76" i="7"/>
  <c r="O81" i="7"/>
  <c r="O83" i="7"/>
  <c r="O85" i="7"/>
  <c r="O86" i="7"/>
  <c r="O87" i="7"/>
  <c r="O88" i="7"/>
  <c r="O89" i="7"/>
  <c r="O92" i="7"/>
  <c r="O93" i="7"/>
  <c r="O98" i="7"/>
  <c r="O99" i="7"/>
  <c r="O100" i="7"/>
  <c r="O101" i="7"/>
  <c r="O107" i="7"/>
  <c r="F14" i="7"/>
  <c r="N33" i="7"/>
  <c r="B8" i="5" l="1"/>
  <c r="B15" i="5"/>
  <c r="B6" i="5"/>
  <c r="B17" i="5"/>
  <c r="C17" i="5" s="1"/>
  <c r="B16" i="5"/>
  <c r="C16" i="5" s="1"/>
  <c r="B5" i="5"/>
  <c r="B7" i="5"/>
  <c r="B18" i="5"/>
  <c r="C18" i="5" s="1"/>
  <c r="O72" i="7"/>
  <c r="O49" i="7"/>
  <c r="O62" i="7"/>
  <c r="O91" i="7"/>
  <c r="O55" i="7"/>
  <c r="O44" i="7"/>
  <c r="O106" i="7"/>
  <c r="O96" i="7"/>
  <c r="O105" i="7"/>
  <c r="O97" i="7"/>
  <c r="O57" i="7"/>
  <c r="O64" i="7"/>
  <c r="O103" i="7"/>
  <c r="O42" i="7"/>
  <c r="O82" i="7"/>
  <c r="O47" i="7"/>
  <c r="O79" i="7"/>
  <c r="O60" i="7"/>
  <c r="O43" i="7"/>
  <c r="O74" i="7"/>
  <c r="O73" i="7"/>
  <c r="O63" i="7"/>
  <c r="O80" i="7"/>
  <c r="O77" i="7"/>
  <c r="O66" i="7"/>
  <c r="O53" i="7"/>
  <c r="O41" i="7"/>
  <c r="O90" i="7"/>
  <c r="O84" i="7"/>
  <c r="O69" i="7"/>
  <c r="O61" i="7"/>
  <c r="O54" i="7"/>
  <c r="O104" i="7"/>
  <c r="O102" i="7"/>
  <c r="O94" i="7"/>
  <c r="O71" i="7"/>
  <c r="O52" i="7"/>
  <c r="O46" i="7"/>
  <c r="O40" i="7"/>
  <c r="O95" i="7"/>
  <c r="O78" i="7"/>
  <c r="O67" i="7"/>
  <c r="O35" i="7"/>
  <c r="B7" i="10"/>
  <c r="B14" i="5" l="1"/>
  <c r="C15" i="5"/>
  <c r="O27" i="7"/>
  <c r="B26" i="5" l="1"/>
  <c r="A25" i="5"/>
  <c r="B7" i="8"/>
  <c r="B10" i="5"/>
  <c r="C9" i="5" l="1"/>
  <c r="C8" i="5"/>
  <c r="C6" i="5"/>
  <c r="C5" i="5"/>
  <c r="C7" i="5"/>
</calcChain>
</file>

<file path=xl/sharedStrings.xml><?xml version="1.0" encoding="utf-8"?>
<sst xmlns="http://schemas.openxmlformats.org/spreadsheetml/2006/main" count="1318" uniqueCount="502">
  <si>
    <t>Use Case Analysis</t>
  </si>
  <si>
    <t>Category</t>
  </si>
  <si>
    <t>Number of Use Cases</t>
  </si>
  <si>
    <t>Percentage</t>
  </si>
  <si>
    <t>Basic Physical Tasks</t>
  </si>
  <si>
    <t>Care and Safety</t>
    <phoneticPr fontId="13"/>
  </si>
  <si>
    <t xml:space="preserve"> </t>
  </si>
  <si>
    <t>Interaction with Digital Devices</t>
  </si>
  <si>
    <t>Complex and Work related tasks</t>
  </si>
  <si>
    <t>Others</t>
  </si>
  <si>
    <t>Sum</t>
  </si>
  <si>
    <t>Paper Classificaiton</t>
  </si>
  <si>
    <t>Count</t>
  </si>
  <si>
    <t>Comfort and Safety</t>
  </si>
  <si>
    <t>Total</t>
  </si>
  <si>
    <t xml:space="preserve"> ID</t>
  </si>
  <si>
    <t>Phase</t>
  </si>
  <si>
    <t>Use Case</t>
  </si>
  <si>
    <t>Classiciation</t>
  </si>
  <si>
    <t>Phase 1- Unguided brainstorming</t>
  </si>
  <si>
    <t>Help feed me during lunch time, so I can work on other tasks</t>
  </si>
  <si>
    <t>Care and Safety</t>
  </si>
  <si>
    <t>Hold a phone to show me anime while at home, following me wherever I go</t>
  </si>
  <si>
    <t>Interaction with Digital devices</t>
  </si>
  <si>
    <t>Cut and serve me food</t>
  </si>
  <si>
    <t>Support weak/injured leg when walking up or down stairs</t>
    <phoneticPr fontId="13"/>
  </si>
  <si>
    <t>Holding a book when reading in bed</t>
  </si>
  <si>
    <t>turning notebook pages with small fingers</t>
  </si>
  <si>
    <t>Lift Heavy objects in the house, especially for weak people</t>
  </si>
  <si>
    <t>Taking selfies using the phone</t>
  </si>
  <si>
    <t>Rolling the wheels of a wheelchair</t>
  </si>
  <si>
    <t>Archaeological excavation on land and under water</t>
  </si>
  <si>
    <t>Holding smartphone for navigating after pointing the way</t>
  </si>
  <si>
    <t>Holding grocery bags while going home</t>
  </si>
  <si>
    <t>Assist me in cooking (stirring food)</t>
  </si>
  <si>
    <t>Cutting food when preparing ingredients to cook</t>
  </si>
  <si>
    <t>Use it as a chair</t>
  </si>
  <si>
    <t>Phase 1 - After Robot Briefing</t>
  </si>
  <si>
    <t>Assisted walking, reducing pressure on feet and legs, or use it as an extra leg</t>
  </si>
  <si>
    <t>Pouring coffee for me while I work</t>
    <phoneticPr fontId="13"/>
  </si>
  <si>
    <t>Holding my cup of coffee</t>
  </si>
  <si>
    <t>Balance food or objects when being carried around</t>
  </si>
  <si>
    <t>Hold smartphone in the bathroom</t>
  </si>
  <si>
    <t>Openning the door automatically for me</t>
  </si>
  <si>
    <t xml:space="preserve">Playing games instead of me on a smartphone while I work. </t>
  </si>
  <si>
    <t>Holding umbrella whille going to work</t>
  </si>
  <si>
    <t>Translating my speech to sign language</t>
  </si>
  <si>
    <t>Stabilizing me in the subway when I am about to fall</t>
  </si>
  <si>
    <t>Doing unhygenic work at home ( e.g. handling and carrying trash)</t>
    <phoneticPr fontId="13"/>
  </si>
  <si>
    <t>Climbing on trees or mountain climbing</t>
  </si>
  <si>
    <t>Cleaning and mopping surfaces at home</t>
  </si>
  <si>
    <t>Swing the tennis racket harder or move it faster</t>
    <phoneticPr fontId="13"/>
  </si>
  <si>
    <t>Phase 2 - Guided Brainstorming - While at Work</t>
  </si>
  <si>
    <t>Type on laptop with extra fingers</t>
  </si>
  <si>
    <t>Grabbing drinks and make me drink them hand free</t>
  </si>
  <si>
    <t>Eating chips hands free so it wont mess up my hands</t>
    <phoneticPr fontId="13"/>
  </si>
  <si>
    <t>Holding datasheets, books or a tablet for checking data while typing on my pc</t>
    <phoneticPr fontId="13"/>
  </si>
  <si>
    <t xml:space="preserve">Calling someone with a phone </t>
  </si>
  <si>
    <t>Back support for posture correction when sitiing on a desk</t>
    <phoneticPr fontId="13"/>
  </si>
  <si>
    <t>Do other tasks while typing (which is done with own hands), such as grabbing objects</t>
    <phoneticPr fontId="13"/>
  </si>
  <si>
    <t>Automatically Turning lamps on/off when I am entering/exiting a room</t>
  </si>
  <si>
    <t>Pulling you toward/away different places in the office when seated on a wheeled chair</t>
    <phoneticPr fontId="13"/>
  </si>
  <si>
    <t>Storing tools, such as colors for painting, with multiple pens/brushes/colors options</t>
    <phoneticPr fontId="13"/>
  </si>
  <si>
    <t>Working like Microsoft surface studio as input device, e.g. choosing colors by rotating manually the robot body or end-effectors</t>
    <phoneticPr fontId="13"/>
  </si>
  <si>
    <t>Holding a phone so I can use it hands free</t>
  </si>
  <si>
    <t>Use it to scratching my back</t>
    <phoneticPr fontId="13"/>
  </si>
  <si>
    <t>Resting head on the robot when sleeping sitting</t>
    <phoneticPr fontId="13"/>
  </si>
  <si>
    <t>Use it to interact with my laptop (joystick, scrollwheel, mouse)</t>
  </si>
  <si>
    <t>Writing in a foreign language using a pen, e.g. writing Difficult Chinese characters</t>
    <phoneticPr fontId="13"/>
  </si>
  <si>
    <t>Holding a book while reading hands free</t>
    <phoneticPr fontId="13"/>
  </si>
  <si>
    <t>Performing semi-automatic operations, e.g. automatically stamping documents that you feed the robot</t>
    <phoneticPr fontId="13"/>
  </si>
  <si>
    <t>Wrapping around the leg, using one arm for two purposes, e.g. holding a book while typing on a keyboard</t>
  </si>
  <si>
    <t>It can be used to automatically type articles on the keyboard (using tentactle to type) and voice control to type things hand-free style.</t>
  </si>
  <si>
    <t>Phase 2 - Guided Brainstorming - While Commuting/Travelling</t>
  </si>
  <si>
    <t>Hold cigarettes if my hands are busy</t>
  </si>
  <si>
    <t>Make me smoke (hand me cigarette and make me smoke it)</t>
  </si>
  <si>
    <t>Light cigarettes/throw away after finishing</t>
  </si>
  <si>
    <t>Reach inside the pockets, get something out (phone or cigarettes).</t>
  </si>
  <si>
    <t>it can access front and back pocket to retrieve objects</t>
  </si>
  <si>
    <t>can put or grab things in the backpack</t>
  </si>
  <si>
    <t>Hold a smartphone when walking around</t>
  </si>
  <si>
    <t>Securely hold my phone in  public so it would not fall</t>
  </si>
  <si>
    <t>Post study- Debriefing</t>
  </si>
  <si>
    <t>I want to use it to cook something for me that I dont know how to cook</t>
  </si>
  <si>
    <t>Use it for posture support while sitting for a long time</t>
    <phoneticPr fontId="13"/>
  </si>
  <si>
    <t>Support my hand for holding objects over long period of time</t>
    <phoneticPr fontId="13"/>
  </si>
  <si>
    <t>Grab or put things back to the backpack</t>
  </si>
  <si>
    <t>Holding smartphone while walking</t>
  </si>
  <si>
    <t>cleaning surfaces and cooking instead of me</t>
  </si>
  <si>
    <t>Support for reading books (flipping pages and holding a book for a long time)</t>
  </si>
  <si>
    <t>Use the robot as a heavy object holder while putting the robot on the table, or when putting the robot around me</t>
    <phoneticPr fontId="13"/>
  </si>
  <si>
    <t>support for injured - use it as prosthesis for my arm or leg when injured</t>
    <phoneticPr fontId="13"/>
  </si>
  <si>
    <t>Reach objects that are far away or heavy</t>
  </si>
  <si>
    <t>Use it to touch things I dont want to touch with my hands (trash, toilet seat,,,etc</t>
    <phoneticPr fontId="13"/>
  </si>
  <si>
    <t>Shake many people's hands at the same time, such as during parties</t>
  </si>
  <si>
    <t>Smartphone holder/charger that is always available</t>
  </si>
  <si>
    <t>Use it as a selfie stick or to take selfies</t>
    <phoneticPr fontId="13"/>
  </si>
  <si>
    <t>Use it as an action camera holder</t>
  </si>
  <si>
    <t>Use it as a gimbal or stabilizer for camera or phone</t>
    <phoneticPr fontId="13"/>
  </si>
  <si>
    <t>Use it as a chair while waiting for the bus</t>
  </si>
  <si>
    <t>Use Case ID</t>
  </si>
  <si>
    <t>Classificaiton</t>
  </si>
  <si>
    <t>Help grasp objects for people who have a stroke or cant move their limbs</t>
  </si>
  <si>
    <t>When taken off at home and Im browsing the internet, it can go autonomsuly to open the door for guests and greet them</t>
  </si>
  <si>
    <t>use it like a servant or a pet, it can fetch or do things for me around the house (such as house chores…etc)</t>
  </si>
  <si>
    <t>bring you a drink  and feed youwhile relaxing at home</t>
  </si>
  <si>
    <t>extend your reach, reach something away from you. Is something is far, it can wrap around your hand and extend to allow you to reach objectss above the cupboard</t>
  </si>
  <si>
    <t>for walking, I would sit on this device, then this device would walk instead of me</t>
  </si>
  <si>
    <t>it can be used like a chair when needed</t>
    <phoneticPr fontId="13"/>
  </si>
  <si>
    <t>wear it like a helmet for protection while riding my bike</t>
    <phoneticPr fontId="13"/>
  </si>
  <si>
    <t>Can protect me when falling, transforming to a helmet if it is fast enough</t>
    <phoneticPr fontId="13"/>
  </si>
  <si>
    <t xml:space="preserve">use it to autonomously drive a car </t>
  </si>
  <si>
    <t>reaching object under the table or in narrow spaces</t>
    <phoneticPr fontId="13"/>
  </si>
  <si>
    <t>Find  and retrieve objects around the house objects. For example, if I lose my watch, it can go and find it (Searching under the sofa, around the bed…etc) until it finds it</t>
    <phoneticPr fontId="13"/>
  </si>
  <si>
    <t>use it while farming; pick fruits that are too high or to do this task quickly</t>
    <phoneticPr fontId="13"/>
  </si>
  <si>
    <t xml:space="preserve">use it like a stick to reach objects above a cupboard </t>
  </si>
  <si>
    <t>use it like a pet or companion at home</t>
  </si>
  <si>
    <t>Fetch you objects, it can detach and go to retrieve objects for you</t>
  </si>
  <si>
    <t>use it to clean deep or narrow or unhygenic (toilet) locations in the house</t>
  </si>
  <si>
    <t>Massaging my girl friend or somebody while detached from me (not worn)</t>
    <phoneticPr fontId="13"/>
  </si>
  <si>
    <t>Use it as extra arms for massaging people or rehabitiliation</t>
    <phoneticPr fontId="13"/>
  </si>
  <si>
    <t>bring you your wallet to swipe your passmo(Train IC card) automatically</t>
  </si>
  <si>
    <t>Use it as an authentication device with built in NFC or other technologies</t>
  </si>
  <si>
    <t>can use it to push people away. People who might bump into you in crowded locations, like subway or in a festival</t>
  </si>
  <si>
    <t>Use it to stabilize yourself in the subway by holding the handle or bars</t>
  </si>
  <si>
    <t xml:space="preserve">get something from the backpack </t>
  </si>
  <si>
    <t>Use it to tie my shoelace automatically</t>
    <phoneticPr fontId="13"/>
  </si>
  <si>
    <t>Use it to wear galsses automatically when I need them, or take them off when I don’t need them</t>
    <phoneticPr fontId="13"/>
  </si>
  <si>
    <t xml:space="preserve">For mountain climbing, I can use more hands to hold the rocks, End-effectors can be used to have better attachment </t>
    <phoneticPr fontId="13"/>
  </si>
  <si>
    <t>Eat chips without making your hand dirty</t>
    <phoneticPr fontId="13"/>
  </si>
  <si>
    <t>Feed you while working on the pc</t>
    <phoneticPr fontId="13"/>
  </si>
  <si>
    <t>Use it to hold your camera, like a camera holder while skiing</t>
  </si>
  <si>
    <t>scratch your back</t>
  </si>
  <si>
    <t>when driving, it can get you objects from the backside autonomously without having to worry about controlling it.</t>
    <phoneticPr fontId="13"/>
  </si>
  <si>
    <t xml:space="preserve">Self-deffence when being robbed, it can  defend you by pushing robbers away </t>
    <phoneticPr fontId="13"/>
  </si>
  <si>
    <t>make you wear your socks or shoes automatically</t>
  </si>
  <si>
    <t>use it as third leg in sports to run faster</t>
    <phoneticPr fontId="13"/>
  </si>
  <si>
    <t>use it as exoskeleton in the leg</t>
    <phoneticPr fontId="13"/>
  </si>
  <si>
    <t xml:space="preserve">use it as exoskeleton in the hands </t>
    <phoneticPr fontId="13"/>
  </si>
  <si>
    <t>Use it to pick up the phone from the desk when you are busy working</t>
  </si>
  <si>
    <t>It can automatically get a pen and write something on a paper when you need to, you don’t have to worry about taking important notes</t>
    <phoneticPr fontId="13"/>
  </si>
  <si>
    <t>Use it to type on the keyboard, it can type quickly</t>
    <phoneticPr fontId="13"/>
  </si>
  <si>
    <t>get objects far away on a large dinner table</t>
  </si>
  <si>
    <t>hold objects so I can solder them or bolt them</t>
    <phoneticPr fontId="13"/>
  </si>
  <si>
    <t>Use it as a spanner to tighten bolts</t>
  </si>
  <si>
    <t>use it as a massage chair</t>
  </si>
  <si>
    <t>When I am tired, I can use it as back assistance when working</t>
  </si>
  <si>
    <t xml:space="preserve">Help me maintain my posture while walking. </t>
  </si>
  <si>
    <t>use it to control the mouse so I can focus on typing on the keyboard</t>
  </si>
  <si>
    <t>Use it as a mouse, I can twist it or use It to point at different areas of the screen</t>
    <phoneticPr fontId="13"/>
  </si>
  <si>
    <t>Use it as input device for VR gaming</t>
  </si>
  <si>
    <t>if you drop something on the floor, it would go and get it immediately</t>
  </si>
  <si>
    <t>Find small dropped things or lost things, because since it has sensors, it can find small or missing objects easily</t>
  </si>
  <si>
    <t>the robot can sense what you require and show you where the object or get the object for you</t>
  </si>
  <si>
    <t>Answer the phone automatically when it rings while I am working</t>
  </si>
  <si>
    <t>Use it to move the mouse so I do not have to be near the desk</t>
    <phoneticPr fontId="13"/>
  </si>
  <si>
    <t xml:space="preserve">Holding multiple tools or objects for me while I assemble machines </t>
    <phoneticPr fontId="13"/>
  </si>
  <si>
    <t>Can hold an extra tool, so I can exchange it with the held tool by the robot to increase my efficiency</t>
  </si>
  <si>
    <t>Use it to hold multiple objects while walking so I would not lose balance</t>
    <phoneticPr fontId="13"/>
  </si>
  <si>
    <t>In a cold weather, when worn like a scarf, it can just go up and protect my face from the cold wind</t>
  </si>
  <si>
    <t>Use it to hold a phone while walking</t>
    <phoneticPr fontId="13"/>
  </si>
  <si>
    <t>Hold and open an umbrella automatically when it rains</t>
    <phoneticPr fontId="13"/>
  </si>
  <si>
    <t>holding light things (bottle, cup, phone or others)</t>
    <phoneticPr fontId="13"/>
  </si>
  <si>
    <t>I want it to hold the phone in front of me while walking, so I can watch videos and listen to music without holding the phone</t>
    <phoneticPr fontId="13"/>
  </si>
  <si>
    <t>Use it as a selfie camera holder</t>
    <phoneticPr fontId="13"/>
  </si>
  <si>
    <t>autonomous driving for bycycles or old vehicles</t>
  </si>
  <si>
    <t>openning/closing doors</t>
  </si>
  <si>
    <t>Holding and adding salt to your cooking when needed</t>
  </si>
  <si>
    <t>Feeding you while you watch a movie/or while working</t>
  </si>
  <si>
    <t xml:space="preserve">do trivial task, pushing waiter-call buttons or adding seasoning to food </t>
  </si>
  <si>
    <t>Can become a pet snake to chat and play with</t>
  </si>
  <si>
    <t>Use case</t>
  </si>
  <si>
    <t>Classification</t>
  </si>
  <si>
    <t>Give me more power to hold heavy objects</t>
  </si>
  <si>
    <t>While riding the bike to school, the robot can hold an umbrella for me</t>
  </si>
  <si>
    <t>Help me hold heavy objects for longer periods of time</t>
    <phoneticPr fontId="13"/>
  </si>
  <si>
    <t>Help Disabled people like an exoskeleton for the legs or hands</t>
  </si>
  <si>
    <t>Type on the pc using the tentacle</t>
  </si>
  <si>
    <t>Reach and access high objects around the house</t>
  </si>
  <si>
    <t>Help me open the door when I cant use my hands</t>
    <phoneticPr fontId="13"/>
  </si>
  <si>
    <t>Hold my apartment door while I get a mail item from my delivery box</t>
  </si>
  <si>
    <t>Pick up things from the floor without me having to bend and pick them up</t>
  </si>
  <si>
    <t>Pick up and handle very tiny objects (needle, very small screws...etc)</t>
  </si>
  <si>
    <t>Hold on to many things at the same time, such as openning the door, holding my coffee or objects</t>
  </si>
  <si>
    <t>Help me wear my shoes, take off my shoes without much effort from me to bend and take them/put them on</t>
  </si>
  <si>
    <t>Pick up  or retrieve objects from my bag, such as coins</t>
  </si>
  <si>
    <t xml:space="preserve">Hold on the rails or inner wall of the subway to stabilize me </t>
    <phoneticPr fontId="13"/>
  </si>
  <si>
    <t>Can become a chair to wait in line at events or concerts</t>
    <phoneticPr fontId="13"/>
  </si>
  <si>
    <t>When the train suddenly stops, it can immediately stabilize me against specific objects or protect me from falling</t>
  </si>
  <si>
    <t>Help me in the gym by holding weighs for me so they wouldnt fall on me</t>
  </si>
  <si>
    <t>Act as my coach at the gym to help me exercise</t>
  </si>
  <si>
    <t>Help me in climbing a mountain or building outdoors</t>
  </si>
  <si>
    <t>Help me climb and practice within indoor climbing areas (such as in amusement parks)</t>
  </si>
  <si>
    <t>Help me detect dangerous situations, such as falling objects, where it can protect me</t>
    <phoneticPr fontId="13"/>
  </si>
  <si>
    <t>Help me take notes, it can hold a pen and write things instead of me</t>
  </si>
  <si>
    <t xml:space="preserve">Speech to text typing or writing, it can fill a form after we tell it what and where to write something </t>
  </si>
  <si>
    <t>Hold a phone to take a selfie automatically</t>
    <phoneticPr fontId="13"/>
  </si>
  <si>
    <t>Get me a bottle of water when I am using the pc</t>
  </si>
  <si>
    <t>While drawing on a pc, I want to use it as an input device to simultaneously control colors or other attributes while I draw</t>
  </si>
  <si>
    <t>Flip pages while playnig the piano</t>
  </si>
  <si>
    <t>Maintain my pose when I sit and use the pc for a long time</t>
  </si>
  <si>
    <t>Hold a baby while a mother is busy with other tasks</t>
  </si>
  <si>
    <t>Handle hot utensils while cooking, or while baking it can handle hot bread</t>
  </si>
  <si>
    <t>It help me cut hot meat/steak after I finish cooking them, it can cut more quickly and precisely</t>
  </si>
  <si>
    <t>For a waiter, he/she can hold many plates or cups and serve it to customers</t>
  </si>
  <si>
    <t>Become like an exoskeleton to make me run faster</t>
  </si>
  <si>
    <t>use it as an exercise robot, similar to dumbels for the hands. Because it has variable power, it can resemble different weights</t>
  </si>
  <si>
    <t>It can act to as a whole gym, to resemble different exercises for your feet, hands, arms or back.</t>
  </si>
  <si>
    <t>help you eat or feed you when you are sick</t>
    <phoneticPr fontId="13"/>
  </si>
  <si>
    <t>wipe the windows clean in the house</t>
  </si>
  <si>
    <t>help me lift paints or tools while fixing things at the house</t>
  </si>
  <si>
    <t>Acting as a food waiter/server: bring and serve food for family dinners, so family members do not have to leave the table</t>
    <phoneticPr fontId="13"/>
  </si>
  <si>
    <t>help and save time by shaping pastry in different shapes before baking them</t>
  </si>
  <si>
    <t>Take out hot bread or food from oven</t>
  </si>
  <si>
    <t>Cook fried rice, since flipping the pan can be dangerous and requires a lot of skill</t>
    <phoneticPr fontId="13"/>
  </si>
  <si>
    <t>Bathe my cat, as one person I cannot hold my cat and bathe her, so it can help me bathe her and then dry her with a towel</t>
    <phoneticPr fontId="13"/>
  </si>
  <si>
    <t>assemble furniture automatically for me</t>
    <phoneticPr fontId="13"/>
  </si>
  <si>
    <t>help me lift furniture components, or to assist me in assembling them</t>
    <phoneticPr fontId="13"/>
  </si>
  <si>
    <t>Do house cleaning work: mopping, swiping...etc</t>
    <phoneticPr fontId="13"/>
  </si>
  <si>
    <t>Help me clean unreachable places (like high away or under the sofa)</t>
    <phoneticPr fontId="13"/>
  </si>
  <si>
    <t>Retrieve objects where your hands cannot fit, like under the sofa</t>
  </si>
  <si>
    <t>Hold the phone for me when I make a phone call, relieving my hands so I can do something else</t>
    <phoneticPr fontId="13"/>
  </si>
  <si>
    <t>Using the dial pad on a phone to call people when my hands are busy</t>
    <phoneticPr fontId="13"/>
  </si>
  <si>
    <t>Hold a cigarette for me when I smoke</t>
  </si>
  <si>
    <t>Hold a water bottle and make me drink when I am thirsty</t>
  </si>
  <si>
    <t>Use it to shoot videos outside similar to what youtubers do. It can be a smart selfie stick that moves around, follows you and knows the right angles to shoot from</t>
    <phoneticPr fontId="13"/>
  </si>
  <si>
    <t>give or take objects and hand it to sorrounding workers at the office, acting like an office mail man</t>
    <phoneticPr fontId="13"/>
  </si>
  <si>
    <t>When I arrive to work, it automatically opens the laptop and set up the work environment for me. The same thing when I leave</t>
    <phoneticPr fontId="13"/>
  </si>
  <si>
    <t>Push on/off buttons on my desktop below the desk. I usually have to bend and go under the desk to push those buttons</t>
    <phoneticPr fontId="13"/>
  </si>
  <si>
    <t>Connect cables or usb flash drives to a desktop below</t>
  </si>
  <si>
    <t>help me press keyboard shortcuts, especially if I cannot memorize them (copy, paste, increase/decrease volum...etc) I only need to select then it would automatically know if I want to paste or copy...etc</t>
  </si>
  <si>
    <t>For teachers, it can help you write things on the board while teachers explain things or read from a book. It can help them hang posters or learning aparatus on the board while they are explaining things too</t>
  </si>
  <si>
    <t>It can help me plug things on the power outlet below or behind the desk</t>
    <phoneticPr fontId="13"/>
  </si>
  <si>
    <t xml:space="preserve">Help me find objects on a messy desktop; I can tell it which objects and it would automatically tries to find it and hands it to me </t>
    <phoneticPr fontId="13"/>
  </si>
  <si>
    <t>If my table is huge, it can retrieve objects that are beyond my reach</t>
  </si>
  <si>
    <t>If your boss is around and you are surfing the web, it can quickly switch the pages/applications to show them you are working</t>
    <phoneticPr fontId="13"/>
  </si>
  <si>
    <t>It can automatically wrap and close your laptop in case of emergency so you can leave faster</t>
  </si>
  <si>
    <t>It can massage my back while I work at the desk</t>
    <phoneticPr fontId="13"/>
  </si>
  <si>
    <t>When I want to copy something from a book, it can hold the papers or the book instead of putting them on the table</t>
  </si>
  <si>
    <t>It can also flip pages automatically so I can type contentes on the pc</t>
  </si>
  <si>
    <t xml:space="preserve">It can automatically adjust light conditions in the room for me so I can focus on my work, For example, It can close or open the curtain or turn on/off  lights.  </t>
    <phoneticPr fontId="13"/>
  </si>
  <si>
    <t>Help operate the printer or equipment autonomously. For example, If I want to photocopy, it can go, feed the papers to the photocopier, does the job and gets me the copies back.</t>
    <phoneticPr fontId="13"/>
  </si>
  <si>
    <t xml:space="preserve">Hold multiple objects while walking, such as a phone showing the map and an umbrella </t>
    <phoneticPr fontId="13"/>
  </si>
  <si>
    <t>Hold my umbrella and suitecases while walking</t>
  </si>
  <si>
    <t>Can hold the dog leash when outside walking the dog, so I can focus on other things</t>
  </si>
  <si>
    <t>Use it as a chair when you are tired</t>
  </si>
  <si>
    <t>Use it to prevent others from bumping into me when it is very crowded (pushing people around and saying "execuse me")</t>
    <phoneticPr fontId="13"/>
  </si>
  <si>
    <t>use it as an extra leg to walk up stairs when the stairs are too long</t>
  </si>
  <si>
    <t>Help you open a bottle with one hand</t>
    <phoneticPr fontId="13"/>
  </si>
  <si>
    <t>Help me get or find things from my backpack. It can find little things and get them to me</t>
  </si>
  <si>
    <t>Help me in various chores to take care of my pet</t>
  </si>
  <si>
    <t>While travelling or outdoors, it can physically help me hold more objects, such as bbq utensils or bags</t>
  </si>
  <si>
    <t xml:space="preserve"> it can change its pose auotomatically basied on the situation. When it is cold, it wraps around my neck to warm me, when it is hot, it wraps around like a belt</t>
  </si>
  <si>
    <t>Reach high lofts at home that I cannot normally reaach without standing on a chair</t>
  </si>
  <si>
    <t>It could catch you if you fall or lose balance</t>
  </si>
  <si>
    <t>Help you gain balance when you lose it by changing the pose and distributing its weight to stabilize you</t>
  </si>
  <si>
    <t>Turn off or on the stove while I cook and my hands are occupied</t>
    <phoneticPr fontId="13"/>
  </si>
  <si>
    <t>Open/close fridge automatically when I get stuff from the fridge</t>
  </si>
  <si>
    <t>Cut fruits or vegetables quickly</t>
  </si>
  <si>
    <t>When eating outdoors, there is no table around to put food, so you can use it as a stand/extra hand to hold breakfast mug or plate</t>
  </si>
  <si>
    <t>It detaches from you and gets me drinks from the fridge. For instance when you are busy</t>
  </si>
  <si>
    <t>Can help you press shortcuts, since your right hand is busy with the mouse and your left hand on the keyboard, it can help in pressing shortcuts without moving your hands</t>
    <phoneticPr fontId="13"/>
  </si>
  <si>
    <t>Use it as an exoskeleton, where it can transform as a chair when I need to sit, or support my arm when I hold objects for a long time</t>
  </si>
  <si>
    <t>it can help me run faster and turn better as it can balance me while running at my maximum speed</t>
  </si>
  <si>
    <t>Can help me dangle from a tree, or climb a tree using this strong robot</t>
  </si>
  <si>
    <t>I want to use it to help me swim faster, it can act as a propolsion fan behind me by spinning the arms quickly</t>
  </si>
  <si>
    <t>Use it to stabilize the camera when I take long exposure pictures</t>
  </si>
  <si>
    <t>Use it to hold the handle on a train so you can use your hands to use your phone</t>
  </si>
  <si>
    <t>Use it as a stable and dynamic selfie stick</t>
  </si>
  <si>
    <t>Hold the phone for me so I can type with one hand on the touch screen quickly</t>
  </si>
  <si>
    <t>Help me prepare coffee using the Moka pot, which is too hot, so it can handle the pot and put it on/take it away from the stove</t>
    <phoneticPr fontId="13"/>
  </si>
  <si>
    <t>Help me prepare bread in a traditional ovens, it is helpful to put things inside or take them outside since the ovens are too hot and deep</t>
    <phoneticPr fontId="13"/>
  </si>
  <si>
    <t>Play piano with an extra hands, which can enable me to compose new type of music</t>
  </si>
  <si>
    <t>Use it to turn the pages while playing the piano</t>
    <phoneticPr fontId="13"/>
  </si>
  <si>
    <t>When I fix it to the bed rails, it can hold a book for me when I lay down and read. Even if I lay around, it can follow my head so I can read the book in any pose</t>
    <phoneticPr fontId="13"/>
  </si>
  <si>
    <t>When the robot is detached from me, I would use it to hug my partner when we are away from each other</t>
  </si>
  <si>
    <t>While wearing the robot or when it is detached, I want to use it to hold my baby for me when I am busy doing some chores</t>
    <phoneticPr fontId="13"/>
  </si>
  <si>
    <t>Swipe the oyster card (subway card) automatically upon approaching the tolling gates</t>
  </si>
  <si>
    <t>Hold the umbrella for me while I ride my bike</t>
  </si>
  <si>
    <t>I want it to fight robbers to protect me</t>
    <phoneticPr fontId="13"/>
  </si>
  <si>
    <t>Use it to stretch my leg's muscles before training, It can wrap around my feet and stretch my legs just like trainers</t>
    <phoneticPr fontId="13"/>
  </si>
  <si>
    <t>When I am typing on a keyboard, it can help me move the mouse without moving my hands</t>
  </si>
  <si>
    <t>Hand me and make me drink the coffee so I wouldnt lose attention while typing on the keyboard</t>
  </si>
  <si>
    <t>Wrap it around the chair so I can use it as an arm-rest to support my hands when writing or typing on the keyboard</t>
  </si>
  <si>
    <t>Use it to hand me objects automatically without me having to look for the object on the table. I can just say what I need and it hands it to me automatically</t>
    <phoneticPr fontId="13"/>
  </si>
  <si>
    <t>Hand me objects that are beyond my reach within my workspace</t>
  </si>
  <si>
    <t>Hold PCBs for me when I assemble them</t>
  </si>
  <si>
    <t>Plug in a usb stick on the back of my computer</t>
    <phoneticPr fontId="13"/>
  </si>
  <si>
    <t>Hold the smartphones, facing me, when I am developing mobile apps on different devices, so I can quickly see if an application works correctly or not</t>
  </si>
  <si>
    <t>Use it as an input device during lectures when I am writing notes on my notebook, I can use it instead of a mouse, especially when there is no space to put the mouse on the small student desks</t>
    <phoneticPr fontId="13"/>
  </si>
  <si>
    <t>Use the robot in the bathroom for self hygien</t>
  </si>
  <si>
    <t>Use it to push the door and handle objects while in the toilet, so I wouldnt use my hands</t>
  </si>
  <si>
    <t>Use it to handle brushes or wash them with water while painting</t>
  </si>
  <si>
    <t>Goes around my back to automatically squeeze me and fix my back posture while being seated and working</t>
  </si>
  <si>
    <t>Use it to hold the monitor, so it can actuate and move the monitor wherever I look or move around the work area</t>
  </si>
  <si>
    <t>Detach from me, then go fetch me a snack</t>
  </si>
  <si>
    <t>Feed me the snack and make sure I am well nutritioned while working</t>
    <phoneticPr fontId="13"/>
  </si>
  <si>
    <t>It can test my smartphone applications, I can deploy the apps on smartphones, then the robot can automatically be programmed to click on certain regions of the screen to test my apps</t>
    <phoneticPr fontId="13"/>
  </si>
  <si>
    <t>Use it to make me coffee on the table, it can fetch a cup, pour hot water and put coffee then stir it</t>
  </si>
  <si>
    <t>Use it as a neck rest while on the train or plane</t>
  </si>
  <si>
    <t>Help me pull my suitcase around while commuting</t>
  </si>
  <si>
    <t>Collision prevention system, it can redistribute its weight to make me go left or right to avoid colliding with objects or people when I am using my phone while walking</t>
  </si>
  <si>
    <t>In a crowded place, prevent others from colliding onto me by placing the hand around me and pushing them away</t>
  </si>
  <si>
    <t>Hold my coffee for me while walking, since it can stabilize the cup even if I stumble or run.</t>
    <phoneticPr fontId="13"/>
  </si>
  <si>
    <t xml:space="preserve"> Support my hand to hold objects while commuting, since I may become tired after sometime</t>
    <phoneticPr fontId="13"/>
  </si>
  <si>
    <t>Hold a book for me while I hold the rails while on a bus</t>
  </si>
  <si>
    <t>Use it for self defence for women, to push away attackers</t>
  </si>
  <si>
    <t>I want to use it to drive a car instead of me. It can steer the car to safety if the person passes out while driving or he/she is too sleepy</t>
  </si>
  <si>
    <t>As driving assistance. in dangerous situations while driving, it can automatically hit the break pedals. It can react faster than my leg. Or it can help me by pushing the clutch automatically while changing gears in manual cars</t>
  </si>
  <si>
    <t>Can hold a cigarette for you to smoke while you drive, so you would not be distracted while driving</t>
  </si>
  <si>
    <t>Help you play a new instrument that you dont know how to play</t>
  </si>
  <si>
    <t>You can play multiple instruments at the same time and become a one man band</t>
  </si>
  <si>
    <t>I want to use it to play tennis, because it can swing faster. Or we can have a new form of tennis where each player has one extra robotic racket with much more power</t>
  </si>
  <si>
    <t>I want to use it for dancing, extra hands can be used to create new choreographies that incldue extra robotic limbs</t>
  </si>
  <si>
    <t xml:space="preserve">I want it to maintain my posture while walking </t>
  </si>
  <si>
    <t>I want it to carry the phone for me when I use the navigation application</t>
  </si>
  <si>
    <t>Hold a bottle of coffee/tea and make me drink it while walking. Usually, when I walk and try to drink, I spill the drnik over me, but this robot may be able to stabilize my drink</t>
  </si>
  <si>
    <t>Make a 3rd person video of myself while I walk in interesting locations. The robot can go around me to shoot 360 videos</t>
  </si>
  <si>
    <t>Help me do the dishes quickly. I can hand it dishes, it would wash them then put them accordingly</t>
  </si>
  <si>
    <t>Shake other people's hands when my hands are dirty or full</t>
  </si>
  <si>
    <t>I want to use it to drink juice or change the music while cooking, since my hands will be messy</t>
  </si>
  <si>
    <t>It can crawl and alert others in case of a disaster like earthquakes</t>
    <phoneticPr fontId="13"/>
  </si>
  <si>
    <t>Distribution</t>
  </si>
  <si>
    <t>Categorization</t>
  </si>
  <si>
    <t>Protection against falling</t>
  </si>
  <si>
    <t>Holding objects while doing other tasks</t>
  </si>
  <si>
    <t>Has attachable cameras (Near the end of the device) to enable wearers to see</t>
  </si>
  <si>
    <t>Locomotion</t>
  </si>
  <si>
    <t>Hold driving wheel/other stuff while eating (Driving and eating, could be two use cases)</t>
  </si>
  <si>
    <t>Grab things that exist in high places</t>
  </si>
  <si>
    <t>HOlding books/notes while walking/eating or other tasks</t>
  </si>
  <si>
    <t>additional legs which enable us to sit anywhere</t>
  </si>
  <si>
    <t>enable recovery when losing balance to avoid falling</t>
  </si>
  <si>
    <t>Help folding clothes while ironing</t>
  </si>
  <si>
    <t>Open the door for you while carrying heavy items</t>
  </si>
  <si>
    <t>Help you walk/move while laying down on your back/sleeping</t>
  </si>
  <si>
    <t>Replacing your alarm (Waking you up)</t>
  </si>
  <si>
    <t>Juggling</t>
  </si>
  <si>
    <t>Hold object</t>
  </si>
  <si>
    <t>Support for specific work (welding, thread cutting)</t>
  </si>
  <si>
    <t>Move independently</t>
  </si>
  <si>
    <t>pseudo healthy arm when we broke arm</t>
  </si>
  <si>
    <t>Long distance move with third or fourth leg</t>
  </si>
  <si>
    <t>Approaching to high place with strechable legs</t>
  </si>
  <si>
    <t>Grab something with additional finger for foot</t>
  </si>
  <si>
    <t>Dancing</t>
  </si>
  <si>
    <t>Line up the items of the supermarket</t>
  </si>
  <si>
    <t>Fighting</t>
  </si>
  <si>
    <t>Duet alone to play piano</t>
  </si>
  <si>
    <t>Hold an umbrella with a crutch</t>
  </si>
  <si>
    <t>11 Personal Care</t>
  </si>
  <si>
    <t>Care kids when kids running away wiothout pearents not realize</t>
  </si>
  <si>
    <t>Froth something for cook</t>
  </si>
  <si>
    <t>Open a door while both hands are using</t>
  </si>
  <si>
    <t>Hold a surgecal tools while surgery</t>
  </si>
  <si>
    <t>Typing keyboard</t>
  </si>
  <si>
    <t>Martial arts</t>
  </si>
  <si>
    <t>Multiple function on hand</t>
  </si>
  <si>
    <t>Take something high or far</t>
  </si>
  <si>
    <t>Crime prevention</t>
  </si>
  <si>
    <t>Instruct work procedure by finger or display</t>
  </si>
  <si>
    <t>Look receipe or memo while cooking</t>
  </si>
  <si>
    <t>Replying mail or playing game while washing dishes</t>
  </si>
  <si>
    <t>Talk independently to have fun</t>
  </si>
  <si>
    <t>Electric shock for crime prevention</t>
  </si>
  <si>
    <t>To hit a gun for crime prevention</t>
  </si>
  <si>
    <t>Instead of mixer</t>
  </si>
  <si>
    <t>Detect temperature of food</t>
  </si>
  <si>
    <t>Instead of dryer to dry hair</t>
  </si>
  <si>
    <t>Warm or cold body while go outside in winter or summer</t>
  </si>
  <si>
    <t>Slip prevention</t>
  </si>
  <si>
    <t>Eat noodles</t>
  </si>
  <si>
    <t>Cut steak</t>
  </si>
  <si>
    <t>Sewing</t>
  </si>
  <si>
    <t>Ironing</t>
  </si>
  <si>
    <t>Piano duet</t>
  </si>
  <si>
    <t>Take a shower</t>
  </si>
  <si>
    <t>Hold a paper for writing</t>
  </si>
  <si>
    <t>Support for stretching with both arm simultaneously</t>
  </si>
  <si>
    <t>Extend legs for pick something high on kitchen</t>
  </si>
  <si>
    <t>Extend legs for look something high on kitchen</t>
  </si>
  <si>
    <t>Long distance walk or run fast</t>
  </si>
  <si>
    <t>Hold a book for reading when we eat something</t>
  </si>
  <si>
    <t>Luggage holder when shopping</t>
  </si>
  <si>
    <t>TIckle the other's side in lab for make someone laugh</t>
  </si>
  <si>
    <t>See invisible place to take something in shelf as endoscope</t>
  </si>
  <si>
    <t>Put up an umbrella when we walking with a crutch</t>
  </si>
  <si>
    <t>Prosthesis when we injured foot or arm</t>
  </si>
  <si>
    <t>Froth to make meringue as exhausting cook task</t>
  </si>
  <si>
    <t>Mix something for cook</t>
  </si>
  <si>
    <t>Put away dishes or tools that already used while cooking or painting</t>
  </si>
  <si>
    <t>Fighting with three arms for boxing</t>
  </si>
  <si>
    <t>Material arts or Boxing as amusement</t>
  </si>
  <si>
    <t>Increase a technique for fighting</t>
  </si>
  <si>
    <t>Grabbing surgical tool</t>
  </si>
  <si>
    <t>Keyboard typing</t>
  </si>
  <si>
    <t>Hold an umbrella</t>
  </si>
  <si>
    <t>Reach to an object that is far or high</t>
  </si>
  <si>
    <t>Add external power which exceed human's ability</t>
  </si>
  <si>
    <t>Use as third arm when we cant use both hands</t>
  </si>
  <si>
    <t>Scrolling the smart phone to see a receipe for cooking</t>
  </si>
  <si>
    <t>Flip thorugh the book while eating or cooking</t>
  </si>
  <si>
    <t>Replying a mail when we doing the other task</t>
  </si>
  <si>
    <t xml:space="preserve">Be as a dryer for blowing hair </t>
  </si>
  <si>
    <t>Warm as heater when we go outside</t>
  </si>
  <si>
    <t>To fire as a gun for crime prevention</t>
  </si>
  <si>
    <t>Sence the temparture for cook</t>
  </si>
  <si>
    <t>Mimic as cat or dog as a tail</t>
  </si>
  <si>
    <t>Expantion of atheltic ability to take balance by ataching a tail for fighting</t>
  </si>
  <si>
    <t>Emotional expantion without talking by a tail</t>
  </si>
  <si>
    <t>Drive a car when we eat with driving</t>
  </si>
  <si>
    <t>Hold a baggage with shopping</t>
  </si>
  <si>
    <t>Sit everywhere by a tail</t>
  </si>
  <si>
    <t>Multi tasking when we use both hands or legs</t>
  </si>
  <si>
    <t>Expand a movable range to change a light bulb which could not reach</t>
  </si>
  <si>
    <t>Attach a camera for taking picture</t>
  </si>
  <si>
    <t>Protection for slip while walking</t>
  </si>
  <si>
    <t>Shield when we attacked by robbery</t>
  </si>
  <si>
    <t>Slap for waking up</t>
  </si>
  <si>
    <t>Move without waking up</t>
  </si>
  <si>
    <t>Adjusting the direcion of a shower head for washing head</t>
  </si>
  <si>
    <t>Hold a hair for hair set</t>
  </si>
  <si>
    <t>Cut noodles for support to eat noodle</t>
  </si>
  <si>
    <t>Hold down paper for writing</t>
  </si>
  <si>
    <t>Hold object to open a bag</t>
  </si>
  <si>
    <t>Hold object for sewing</t>
  </si>
  <si>
    <t>Hold a nut for tighten a bolt</t>
  </si>
  <si>
    <t>Hold object for cutting with a saw</t>
  </si>
  <si>
    <t>Changgable attachment as mixer</t>
  </si>
  <si>
    <t>Flying to move faster</t>
  </si>
  <si>
    <t>Treatment of dangerous things</t>
  </si>
  <si>
    <t>Treatment of dirty things when someone vomit</t>
  </si>
  <si>
    <t>Detecting air condition</t>
  </si>
  <si>
    <t>Sniffing around for detecting pH, temperture, dencity of oxygen</t>
  </si>
  <si>
    <t>Pull outs a weed by creaning a garden</t>
  </si>
  <si>
    <t>Multitasking (Brushing hair and tooth)</t>
  </si>
  <si>
    <t>Carry things around</t>
  </si>
  <si>
    <t>grabbing things</t>
  </si>
  <si>
    <t>Grab things that are beyond arm's reach</t>
  </si>
  <si>
    <t>Complement users arms who suffer from lost muscle stregth (Old people)</t>
  </si>
  <si>
    <t>Climb trees</t>
  </si>
  <si>
    <t>Commuting</t>
  </si>
  <si>
    <t>Make a person look higher (leg SRL)</t>
  </si>
  <si>
    <t>Walk faster with larger steps</t>
  </si>
  <si>
    <t>Playing diffirent music instruments at the same time in coordinated manner</t>
  </si>
  <si>
    <t>shut down monitor when you overwork (Force you to stop working), work management</t>
  </si>
  <si>
    <t>Signals directions while biking</t>
  </si>
  <si>
    <t>Stop person from falling while skating</t>
  </si>
  <si>
    <t>Could have a camera integrated to extend human vision</t>
  </si>
  <si>
    <t>Feel temperitures of things</t>
  </si>
  <si>
    <t>Feel chemicals in stuff ( to indicate danger, taste..etc).</t>
  </si>
  <si>
    <t>Used as an instrument for measurement</t>
  </si>
  <si>
    <t>May include other devices (like a smartphone)</t>
  </si>
  <si>
    <t>It can write homeworks (and save the handwritten homework) it remembers all the movement made during handwriting)</t>
  </si>
  <si>
    <t>Enable you to feel the environment in the dark (or for blind people)</t>
  </si>
  <si>
    <t>Biometric sensors to know if you will die</t>
  </si>
  <si>
    <t>Integrate a lamp within the arms to navigate in the dark for example</t>
  </si>
  <si>
    <t>after 14 it is chaos (many people speak simultaneously, may be we need to check it again)</t>
  </si>
  <si>
    <t>it can adapt to what you need (you have stick, can become two arms) it folds to one, or becomes a long stick etc</t>
  </si>
  <si>
    <t>Pick stuff up when they are dropped (Automatically) reaches to the ground and picks them up for you</t>
  </si>
  <si>
    <t>if you drop something in tricky places (tight, high or if you drop your phone on the tracks) the device can easily get it safely</t>
  </si>
  <si>
    <t>Could have some tools integrated (To repair cars for example).</t>
  </si>
  <si>
    <t>In a forest, it can act as a sonar to detect movements in the dark (Sense transformation)</t>
  </si>
  <si>
    <t>Be worn -&gt; leave your body to do something else, then comes back to be worn (Disassemble, do other tasks and then assemble again)</t>
  </si>
  <si>
    <t>Integrate a clock to tell time</t>
  </si>
  <si>
    <t>Waiters can carry and serve more stuff in resturaunts</t>
  </si>
  <si>
    <t>When sneezing, it will grab the tissue and cover your nose automatically.</t>
  </si>
  <si>
    <t>Shake hands with women using SRLs  (Cultural and Religious Reasons)</t>
  </si>
  <si>
    <t>Adapt to culture (Detects if a culture shakes hands, hugs..etc)</t>
  </si>
  <si>
    <t>Figure out perfect posture while sitting (Upright sitting, or hold you to sit on air..etc)</t>
  </si>
  <si>
    <t>Have biometric sensors within the arm to detect what other people think about you by using embedded sensors to</t>
  </si>
  <si>
    <t>detect how strong the user is shaking your hands.</t>
  </si>
  <si>
    <t>Learn Sign Language and interact with people simultanously, something like a translator</t>
  </si>
  <si>
    <t>It adapts like a computer, it is generic, it can be adaptable by the user and personalized too</t>
  </si>
  <si>
    <t>Do all trivial daily tasks (closing the lights, flushing toilet among others)</t>
  </si>
  <si>
    <t>It can save people in emergency situations (enable wearer to float, breath through the arm)</t>
  </si>
  <si>
    <t>Can become an umbrella</t>
  </si>
  <si>
    <t>Purify water using the embedded functions (Boil sea water, and provide water)</t>
  </si>
  <si>
    <t xml:space="preserve">Check alchohol level and tell you not to drive </t>
  </si>
  <si>
    <t>It can drive the car instead of me</t>
  </si>
  <si>
    <t>Check sugar level without withdrawing blood since it is connected already</t>
  </si>
  <si>
    <t>Extra quick for typing on the PC</t>
  </si>
  <si>
    <t>Type of multiple keyboards on the same time</t>
  </si>
  <si>
    <t>Can listen to many people speaking, segregate what they say and filter it then provide it to the user</t>
  </si>
  <si>
    <t>sense the burger if it is well done or ready to eat</t>
  </si>
  <si>
    <t>Pet animals (Without the fear of  being bit)</t>
  </si>
  <si>
    <t>Cool or heat your body down in hot tempretures</t>
  </si>
  <si>
    <t>Walk for you so you wouldnt need to put energy</t>
  </si>
  <si>
    <t>Deaf people could hear through it</t>
  </si>
  <si>
    <t>Can enable you to hear frequencies you do not hear (Sense augmentation)</t>
  </si>
  <si>
    <t>Sense susbistutions for the blind (Similar to current systems)</t>
  </si>
  <si>
    <t>Warning systems for anything (earthquakes..etc)</t>
  </si>
  <si>
    <t>Like a phone, bring up alarms or others</t>
  </si>
  <si>
    <t>For police, checking dangerous people or criminals</t>
  </si>
  <si>
    <t xml:space="preserve"> - Deflect bullets</t>
  </si>
  <si>
    <t>Can make diagnosis of people's voice and biosignal and deduct feelings and emotions of other people</t>
  </si>
  <si>
    <t>If you fall, it will support you</t>
  </si>
  <si>
    <t>Create or have built in glasses</t>
  </si>
  <si>
    <t>find glasses when they are lost</t>
  </si>
  <si>
    <t>Saperate Trash (Segregate plastic, burnables and others) + Hygenic related aspects</t>
  </si>
  <si>
    <t>Doing Simultaneous Tasks (Play drums and do other things at the same time)</t>
  </si>
  <si>
    <t>Can become a chair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</si>
</sst>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name val="Arial"/>
      <family val="2"/>
    </font>
    <font>
      <sz val="10"/>
      <name val="Arial"/>
      <family val="2"/>
    </font>
    <font>
      <b/>
      <sz val="10"/>
      <color rgb="FF000000"/>
      <name val="Arial"/>
      <family val="2"/>
    </font>
    <font>
      <sz val="12"/>
      <color rgb="FF000000"/>
      <name val="Arial"/>
      <family val="2"/>
    </font>
    <font>
      <sz val="12"/>
      <name val="Arial"/>
      <family val="2"/>
    </font>
    <font>
      <sz val="11"/>
      <color rgb="FF000000"/>
      <name val="Arial"/>
      <family val="2"/>
    </font>
    <font>
      <sz val="11"/>
      <color rgb="FF000000"/>
      <name val="Inconsolata"/>
    </font>
    <font>
      <sz val="10"/>
      <color theme="1"/>
      <name val="Arial"/>
      <family val="2"/>
    </font>
    <font>
      <sz val="10"/>
      <color rgb="FF000000"/>
      <name val="Arial"/>
      <family val="2"/>
    </font>
    <font>
      <b/>
      <sz val="10"/>
      <color theme="1"/>
      <name val="Arial"/>
      <family val="2"/>
    </font>
    <font>
      <sz val="14"/>
      <color rgb="FF000000"/>
      <name val="Arial"/>
      <family val="2"/>
    </font>
    <font>
      <b/>
      <sz val="14"/>
      <color theme="0"/>
      <name val="Arial"/>
      <family val="2"/>
    </font>
    <font>
      <sz val="6"/>
      <name val="HGGothicE"/>
      <family val="3"/>
      <charset val="128"/>
    </font>
    <font>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theme="5"/>
        <bgColor theme="5"/>
      </patternFill>
    </fill>
    <fill>
      <patternFill patternType="solid">
        <fgColor theme="4"/>
        <bgColor theme="4"/>
      </patternFill>
    </fill>
  </fills>
  <borders count="25">
    <border>
      <left/>
      <right/>
      <top/>
      <bottom/>
      <diagonal/>
    </border>
    <border>
      <left/>
      <right/>
      <top/>
      <bottom/>
      <diagonal/>
    </border>
    <border>
      <left style="thin">
        <color theme="5"/>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
      <left style="thin">
        <color theme="4"/>
      </left>
      <right style="thin">
        <color theme="4"/>
      </right>
      <top style="thin">
        <color theme="4"/>
      </top>
      <bottom/>
      <diagonal/>
    </border>
    <border>
      <left/>
      <right/>
      <top style="thin">
        <color theme="5"/>
      </top>
      <bottom/>
      <diagonal/>
    </border>
  </borders>
  <cellStyleXfs count="1">
    <xf numFmtId="0" fontId="0" fillId="0" borderId="0"/>
  </cellStyleXfs>
  <cellXfs count="58">
    <xf numFmtId="0" fontId="0"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4" fillId="2" borderId="0" xfId="0" applyFont="1" applyFill="1" applyAlignment="1">
      <alignment horizontal="left" wrapText="1"/>
    </xf>
    <xf numFmtId="0" fontId="5" fillId="0" borderId="0" xfId="0" applyFont="1" applyAlignment="1">
      <alignment wrapText="1"/>
    </xf>
    <xf numFmtId="0" fontId="2" fillId="0" borderId="0" xfId="0" applyFont="1" applyAlignment="1">
      <alignment wrapText="1"/>
    </xf>
    <xf numFmtId="0" fontId="7" fillId="2" borderId="0" xfId="0" applyFont="1" applyFill="1"/>
    <xf numFmtId="0" fontId="9" fillId="0" borderId="0" xfId="0" applyFont="1" applyAlignment="1"/>
    <xf numFmtId="0" fontId="9" fillId="0" borderId="0" xfId="0" applyFont="1" applyAlignment="1">
      <alignment wrapText="1"/>
    </xf>
    <xf numFmtId="0" fontId="0" fillId="0" borderId="0" xfId="0" applyFont="1" applyAlignment="1">
      <alignment wrapText="1"/>
    </xf>
    <xf numFmtId="0" fontId="10" fillId="0" borderId="3" xfId="0" applyFont="1" applyBorder="1" applyAlignment="1"/>
    <xf numFmtId="0" fontId="10" fillId="0" borderId="4" xfId="0" applyFont="1" applyBorder="1" applyAlignment="1"/>
    <xf numFmtId="0" fontId="10" fillId="0" borderId="5" xfId="0" applyFont="1" applyBorder="1" applyAlignment="1"/>
    <xf numFmtId="0" fontId="11" fillId="0" borderId="0" xfId="0" applyFont="1" applyAlignment="1"/>
    <xf numFmtId="0" fontId="12" fillId="3" borderId="3" xfId="0" applyFont="1" applyFill="1" applyBorder="1" applyAlignment="1"/>
    <xf numFmtId="0" fontId="12" fillId="3" borderId="2" xfId="0" applyFont="1" applyFill="1" applyBorder="1" applyAlignment="1"/>
    <xf numFmtId="0" fontId="12" fillId="0" borderId="0" xfId="0" applyFont="1" applyAlignment="1"/>
    <xf numFmtId="0" fontId="12" fillId="3" borderId="2" xfId="0" applyFont="1" applyFill="1" applyBorder="1" applyAlignment="1">
      <alignment wrapText="1"/>
    </xf>
    <xf numFmtId="0" fontId="12" fillId="3" borderId="3" xfId="0" applyFont="1" applyFill="1" applyBorder="1" applyAlignment="1">
      <alignment wrapText="1"/>
    </xf>
    <xf numFmtId="0" fontId="6" fillId="0" borderId="0" xfId="0" applyFont="1" applyAlignment="1">
      <alignment wrapText="1"/>
    </xf>
    <xf numFmtId="0" fontId="10" fillId="0" borderId="3" xfId="0" applyFont="1" applyBorder="1" applyAlignment="1">
      <alignment wrapText="1"/>
    </xf>
    <xf numFmtId="0" fontId="10" fillId="0" borderId="4" xfId="0" applyFont="1" applyBorder="1" applyAlignment="1">
      <alignment wrapText="1"/>
    </xf>
    <xf numFmtId="0" fontId="10" fillId="0" borderId="5" xfId="0" applyFont="1" applyBorder="1" applyAlignment="1">
      <alignment wrapText="1"/>
    </xf>
    <xf numFmtId="0" fontId="3" fillId="2" borderId="0" xfId="0" applyFont="1" applyFill="1" applyAlignment="1">
      <alignment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7" xfId="0" applyFont="1" applyBorder="1" applyAlignment="1">
      <alignment horizontal="center" vertical="center" wrapText="1"/>
    </xf>
    <xf numFmtId="10" fontId="0" fillId="0" borderId="0" xfId="0" applyNumberFormat="1" applyFont="1" applyAlignment="1"/>
    <xf numFmtId="0" fontId="8" fillId="0" borderId="9" xfId="0" applyFont="1" applyBorder="1" applyAlignment="1">
      <alignment horizontal="center" vertical="center" wrapText="1"/>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23" xfId="0" applyFont="1" applyBorder="1" applyAlignment="1">
      <alignment horizontal="center" vertical="center" wrapText="1"/>
    </xf>
    <xf numFmtId="0" fontId="12" fillId="4" borderId="1" xfId="0" applyFont="1" applyFill="1" applyBorder="1" applyAlignment="1">
      <alignment horizontal="center" vertical="center" wrapText="1"/>
    </xf>
    <xf numFmtId="0" fontId="2" fillId="0" borderId="2" xfId="0" applyFont="1" applyBorder="1" applyAlignment="1"/>
    <xf numFmtId="0" fontId="2" fillId="0" borderId="24" xfId="0" applyFont="1" applyBorder="1" applyAlignment="1"/>
    <xf numFmtId="0" fontId="10" fillId="0" borderId="24" xfId="0" applyFont="1" applyBorder="1" applyAlignment="1"/>
    <xf numFmtId="0" fontId="12" fillId="3" borderId="1" xfId="0" applyFont="1" applyFill="1" applyBorder="1" applyAlignment="1"/>
    <xf numFmtId="0" fontId="14" fillId="0" borderId="0" xfId="0" applyFont="1" applyAlignment="1">
      <alignment wrapText="1"/>
    </xf>
    <xf numFmtId="0" fontId="2" fillId="0" borderId="2" xfId="0" applyFont="1" applyBorder="1" applyAlignment="1">
      <alignment wrapText="1"/>
    </xf>
    <xf numFmtId="0" fontId="3" fillId="0" borderId="0" xfId="0" applyFont="1" applyAlignment="1"/>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3" fillId="0" borderId="0" xfId="0" applyFont="1" applyAlignment="1">
      <alignment wrapText="1"/>
    </xf>
  </cellXfs>
  <cellStyles count="1">
    <cellStyle name="Normal" xfId="0" builtinId="0"/>
  </cellStyles>
  <dxfs count="53">
    <dxf>
      <fill>
        <patternFill>
          <bgColor theme="0" tint="-0.24994659260841701"/>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34998626667073579"/>
        </patternFill>
      </fill>
    </dxf>
    <dxf>
      <fill>
        <patternFill>
          <bgColor theme="1" tint="0.499984740745262"/>
        </patternFill>
      </fill>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right/>
        <top style="thin">
          <color theme="5"/>
        </top>
        <bottom/>
        <vertical/>
        <horizontal/>
      </border>
    </dxf>
    <dxf>
      <border outline="0">
        <left style="thin">
          <color theme="5"/>
        </left>
        <right style="thin">
          <color theme="5"/>
        </right>
        <top style="thin">
          <color theme="5"/>
        </top>
        <bottom style="thin">
          <color theme="5"/>
        </bottom>
      </border>
    </dxf>
    <dxf>
      <font>
        <b/>
        <i val="0"/>
        <strike val="0"/>
        <condense val="0"/>
        <extend val="0"/>
        <outline val="0"/>
        <shadow val="0"/>
        <u val="none"/>
        <vertAlign val="baseline"/>
        <sz val="14"/>
        <color theme="0"/>
        <name val="Arial"/>
        <scheme val="none"/>
      </font>
      <fill>
        <patternFill patternType="solid">
          <fgColor theme="5"/>
          <bgColor theme="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font>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font>
      <alignment horizontal="center" vertical="center" textRotation="0" wrapText="1" indent="0" justifyLastLine="0" shrinkToFit="0" readingOrder="0"/>
    </dxf>
    <dxf>
      <border>
        <bottom style="thin">
          <color auto="1"/>
        </bottom>
      </border>
    </dxf>
    <dxf>
      <font>
        <strike val="0"/>
        <outline val="0"/>
        <shadow val="0"/>
        <u val="none"/>
        <vertAlign val="baseline"/>
        <sz val="14"/>
        <color rgb="FF000000"/>
        <name val="Arial"/>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style="thin">
          <color theme="4"/>
        </right>
        <top style="thin">
          <color theme="4"/>
        </top>
        <bottom style="thin">
          <color theme="4"/>
        </bottom>
        <vertical/>
        <horizontal/>
      </border>
    </dxf>
    <dxf>
      <border outline="0">
        <left style="thin">
          <color theme="4"/>
        </left>
        <right style="thin">
          <color theme="4"/>
        </right>
        <top style="thin">
          <color theme="4"/>
        </top>
        <bottom style="thin">
          <color theme="4"/>
        </bottom>
      </border>
    </dxf>
    <dxf>
      <font>
        <b/>
        <i val="0"/>
        <strike val="0"/>
        <condense val="0"/>
        <extend val="0"/>
        <outline val="0"/>
        <shadow val="0"/>
        <u val="none"/>
        <vertAlign val="baseline"/>
        <sz val="14"/>
        <color theme="0"/>
        <name val="Arial"/>
        <scheme val="none"/>
      </font>
      <fill>
        <patternFill patternType="solid">
          <fgColor theme="4"/>
          <bgColor theme="4"/>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strike val="0"/>
        <outline val="0"/>
        <shadow val="0"/>
        <u val="none"/>
        <vertAlign val="baseline"/>
        <sz val="14"/>
        <name val="Arial"/>
        <scheme val="none"/>
      </font>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4"/>
        <color theme="0"/>
        <name val="Arial"/>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4"/>
        <color theme="0"/>
        <name val="Arial"/>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0"/>
        <color auto="1"/>
        <name val="Arial"/>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'Overall Analysis'!$B$4</c:f>
              <c:strCache>
                <c:ptCount val="1"/>
                <c:pt idx="0">
                  <c:v>Number of Use Cases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303-4513-8D7E-D96997C8BE8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303-4513-8D7E-D96997C8BE8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303-4513-8D7E-D96997C8BE8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303-4513-8D7E-D96997C8BE8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303-4513-8D7E-D96997C8BE8D}"/>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99BAD3D5-9A15-46E1-AD3C-F72811D263FF}" type="CATEGORYNAME">
                      <a:rPr lang="en-US" altLang="ja-JP"/>
                      <a:pPr>
                        <a:defRPr/>
                      </a:pPr>
                      <a:t>[CATEGORY NAME]</a:t>
                    </a:fld>
                    <a:r>
                      <a:rPr lang="en-US" baseline="0"/>
                      <a:t> (</a:t>
                    </a:r>
                    <a:fld id="{14B7138C-E0B5-4029-8F37-E8C7CF9E781E}" type="VALUE">
                      <a:rPr lang="en-US" altLang="ja-JP" baseline="0"/>
                      <a:pPr>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0303-4513-8D7E-D96997C8BE8D}"/>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2BA3878-734B-4E1A-9E10-458A3190CEBC}" type="CATEGORYNAME">
                      <a:rPr lang="en-US" altLang="ja-JP"/>
                      <a:pPr>
                        <a:defRPr>
                          <a:solidFill>
                            <a:schemeClr val="accent1"/>
                          </a:solidFill>
                        </a:defRPr>
                      </a:pPr>
                      <a:t>[CATEGORY NAME]</a:t>
                    </a:fld>
                    <a:r>
                      <a:rPr lang="en-US" baseline="0"/>
                      <a:t> (</a:t>
                    </a:r>
                    <a:fld id="{E3B7C2ED-81BD-415F-B59A-5D7509FE1D8F}" type="VALUE">
                      <a:rPr lang="en-US" altLang="ja-JP" baseline="0"/>
                      <a:pPr>
                        <a:defRPr>
                          <a:solidFill>
                            <a:schemeClr val="accent1"/>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0303-4513-8D7E-D96997C8BE8D}"/>
                </c:ext>
              </c:extLst>
            </c:dLbl>
            <c:dLbl>
              <c:idx val="2"/>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5CFA1267-17C0-490A-B967-8E016CAB79AE}" type="CATEGORYNAME">
                      <a:rPr lang="en-US" altLang="ja-JP"/>
                      <a:pPr>
                        <a:defRPr>
                          <a:solidFill>
                            <a:schemeClr val="accent1"/>
                          </a:solidFill>
                        </a:defRPr>
                      </a:pPr>
                      <a:t>[CATEGORY NAME]</a:t>
                    </a:fld>
                    <a:r>
                      <a:rPr lang="en-US" baseline="0"/>
                      <a:t> (</a:t>
                    </a:r>
                    <a:fld id="{384734E1-4F9B-4919-813F-3AB9B274BD9C}" type="VALUE">
                      <a:rPr lang="en-US" altLang="ja-JP" baseline="0"/>
                      <a:pPr>
                        <a:defRPr>
                          <a:solidFill>
                            <a:schemeClr val="accent1"/>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0303-4513-8D7E-D96997C8BE8D}"/>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92686F96-8E9F-4CB2-A150-F63F903A327A}" type="CATEGORYNAME">
                      <a:rPr lang="en-US" altLang="ja-JP"/>
                      <a:pPr>
                        <a:defRPr>
                          <a:solidFill>
                            <a:schemeClr val="accent1"/>
                          </a:solidFill>
                        </a:defRPr>
                      </a:pPr>
                      <a:t>[CATEGORY NAME]</a:t>
                    </a:fld>
                    <a:r>
                      <a:rPr lang="en-US" baseline="0"/>
                      <a:t> (</a:t>
                    </a:r>
                    <a:fld id="{8A1E7F36-8CE7-42B1-977E-EFDE66304755}" type="VALUE">
                      <a:rPr lang="en-US" altLang="ja-JP" baseline="0"/>
                      <a:pPr>
                        <a:defRPr>
                          <a:solidFill>
                            <a:schemeClr val="accent1"/>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0303-4513-8D7E-D96997C8BE8D}"/>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E94904F-9E55-4FC6-99B0-FE25F3406D47}" type="CATEGORYNAME">
                      <a:rPr lang="en-US" altLang="ja-JP"/>
                      <a:pPr>
                        <a:defRPr>
                          <a:solidFill>
                            <a:schemeClr val="accent1"/>
                          </a:solidFill>
                        </a:defRPr>
                      </a:pPr>
                      <a:t>[CATEGORY NAME]</a:t>
                    </a:fld>
                    <a:r>
                      <a:rPr lang="en-US" baseline="0"/>
                      <a:t> (</a:t>
                    </a:r>
                    <a:fld id="{4B57AA61-FFC8-41E3-B13E-6BA73AD4BF3B}" type="VALUE">
                      <a:rPr lang="en-US" altLang="ja-JP" baseline="0"/>
                      <a:pPr>
                        <a:defRPr>
                          <a:solidFill>
                            <a:schemeClr val="accent1"/>
                          </a:solidFill>
                        </a:defRPr>
                      </a:pPr>
                      <a:t>[VALUE]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1"/>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0303-4513-8D7E-D96997C8BE8D}"/>
                </c:ext>
              </c:extLst>
            </c:dLbl>
            <c:spPr>
              <a:noFill/>
              <a:ln>
                <a:noFill/>
              </a:ln>
              <a:effectLst/>
            </c:spPr>
            <c:dLblPos val="outEnd"/>
            <c:showLegendKey val="1"/>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Analysis'!$A$5:$A$9</c:f>
              <c:strCache>
                <c:ptCount val="5"/>
                <c:pt idx="0">
                  <c:v>Basic Physical Tasks</c:v>
                </c:pt>
                <c:pt idx="1">
                  <c:v>Care and Safety</c:v>
                </c:pt>
                <c:pt idx="2">
                  <c:v>Interaction with Digital Devices</c:v>
                </c:pt>
                <c:pt idx="3">
                  <c:v>Complex and Work related tasks</c:v>
                </c:pt>
                <c:pt idx="4">
                  <c:v>Others</c:v>
                </c:pt>
              </c:strCache>
            </c:strRef>
          </c:cat>
          <c:val>
            <c:numRef>
              <c:f>'Overall Analysis'!$B$5:$B$9</c:f>
              <c:numCache>
                <c:formatCode>General</c:formatCode>
                <c:ptCount val="5"/>
                <c:pt idx="0">
                  <c:v>95</c:v>
                </c:pt>
                <c:pt idx="1">
                  <c:v>66</c:v>
                </c:pt>
                <c:pt idx="2">
                  <c:v>47</c:v>
                </c:pt>
                <c:pt idx="3">
                  <c:v>69</c:v>
                </c:pt>
                <c:pt idx="4">
                  <c:v>15</c:v>
                </c:pt>
              </c:numCache>
            </c:numRef>
          </c:val>
          <c:extLst>
            <c:ext xmlns:c16="http://schemas.microsoft.com/office/drawing/2014/chart" uri="{C3380CC4-5D6E-409C-BE32-E72D297353CC}">
              <c16:uniqueId val="{00000000-0303-4513-8D7E-D96997C8BE8D}"/>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 Case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'Overall Analysis'!$A$15:$A$19</c:f>
              <c:strCache>
                <c:ptCount val="5"/>
                <c:pt idx="0">
                  <c:v>Complex and Work related tasks</c:v>
                </c:pt>
                <c:pt idx="1">
                  <c:v>Basic Physical Tasks</c:v>
                </c:pt>
                <c:pt idx="2">
                  <c:v>Care and Safety</c:v>
                </c:pt>
                <c:pt idx="3">
                  <c:v>Interaction with Digital Devices</c:v>
                </c:pt>
                <c:pt idx="4">
                  <c:v>Others</c:v>
                </c:pt>
              </c:strCache>
            </c:strRef>
          </c:cat>
          <c:val>
            <c:numRef>
              <c:f>'Overall Analysis'!$B$15:$B$19</c:f>
              <c:numCache>
                <c:formatCode>General</c:formatCode>
                <c:ptCount val="5"/>
                <c:pt idx="0">
                  <c:v>132</c:v>
                </c:pt>
                <c:pt idx="1">
                  <c:v>125</c:v>
                </c:pt>
                <c:pt idx="2">
                  <c:v>102</c:v>
                </c:pt>
                <c:pt idx="3">
                  <c:v>54</c:v>
                </c:pt>
                <c:pt idx="4">
                  <c:v>44</c:v>
                </c:pt>
              </c:numCache>
            </c:numRef>
          </c:val>
          <c:extLst>
            <c:ext xmlns:c16="http://schemas.microsoft.com/office/drawing/2014/chart" uri="{C3380CC4-5D6E-409C-BE32-E72D297353CC}">
              <c16:uniqueId val="{00000000-5427-4487-B0D4-6D4855AAF6A4}"/>
            </c:ext>
          </c:extLst>
        </c:ser>
        <c:dLbls>
          <c:showLegendKey val="0"/>
          <c:showVal val="0"/>
          <c:showCatName val="0"/>
          <c:showSerName val="0"/>
          <c:showPercent val="0"/>
          <c:showBubbleSize val="0"/>
        </c:dLbls>
        <c:gapWidth val="182"/>
        <c:axId val="1036055023"/>
        <c:axId val="1036055439"/>
      </c:barChart>
      <c:catAx>
        <c:axId val="103605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55439"/>
        <c:crosses val="autoZero"/>
        <c:auto val="1"/>
        <c:lblAlgn val="ctr"/>
        <c:lblOffset val="100"/>
        <c:noMultiLvlLbl val="0"/>
      </c:catAx>
      <c:valAx>
        <c:axId val="103605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Use Cases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5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632460</xdr:colOff>
      <xdr:row>2</xdr:row>
      <xdr:rowOff>156210</xdr:rowOff>
    </xdr:from>
    <xdr:to>
      <xdr:col>9</xdr:col>
      <xdr:colOff>251460</xdr:colOff>
      <xdr:row>16</xdr:row>
      <xdr:rowOff>125730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408214</xdr:colOff>
      <xdr:row>16</xdr:row>
      <xdr:rowOff>11793</xdr:rowOff>
    </xdr:from>
    <xdr:to>
      <xdr:col>7</xdr:col>
      <xdr:colOff>952500</xdr:colOff>
      <xdr:row>29</xdr:row>
      <xdr:rowOff>160565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4:C10" totalsRowShown="0">
  <autoFilter ref="A4:C10" xr:uid="{00000000-0009-0000-0100-000005000000}"/>
  <tableColumns count="3">
    <tableColumn id="1" xr3:uid="{00000000-0010-0000-0000-000001000000}" name="Category" dataDxfId="52"/>
    <tableColumn id="3" xr3:uid="{00000000-0010-0000-0000-000003000000}" name="Number of Use Cases" dataDxfId="51"/>
    <tableColumn id="4" xr3:uid="{00000000-0010-0000-0000-000004000000}" name="Percentage" dataDxfId="50"/>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le510" displayName="Table510" ref="A13:C19" totalsRowShown="0">
  <autoFilter ref="A13:C19" xr:uid="{00000000-0009-0000-0100-000009000000}"/>
  <sortState xmlns:xlrd2="http://schemas.microsoft.com/office/spreadsheetml/2017/richdata2" ref="A14:C19">
    <sortCondition descending="1" ref="B13:B19"/>
  </sortState>
  <tableColumns count="3">
    <tableColumn id="1" xr3:uid="{00000000-0010-0000-0100-000001000000}" name="Category" dataDxfId="49"/>
    <tableColumn id="3" xr3:uid="{00000000-0010-0000-0100-000003000000}" name="Number of Use Cases" dataDxfId="48"/>
    <tableColumn id="4" xr3:uid="{00000000-0010-0000-0100-000004000000}" name="Percentage" dataDxfId="47"/>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20:D94" totalsRowShown="0" headerRowDxfId="46" headerRowBorderDxfId="45" tableBorderDxfId="44" totalsRowBorderDxfId="43">
  <autoFilter ref="A20:D94" xr:uid="{00000000-0009-0000-0100-000006000000}"/>
  <tableColumns count="4">
    <tableColumn id="1" xr3:uid="{00000000-0010-0000-0200-000001000000}" name=" ID" dataDxfId="42"/>
    <tableColumn id="2" xr3:uid="{00000000-0010-0000-0200-000002000000}" name="Phase" dataDxfId="41"/>
    <tableColumn id="3" xr3:uid="{00000000-0010-0000-0200-000003000000}" name="Use Case" dataDxfId="40"/>
    <tableColumn id="4" xr3:uid="{00000000-0010-0000-0200-000004000000}" name="Classiciation" dataDxfId="39"/>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20:D89" totalsRowShown="0" headerRowDxfId="38" headerRowBorderDxfId="37" tableBorderDxfId="36" totalsRowBorderDxfId="35">
  <autoFilter ref="A20:D89" xr:uid="{00000000-0009-0000-0100-000007000000}"/>
  <tableColumns count="4">
    <tableColumn id="1" xr3:uid="{00000000-0010-0000-0300-000001000000}" name="Use Case ID" dataDxfId="34"/>
    <tableColumn id="2" xr3:uid="{00000000-0010-0000-0300-000002000000}" name="Phase" dataDxfId="33"/>
    <tableColumn id="3" xr3:uid="{00000000-0010-0000-0300-000003000000}" name="Use Case" dataDxfId="32"/>
    <tableColumn id="4" xr3:uid="{00000000-0010-0000-0300-000004000000}" name="Classificaiton" dataDxfId="31"/>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35" displayName="Table35" ref="A1:B7" totalsRowShown="0" headerRowDxfId="30">
  <autoFilter ref="A1:B7" xr:uid="{00000000-0009-0000-0100-000004000000}"/>
  <tableColumns count="2">
    <tableColumn id="1" xr3:uid="{00000000-0010-0000-0400-000001000000}" name="Paper Classificaiton" dataDxfId="29"/>
    <tableColumn id="2" xr3:uid="{00000000-0010-0000-0400-000002000000}" name="Count" dataDxfId="28"/>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20:D99" totalsRowShown="0" headerRowDxfId="27" tableBorderDxfId="26">
  <autoFilter ref="A20:D99" xr:uid="{00000000-0009-0000-0100-000008000000}"/>
  <tableColumns count="4">
    <tableColumn id="1" xr3:uid="{00000000-0010-0000-0500-000001000000}" name="Use Case ID" dataDxfId="25"/>
    <tableColumn id="2" xr3:uid="{00000000-0010-0000-0500-000002000000}" name="Phase" dataDxfId="24"/>
    <tableColumn id="4" xr3:uid="{00000000-0010-0000-0500-000004000000}" name="Use case" dataDxfId="23"/>
    <tableColumn id="5" xr3:uid="{00000000-0010-0000-0500-000005000000}" name="Classification" dataDxfId="22"/>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1" displayName="Table1" ref="A20:D90" totalsRowShown="0" headerRowDxfId="21" dataDxfId="19" headerRowBorderDxfId="20" tableBorderDxfId="18" totalsRowBorderDxfId="17">
  <autoFilter ref="A20:D90" xr:uid="{00000000-0009-0000-0100-000001000000}"/>
  <tableColumns count="4">
    <tableColumn id="5" xr3:uid="{00000000-0010-0000-0600-000005000000}" name="Use Case ID" dataDxfId="16"/>
    <tableColumn id="1" xr3:uid="{00000000-0010-0000-0600-000001000000}" name="Phase" dataDxfId="15"/>
    <tableColumn id="3" xr3:uid="{00000000-0010-0000-0600-000003000000}" name="Use Case" dataDxfId="14"/>
    <tableColumn id="4" xr3:uid="{00000000-0010-0000-0600-000004000000}" name="Classification"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B7" totalsRowShown="0" headerRowDxfId="12" tableBorderDxfId="11">
  <autoFilter ref="A1:B7" xr:uid="{00000000-0009-0000-0100-000003000000}"/>
  <tableColumns count="2">
    <tableColumn id="1" xr3:uid="{00000000-0010-0000-0700-000001000000}" name="Paper Classificaiton" dataDxfId="10"/>
    <tableColumn id="2" xr3:uid="{00000000-0010-0000-0700-000002000000}" name="Count" dataDxfId="9"/>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H26"/>
  <sheetViews>
    <sheetView zoomScale="115" zoomScaleNormal="115" workbookViewId="0">
      <selection activeCell="A26" sqref="A26"/>
    </sheetView>
  </sheetViews>
  <sheetFormatPr defaultColWidth="14.44140625" defaultRowHeight="15.75" customHeight="1" x14ac:dyDescent="0.25"/>
  <cols>
    <col min="1" max="1" width="27.5546875" bestFit="1" customWidth="1"/>
  </cols>
  <sheetData>
    <row r="2" spans="1:8" ht="15.75" customHeight="1" x14ac:dyDescent="0.25">
      <c r="A2" s="1" t="s">
        <v>0</v>
      </c>
    </row>
    <row r="4" spans="1:8" ht="15.75" customHeight="1" x14ac:dyDescent="0.25">
      <c r="A4" s="2" t="s">
        <v>1</v>
      </c>
      <c r="B4" s="8" t="s">
        <v>2</v>
      </c>
      <c r="C4" s="8" t="s">
        <v>3</v>
      </c>
    </row>
    <row r="5" spans="1:8" ht="15.75" customHeight="1" x14ac:dyDescent="0.25">
      <c r="A5" s="1" t="s">
        <v>4</v>
      </c>
      <c r="B5">
        <f>SUM('Focus Group 1'!B2,'Focus Group 2'!B2,'Focus Group 3'!B2,'Focus Group 4'!B2)</f>
        <v>95</v>
      </c>
      <c r="C5" s="34">
        <f>B5/B10</f>
        <v>0.32534246575342468</v>
      </c>
    </row>
    <row r="6" spans="1:8" ht="15.75" customHeight="1" x14ac:dyDescent="0.25">
      <c r="A6" s="1" t="s">
        <v>5</v>
      </c>
      <c r="B6">
        <f>SUM('Focus Group 1'!B3,'Focus Group 2'!B3,'Focus Group 3'!B3,'Focus Group 4'!B3)</f>
        <v>66</v>
      </c>
      <c r="C6" s="34">
        <f>B6/B10</f>
        <v>0.22602739726027396</v>
      </c>
      <c r="E6" s="1" t="s">
        <v>6</v>
      </c>
    </row>
    <row r="7" spans="1:8" ht="15.75" customHeight="1" x14ac:dyDescent="0.25">
      <c r="A7" s="1" t="s">
        <v>7</v>
      </c>
      <c r="B7">
        <f>SUM('Focus Group 1'!B4,'Focus Group 2'!B4,'Focus Group 3'!B4,'Focus Group 4'!B4)</f>
        <v>47</v>
      </c>
      <c r="C7" s="34">
        <f>B7/B10</f>
        <v>0.16095890410958905</v>
      </c>
      <c r="E7" s="1" t="s">
        <v>6</v>
      </c>
    </row>
    <row r="8" spans="1:8" ht="15.75" customHeight="1" x14ac:dyDescent="0.25">
      <c r="A8" s="1" t="s">
        <v>8</v>
      </c>
      <c r="B8">
        <f>SUM('Focus Group 1'!B5,'Focus Group 2'!B5,'Focus Group 3'!B5,'Focus Group 4'!B5)</f>
        <v>69</v>
      </c>
      <c r="C8" s="34">
        <f>B8/B10</f>
        <v>0.2363013698630137</v>
      </c>
      <c r="E8" s="1" t="s">
        <v>6</v>
      </c>
    </row>
    <row r="9" spans="1:8" ht="15.75" customHeight="1" x14ac:dyDescent="0.25">
      <c r="A9" s="1" t="s">
        <v>9</v>
      </c>
      <c r="B9">
        <f>SUM('Focus Group 1'!B6,'Focus Group 2'!B6,'Focus Group 3'!B6,'Focus Group 4'!B6)</f>
        <v>15</v>
      </c>
      <c r="C9" s="34">
        <f>B9/B10</f>
        <v>5.1369863013698627E-2</v>
      </c>
      <c r="E9" s="1" t="s">
        <v>6</v>
      </c>
    </row>
    <row r="10" spans="1:8" ht="15.75" customHeight="1" x14ac:dyDescent="0.25">
      <c r="A10" s="1" t="s">
        <v>10</v>
      </c>
      <c r="B10">
        <f>SUM(B5:B9)</f>
        <v>292</v>
      </c>
    </row>
    <row r="11" spans="1:8" ht="15.75" customHeight="1" x14ac:dyDescent="0.25">
      <c r="E11" s="1" t="s">
        <v>6</v>
      </c>
      <c r="F11" s="1" t="s">
        <v>6</v>
      </c>
      <c r="G11" s="1" t="s">
        <v>6</v>
      </c>
      <c r="H11" s="1" t="s">
        <v>6</v>
      </c>
    </row>
    <row r="12" spans="1:8" ht="15.75" customHeight="1" x14ac:dyDescent="0.25">
      <c r="A12" s="1"/>
      <c r="C12" s="1"/>
    </row>
    <row r="13" spans="1:8" ht="15.75" customHeight="1" x14ac:dyDescent="0.25">
      <c r="A13" s="2" t="s">
        <v>1</v>
      </c>
      <c r="B13" s="8" t="s">
        <v>2</v>
      </c>
      <c r="C13" s="8" t="s">
        <v>3</v>
      </c>
    </row>
    <row r="14" spans="1:8" ht="15.75" customHeight="1" x14ac:dyDescent="0.25">
      <c r="A14" s="1" t="s">
        <v>10</v>
      </c>
      <c r="B14">
        <f>SUM(B15:B19)</f>
        <v>457</v>
      </c>
      <c r="D14" s="1" t="s">
        <v>6</v>
      </c>
      <c r="E14" s="1" t="s">
        <v>6</v>
      </c>
      <c r="F14" s="1" t="s">
        <v>6</v>
      </c>
      <c r="G14" s="1" t="s">
        <v>6</v>
      </c>
      <c r="H14" s="1" t="s">
        <v>6</v>
      </c>
    </row>
    <row r="15" spans="1:8" ht="15.75" customHeight="1" x14ac:dyDescent="0.25">
      <c r="A15" s="1" t="s">
        <v>8</v>
      </c>
      <c r="B15">
        <f>SUM('Focus Group 3'!B5,'Focus Group 2'!B5,'Focus Group 3'!B5,'Focus Group 4'!B5,'Initial Brainstorming'!B9)</f>
        <v>132</v>
      </c>
      <c r="C15" s="34">
        <f>B15/457</f>
        <v>0.28884026258205692</v>
      </c>
    </row>
    <row r="16" spans="1:8" ht="15.75" customHeight="1" x14ac:dyDescent="0.25">
      <c r="A16" s="1" t="s">
        <v>4</v>
      </c>
      <c r="B16">
        <f>SUM('Focus Group 3'!B2,'Focus Group 2'!B2,'Focus Group 3'!B2,'Focus Group 4'!B2,'Initial Brainstorming'!B6)</f>
        <v>125</v>
      </c>
      <c r="C16" s="34">
        <f>B16/457</f>
        <v>0.2735229759299781</v>
      </c>
    </row>
    <row r="17" spans="1:7" ht="15.75" customHeight="1" x14ac:dyDescent="0.25">
      <c r="A17" s="1" t="s">
        <v>5</v>
      </c>
      <c r="B17">
        <f>SUM('Focus Group 3'!B3,'Focus Group 2'!B3,'Focus Group 3'!B3,'Focus Group 4'!B3,'Initial Brainstorming'!B7)</f>
        <v>102</v>
      </c>
      <c r="C17" s="34">
        <f t="shared" ref="C17:C19" si="0">B17/457</f>
        <v>0.22319474835886213</v>
      </c>
      <c r="E17" s="1" t="s">
        <v>6</v>
      </c>
      <c r="F17" s="1" t="s">
        <v>6</v>
      </c>
      <c r="G17" s="1" t="s">
        <v>6</v>
      </c>
    </row>
    <row r="18" spans="1:7" ht="15.75" customHeight="1" x14ac:dyDescent="0.25">
      <c r="A18" s="1" t="s">
        <v>7</v>
      </c>
      <c r="B18">
        <f>SUM('Focus Group 3'!B4,'Focus Group 2'!B4,'Focus Group 3'!B4,'Focus Group 4'!B4,'Initial Brainstorming'!B8)</f>
        <v>54</v>
      </c>
      <c r="C18" s="34">
        <f t="shared" si="0"/>
        <v>0.11816192560175055</v>
      </c>
      <c r="E18" s="1" t="s">
        <v>6</v>
      </c>
      <c r="F18" s="1" t="s">
        <v>6</v>
      </c>
      <c r="G18" s="1" t="s">
        <v>6</v>
      </c>
    </row>
    <row r="19" spans="1:7" ht="15.75" customHeight="1" x14ac:dyDescent="0.25">
      <c r="A19" s="1" t="s">
        <v>9</v>
      </c>
      <c r="B19">
        <f>SUM('Focus Group 3'!B6,'Focus Group 2'!B6,'Focus Group 3'!B6,'Focus Group 4'!B6,'Initial Brainstorming'!B10)</f>
        <v>44</v>
      </c>
      <c r="C19" s="34">
        <f t="shared" si="0"/>
        <v>9.6280087527352301E-2</v>
      </c>
      <c r="F19" s="1" t="s">
        <v>6</v>
      </c>
    </row>
    <row r="25" spans="1:7" ht="15.75" customHeight="1" x14ac:dyDescent="0.25">
      <c r="A25" s="34">
        <f>SUM(C16,C15,C17)</f>
        <v>0.78555798687089706</v>
      </c>
    </row>
    <row r="26" spans="1:7" ht="15.75" customHeight="1" x14ac:dyDescent="0.25">
      <c r="B26" s="34">
        <f>SUM(C15:C16)</f>
        <v>0.56236323851203496</v>
      </c>
    </row>
  </sheetData>
  <phoneticPr fontId="13"/>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26"/>
  <sheetViews>
    <sheetView topLeftCell="A34" zoomScale="115" zoomScaleNormal="115" workbookViewId="0">
      <selection activeCell="A38" sqref="A38"/>
    </sheetView>
  </sheetViews>
  <sheetFormatPr defaultColWidth="14.44140625" defaultRowHeight="15.75" customHeight="1" x14ac:dyDescent="0.25"/>
  <cols>
    <col min="1" max="1" width="29.109375" style="10" bestFit="1" customWidth="1"/>
    <col min="2" max="2" width="42.88671875" style="10" bestFit="1" customWidth="1"/>
    <col min="3" max="3" width="32.44140625" style="10" bestFit="1" customWidth="1"/>
    <col min="4" max="4" width="29.109375" style="10" bestFit="1" customWidth="1"/>
    <col min="5" max="5" width="29.44140625" style="10" customWidth="1"/>
    <col min="6" max="6" width="31.109375" style="10" customWidth="1"/>
    <col min="7" max="9" width="14.44140625" style="10"/>
    <col min="10" max="10" width="20.109375" style="10" customWidth="1"/>
    <col min="11" max="16384" width="14.44140625" style="10"/>
  </cols>
  <sheetData>
    <row r="1" spans="1:11" ht="15.75" customHeight="1" x14ac:dyDescent="0.3">
      <c r="A1" s="18" t="s">
        <v>11</v>
      </c>
      <c r="B1" s="19" t="s">
        <v>12</v>
      </c>
      <c r="C1" s="6"/>
      <c r="E1" s="3"/>
      <c r="I1" s="6"/>
      <c r="J1" s="6"/>
      <c r="K1" s="6"/>
    </row>
    <row r="2" spans="1:11" ht="15.75" customHeight="1" x14ac:dyDescent="0.25">
      <c r="A2" s="47" t="s">
        <v>4</v>
      </c>
      <c r="B2" s="21">
        <f>COUNTIF(D21:D94,"Basic Physical Tasks")</f>
        <v>28</v>
      </c>
      <c r="C2" s="2"/>
      <c r="D2" s="48"/>
      <c r="E2" s="2"/>
      <c r="I2" s="6"/>
      <c r="J2" s="6"/>
      <c r="K2" s="6"/>
    </row>
    <row r="3" spans="1:11" ht="15.75" customHeight="1" x14ac:dyDescent="0.25">
      <c r="A3" s="47" t="s">
        <v>13</v>
      </c>
      <c r="B3" s="21">
        <f>COUNTIF(D21:D94,"Care and Safety")</f>
        <v>15</v>
      </c>
      <c r="C3"/>
      <c r="D3" s="1"/>
      <c r="E3" s="1"/>
      <c r="I3" s="6"/>
      <c r="J3" s="6"/>
      <c r="K3" s="6"/>
    </row>
    <row r="4" spans="1:11" ht="15.75" customHeight="1" x14ac:dyDescent="0.25">
      <c r="A4" s="47" t="s">
        <v>7</v>
      </c>
      <c r="B4" s="21">
        <f>COUNTIF(D21:D94,"Interaction with Digital Devices")</f>
        <v>16</v>
      </c>
      <c r="C4" s="8"/>
      <c r="D4" s="1"/>
      <c r="E4" s="1"/>
      <c r="F4" s="9"/>
      <c r="I4" s="6"/>
      <c r="J4" s="6"/>
      <c r="K4" s="6"/>
    </row>
    <row r="5" spans="1:11" ht="13.2" x14ac:dyDescent="0.25">
      <c r="A5" s="47" t="s">
        <v>8</v>
      </c>
      <c r="B5" s="21">
        <f>COUNTIF(D21:D94,"Complex and Work related Tasks")</f>
        <v>12</v>
      </c>
      <c r="C5" s="8"/>
      <c r="D5" s="8"/>
      <c r="E5" s="8"/>
      <c r="F5" s="9"/>
      <c r="I5" s="6"/>
      <c r="J5" s="6"/>
      <c r="K5" s="6"/>
    </row>
    <row r="6" spans="1:11" ht="15.75" customHeight="1" x14ac:dyDescent="0.25">
      <c r="A6" s="47" t="s">
        <v>9</v>
      </c>
      <c r="B6" s="21">
        <f>COUNTIF(D21:D94,"Others")</f>
        <v>3</v>
      </c>
      <c r="C6" s="9"/>
      <c r="D6" s="6"/>
      <c r="E6" s="6"/>
      <c r="F6" s="6"/>
      <c r="I6" s="6"/>
      <c r="J6" s="6"/>
      <c r="K6" s="6"/>
    </row>
    <row r="7" spans="1:11" ht="15.75" customHeight="1" x14ac:dyDescent="0.25">
      <c r="A7" s="22" t="s">
        <v>14</v>
      </c>
      <c r="B7" s="23">
        <f>SUM(B2:B6)</f>
        <v>74</v>
      </c>
      <c r="I7" s="6"/>
      <c r="J7" s="6"/>
      <c r="K7" s="6"/>
    </row>
    <row r="8" spans="1:11" ht="15.75" customHeight="1" x14ac:dyDescent="0.25">
      <c r="E8" s="6"/>
      <c r="I8" s="6"/>
      <c r="J8" s="6"/>
      <c r="K8" s="6"/>
    </row>
    <row r="9" spans="1:11" ht="15.75" customHeight="1" x14ac:dyDescent="0.25">
      <c r="E9" s="6"/>
      <c r="I9" s="6"/>
      <c r="J9" s="6"/>
      <c r="K9" s="6"/>
    </row>
    <row r="10" spans="1:11" ht="15.75" customHeight="1" x14ac:dyDescent="0.25">
      <c r="F10" s="6"/>
      <c r="G10" s="6"/>
      <c r="I10" s="6"/>
      <c r="J10" s="6"/>
      <c r="K10" s="6"/>
    </row>
    <row r="11" spans="1:11" ht="15.75" customHeight="1" x14ac:dyDescent="0.25">
      <c r="F11" s="6"/>
      <c r="G11" s="6"/>
      <c r="I11" s="6"/>
      <c r="J11" s="6"/>
      <c r="K11" s="6"/>
    </row>
    <row r="12" spans="1:11" ht="15.75" customHeight="1" x14ac:dyDescent="0.25">
      <c r="F12" s="6"/>
      <c r="G12" s="6"/>
      <c r="I12" s="6"/>
      <c r="J12" s="6"/>
      <c r="K12" s="6"/>
    </row>
    <row r="13" spans="1:11" ht="15.75" customHeight="1" x14ac:dyDescent="0.25">
      <c r="F13" s="6"/>
      <c r="G13" s="6"/>
      <c r="I13" s="6"/>
      <c r="J13" s="6"/>
      <c r="K13" s="6"/>
    </row>
    <row r="14" spans="1:11" ht="15.75" customHeight="1" x14ac:dyDescent="0.25">
      <c r="F14" s="6" t="str">
        <f>IF(OR(E14="2.5 Eating",E14="10 Well Being", E14="11 Personal Care: SRL taking care of the user and makes him/her more comfortable", E14="9. Safety/Self-Protection",E14="8. Hygiene"),"Care and Safety"," ")</f>
        <v xml:space="preserve"> </v>
      </c>
      <c r="G14" s="6"/>
      <c r="I14" s="6"/>
      <c r="J14" s="6"/>
      <c r="K14" s="6"/>
    </row>
    <row r="15" spans="1:11" ht="15.75" customHeight="1" x14ac:dyDescent="0.25">
      <c r="F15" s="6"/>
      <c r="G15" s="6"/>
      <c r="I15" s="6"/>
      <c r="J15" s="6"/>
      <c r="K15" s="6"/>
    </row>
    <row r="16" spans="1:11" ht="15.75" customHeight="1" x14ac:dyDescent="0.25">
      <c r="F16" s="6"/>
      <c r="G16" s="6"/>
      <c r="I16" s="6"/>
      <c r="J16" s="6"/>
      <c r="K16" s="6"/>
    </row>
    <row r="17" spans="1:15" ht="15.75" customHeight="1" x14ac:dyDescent="0.25">
      <c r="I17" s="6"/>
      <c r="J17" s="6"/>
      <c r="K17" s="6"/>
    </row>
    <row r="18" spans="1:15" ht="15.75" customHeight="1" x14ac:dyDescent="0.25">
      <c r="A18" s="20"/>
      <c r="B18" s="20"/>
      <c r="F18" s="6"/>
      <c r="G18" s="6"/>
      <c r="I18" s="6"/>
      <c r="J18" s="6"/>
      <c r="K18" s="6"/>
    </row>
    <row r="19" spans="1:15" ht="15.75" customHeight="1" x14ac:dyDescent="0.25">
      <c r="A19" s="3"/>
      <c r="B19" s="3"/>
      <c r="F19" s="6"/>
      <c r="G19" s="6"/>
      <c r="I19" s="6"/>
      <c r="J19" s="6"/>
      <c r="K19" s="6"/>
    </row>
    <row r="20" spans="1:15" ht="15.75" customHeight="1" x14ac:dyDescent="0.25">
      <c r="A20" s="36" t="s">
        <v>15</v>
      </c>
      <c r="B20" s="37" t="s">
        <v>16</v>
      </c>
      <c r="C20" s="37" t="s">
        <v>17</v>
      </c>
      <c r="D20" s="38" t="s">
        <v>18</v>
      </c>
      <c r="F20" s="6"/>
      <c r="G20" s="6"/>
      <c r="I20" s="6"/>
      <c r="J20" s="6"/>
      <c r="K20" s="6"/>
    </row>
    <row r="21" spans="1:15" ht="26.4" x14ac:dyDescent="0.25">
      <c r="A21" s="35">
        <v>1</v>
      </c>
      <c r="B21" s="27" t="s">
        <v>19</v>
      </c>
      <c r="C21" s="27" t="s">
        <v>20</v>
      </c>
      <c r="D21" s="26" t="s">
        <v>21</v>
      </c>
      <c r="F21" s="6"/>
      <c r="G21" s="6"/>
      <c r="I21" s="6"/>
      <c r="J21" s="6"/>
      <c r="K21" s="6"/>
    </row>
    <row r="22" spans="1:15" ht="26.4" x14ac:dyDescent="0.25">
      <c r="A22" s="35">
        <v>2</v>
      </c>
      <c r="B22" s="27" t="s">
        <v>19</v>
      </c>
      <c r="C22" s="27" t="s">
        <v>22</v>
      </c>
      <c r="D22" s="26" t="s">
        <v>23</v>
      </c>
      <c r="F22" s="6"/>
      <c r="G22" s="6"/>
      <c r="I22" s="6"/>
      <c r="J22" s="6"/>
      <c r="K22" s="6"/>
    </row>
    <row r="23" spans="1:15" ht="13.2" x14ac:dyDescent="0.25">
      <c r="A23" s="35">
        <v>3</v>
      </c>
      <c r="B23" s="27" t="s">
        <v>19</v>
      </c>
      <c r="C23" s="27" t="s">
        <v>24</v>
      </c>
      <c r="D23" s="26" t="s">
        <v>21</v>
      </c>
      <c r="F23" s="6"/>
      <c r="G23" s="6"/>
      <c r="I23" s="6"/>
      <c r="J23" s="6"/>
      <c r="K23" s="6"/>
    </row>
    <row r="24" spans="1:15" ht="26.4" x14ac:dyDescent="0.25">
      <c r="A24" s="35">
        <v>4</v>
      </c>
      <c r="B24" s="27" t="s">
        <v>19</v>
      </c>
      <c r="C24" s="27" t="s">
        <v>25</v>
      </c>
      <c r="D24" s="26" t="s">
        <v>21</v>
      </c>
      <c r="F24" s="6"/>
      <c r="G24" s="6"/>
      <c r="I24" s="6"/>
      <c r="J24" s="6"/>
      <c r="K24" s="6"/>
    </row>
    <row r="25" spans="1:15" ht="13.2" x14ac:dyDescent="0.25">
      <c r="A25" s="35">
        <v>5</v>
      </c>
      <c r="B25" s="27" t="s">
        <v>19</v>
      </c>
      <c r="C25" s="27" t="s">
        <v>26</v>
      </c>
      <c r="D25" s="26" t="s">
        <v>4</v>
      </c>
      <c r="F25" s="6"/>
      <c r="G25" s="6"/>
      <c r="I25" s="6"/>
      <c r="J25" s="6"/>
      <c r="K25" s="6"/>
      <c r="M25" s="9"/>
    </row>
    <row r="26" spans="1:15" ht="26.4" x14ac:dyDescent="0.25">
      <c r="A26" s="35">
        <v>6</v>
      </c>
      <c r="B26" s="27" t="s">
        <v>19</v>
      </c>
      <c r="C26" s="27" t="s">
        <v>27</v>
      </c>
      <c r="D26" s="26" t="s">
        <v>4</v>
      </c>
      <c r="F26" s="6"/>
      <c r="G26" s="6"/>
      <c r="I26" s="6"/>
      <c r="J26" s="6"/>
      <c r="K26" s="6"/>
    </row>
    <row r="27" spans="1:15" ht="26.4" x14ac:dyDescent="0.25">
      <c r="A27" s="35">
        <v>7</v>
      </c>
      <c r="B27" s="27" t="s">
        <v>19</v>
      </c>
      <c r="C27" s="27" t="s">
        <v>28</v>
      </c>
      <c r="D27" s="26" t="s">
        <v>4</v>
      </c>
      <c r="F27" s="6"/>
      <c r="G27" s="6"/>
      <c r="H27" s="6"/>
      <c r="I27" s="6"/>
      <c r="J27" s="6"/>
      <c r="K27" s="6"/>
      <c r="M27" s="6"/>
      <c r="O27" s="6">
        <f>COUNTIF(O34:O107,"&lt;&gt;"&amp;"")</f>
        <v>74</v>
      </c>
    </row>
    <row r="28" spans="1:15" ht="13.2" x14ac:dyDescent="0.25">
      <c r="A28" s="35">
        <v>8</v>
      </c>
      <c r="B28" s="27" t="s">
        <v>19</v>
      </c>
      <c r="C28" s="27" t="s">
        <v>29</v>
      </c>
      <c r="D28" s="26" t="s">
        <v>23</v>
      </c>
      <c r="F28" s="6"/>
      <c r="I28" s="6"/>
      <c r="J28" s="6"/>
      <c r="K28" s="6"/>
    </row>
    <row r="29" spans="1:15" ht="13.2" x14ac:dyDescent="0.25">
      <c r="A29" s="35">
        <v>9</v>
      </c>
      <c r="B29" s="27" t="s">
        <v>19</v>
      </c>
      <c r="C29" s="27" t="s">
        <v>30</v>
      </c>
      <c r="D29" s="26" t="s">
        <v>9</v>
      </c>
      <c r="F29" s="6"/>
      <c r="G29" s="6"/>
      <c r="I29" s="6"/>
      <c r="J29" s="6"/>
      <c r="K29" s="6"/>
    </row>
    <row r="30" spans="1:15" ht="26.4" x14ac:dyDescent="0.25">
      <c r="A30" s="35">
        <v>10</v>
      </c>
      <c r="B30" s="27" t="s">
        <v>19</v>
      </c>
      <c r="C30" s="27" t="s">
        <v>31</v>
      </c>
      <c r="D30" s="26" t="s">
        <v>8</v>
      </c>
      <c r="F30" s="6"/>
      <c r="G30" s="6"/>
      <c r="H30" s="6"/>
      <c r="I30" s="6"/>
      <c r="J30" s="6"/>
      <c r="K30" s="6"/>
    </row>
    <row r="31" spans="1:15" ht="26.4" x14ac:dyDescent="0.25">
      <c r="A31" s="35">
        <v>11</v>
      </c>
      <c r="B31" s="27" t="s">
        <v>19</v>
      </c>
      <c r="C31" s="27" t="s">
        <v>32</v>
      </c>
      <c r="D31" s="26" t="s">
        <v>23</v>
      </c>
      <c r="G31" s="6"/>
      <c r="H31" s="6"/>
      <c r="I31" s="9"/>
      <c r="J31" s="9"/>
      <c r="K31" s="9"/>
    </row>
    <row r="32" spans="1:15" ht="26.4" x14ac:dyDescent="0.25">
      <c r="A32" s="35">
        <v>12</v>
      </c>
      <c r="B32" s="27" t="s">
        <v>19</v>
      </c>
      <c r="C32" s="27" t="s">
        <v>33</v>
      </c>
      <c r="D32" s="26" t="s">
        <v>4</v>
      </c>
      <c r="F32" s="6"/>
    </row>
    <row r="33" spans="1:15" ht="13.2" x14ac:dyDescent="0.25">
      <c r="A33" s="35">
        <v>13</v>
      </c>
      <c r="B33" s="27" t="s">
        <v>19</v>
      </c>
      <c r="C33" s="27" t="s">
        <v>34</v>
      </c>
      <c r="D33" s="26" t="s">
        <v>8</v>
      </c>
      <c r="F33" s="6"/>
      <c r="H33" s="6"/>
      <c r="J33" s="6"/>
      <c r="L33" s="6"/>
      <c r="M33" s="6"/>
      <c r="N33" s="6" t="str">
        <f>IF(L33="10 Well Being","Care and Safety"," ")</f>
        <v xml:space="preserve"> </v>
      </c>
    </row>
    <row r="34" spans="1:15" ht="26.4" x14ac:dyDescent="0.25">
      <c r="A34" s="35">
        <v>14</v>
      </c>
      <c r="B34" s="27" t="s">
        <v>19</v>
      </c>
      <c r="C34" s="27" t="s">
        <v>35</v>
      </c>
      <c r="D34" s="26" t="s">
        <v>8</v>
      </c>
      <c r="F34" s="6"/>
      <c r="G34" s="6"/>
      <c r="H34" s="6"/>
      <c r="I34" s="6"/>
      <c r="J34" s="6"/>
      <c r="K34" s="6"/>
      <c r="O34" s="9">
        <f>INDEX(G34:L34,MATCH(TRUE,INDEX((G34:L34&lt;&gt;" "),0),0))</f>
        <v>0</v>
      </c>
    </row>
    <row r="35" spans="1:15" ht="13.2" x14ac:dyDescent="0.25">
      <c r="A35" s="35">
        <v>15</v>
      </c>
      <c r="B35" s="27" t="s">
        <v>19</v>
      </c>
      <c r="C35" s="27" t="s">
        <v>36</v>
      </c>
      <c r="D35" s="26" t="s">
        <v>21</v>
      </c>
      <c r="F35" s="6"/>
      <c r="G35" s="6"/>
      <c r="H35" s="6"/>
      <c r="I35" s="6"/>
      <c r="J35" s="6"/>
      <c r="K35" s="6"/>
      <c r="O35" s="9">
        <f t="shared" ref="O35:O82" si="0">INDEX(G35:L35,MATCH(TRUE,INDEX((G35:L35&lt;&gt;" "),0),0))</f>
        <v>0</v>
      </c>
    </row>
    <row r="36" spans="1:15" ht="39.6" x14ac:dyDescent="0.25">
      <c r="A36" s="35">
        <v>16</v>
      </c>
      <c r="B36" s="27" t="s">
        <v>37</v>
      </c>
      <c r="C36" s="27" t="s">
        <v>38</v>
      </c>
      <c r="D36" s="26" t="s">
        <v>8</v>
      </c>
      <c r="F36" s="6"/>
      <c r="G36" s="6"/>
      <c r="H36" s="6"/>
      <c r="I36" s="6"/>
      <c r="J36" s="6"/>
      <c r="K36" s="6"/>
      <c r="O36" s="9">
        <f t="shared" si="0"/>
        <v>0</v>
      </c>
    </row>
    <row r="37" spans="1:15" ht="13.2" x14ac:dyDescent="0.25">
      <c r="A37" s="35">
        <v>17</v>
      </c>
      <c r="B37" s="27" t="s">
        <v>37</v>
      </c>
      <c r="C37" s="27" t="s">
        <v>39</v>
      </c>
      <c r="D37" s="26" t="s">
        <v>4</v>
      </c>
      <c r="F37" s="6"/>
      <c r="G37" s="6"/>
      <c r="H37" s="6"/>
      <c r="I37" s="6"/>
      <c r="J37" s="6"/>
      <c r="K37" s="6"/>
      <c r="O37" s="9">
        <f t="shared" si="0"/>
        <v>0</v>
      </c>
    </row>
    <row r="38" spans="1:15" ht="13.2" x14ac:dyDescent="0.25">
      <c r="A38" s="35">
        <v>18</v>
      </c>
      <c r="B38" s="27" t="s">
        <v>37</v>
      </c>
      <c r="C38" s="27" t="s">
        <v>40</v>
      </c>
      <c r="D38" s="26" t="s">
        <v>4</v>
      </c>
      <c r="F38" s="6"/>
      <c r="G38" s="6"/>
      <c r="H38" s="6"/>
      <c r="I38" s="6"/>
      <c r="J38" s="6"/>
      <c r="K38" s="6"/>
      <c r="O38" s="9">
        <f t="shared" si="0"/>
        <v>0</v>
      </c>
    </row>
    <row r="39" spans="1:15" ht="26.4" x14ac:dyDescent="0.25">
      <c r="A39" s="35">
        <v>19</v>
      </c>
      <c r="B39" s="27" t="s">
        <v>37</v>
      </c>
      <c r="C39" s="27" t="s">
        <v>41</v>
      </c>
      <c r="D39" s="26" t="s">
        <v>4</v>
      </c>
      <c r="F39" s="6"/>
      <c r="G39" s="6"/>
      <c r="H39" s="6"/>
      <c r="I39" s="6"/>
      <c r="J39" s="6"/>
      <c r="K39" s="6"/>
      <c r="O39" s="9">
        <f t="shared" si="0"/>
        <v>0</v>
      </c>
    </row>
    <row r="40" spans="1:15" ht="13.2" x14ac:dyDescent="0.25">
      <c r="A40" s="35">
        <v>20</v>
      </c>
      <c r="B40" s="27" t="s">
        <v>37</v>
      </c>
      <c r="C40" s="27" t="s">
        <v>42</v>
      </c>
      <c r="D40" s="26" t="s">
        <v>23</v>
      </c>
      <c r="F40" s="6"/>
      <c r="G40" s="6"/>
      <c r="H40" s="6"/>
      <c r="I40" s="6"/>
      <c r="J40" s="6"/>
      <c r="K40" s="6"/>
      <c r="O40" s="9">
        <f t="shared" si="0"/>
        <v>0</v>
      </c>
    </row>
    <row r="41" spans="1:15" ht="26.4" x14ac:dyDescent="0.25">
      <c r="A41" s="35">
        <v>21</v>
      </c>
      <c r="B41" s="27" t="s">
        <v>37</v>
      </c>
      <c r="C41" s="27" t="s">
        <v>43</v>
      </c>
      <c r="D41" s="26" t="s">
        <v>4</v>
      </c>
      <c r="F41" s="6"/>
      <c r="G41" s="6"/>
      <c r="H41" s="6"/>
      <c r="I41" s="6"/>
      <c r="J41" s="6"/>
      <c r="K41" s="6"/>
      <c r="O41" s="9">
        <f t="shared" si="0"/>
        <v>0</v>
      </c>
    </row>
    <row r="42" spans="1:15" ht="26.4" x14ac:dyDescent="0.25">
      <c r="A42" s="35">
        <v>22</v>
      </c>
      <c r="B42" s="27" t="s">
        <v>37</v>
      </c>
      <c r="C42" s="27" t="s">
        <v>44</v>
      </c>
      <c r="D42" s="26" t="s">
        <v>23</v>
      </c>
      <c r="F42" s="6"/>
      <c r="G42" s="6"/>
      <c r="H42" s="6"/>
      <c r="I42" s="6"/>
      <c r="J42" s="6"/>
      <c r="K42" s="6"/>
      <c r="O42" s="9">
        <f t="shared" si="0"/>
        <v>0</v>
      </c>
    </row>
    <row r="43" spans="1:15" ht="13.2" x14ac:dyDescent="0.25">
      <c r="A43" s="35">
        <v>23</v>
      </c>
      <c r="B43" s="27" t="s">
        <v>37</v>
      </c>
      <c r="C43" s="27" t="s">
        <v>45</v>
      </c>
      <c r="D43" s="26" t="s">
        <v>4</v>
      </c>
      <c r="F43" s="6"/>
      <c r="G43" s="6"/>
      <c r="H43" s="6"/>
      <c r="I43" s="6"/>
      <c r="J43" s="6"/>
      <c r="K43" s="6"/>
      <c r="O43" s="9">
        <f t="shared" si="0"/>
        <v>0</v>
      </c>
    </row>
    <row r="44" spans="1:15" ht="26.4" x14ac:dyDescent="0.25">
      <c r="A44" s="35">
        <v>24</v>
      </c>
      <c r="B44" s="27" t="s">
        <v>37</v>
      </c>
      <c r="C44" s="27" t="s">
        <v>46</v>
      </c>
      <c r="D44" s="26" t="s">
        <v>9</v>
      </c>
      <c r="F44" s="6"/>
      <c r="G44" s="6"/>
      <c r="H44" s="6"/>
      <c r="I44" s="6"/>
      <c r="J44" s="6"/>
      <c r="K44" s="6"/>
      <c r="O44" s="9">
        <f t="shared" si="0"/>
        <v>0</v>
      </c>
    </row>
    <row r="45" spans="1:15" ht="26.4" x14ac:dyDescent="0.25">
      <c r="A45" s="35">
        <v>25</v>
      </c>
      <c r="B45" s="27" t="s">
        <v>37</v>
      </c>
      <c r="C45" s="27" t="s">
        <v>47</v>
      </c>
      <c r="D45" s="26" t="s">
        <v>21</v>
      </c>
      <c r="F45" s="6"/>
      <c r="G45" s="6"/>
      <c r="H45" s="6"/>
      <c r="I45" s="6"/>
      <c r="J45" s="6"/>
      <c r="K45" s="6"/>
      <c r="O45" s="9">
        <f t="shared" si="0"/>
        <v>0</v>
      </c>
    </row>
    <row r="46" spans="1:15" ht="26.4" x14ac:dyDescent="0.25">
      <c r="A46" s="35">
        <v>26</v>
      </c>
      <c r="B46" s="27" t="s">
        <v>37</v>
      </c>
      <c r="C46" s="27" t="s">
        <v>48</v>
      </c>
      <c r="D46" s="26" t="s">
        <v>21</v>
      </c>
      <c r="F46" s="4"/>
      <c r="G46" s="6"/>
      <c r="H46" s="6"/>
      <c r="I46" s="6"/>
      <c r="J46" s="6"/>
      <c r="K46" s="6"/>
      <c r="O46" s="9">
        <f t="shared" si="0"/>
        <v>0</v>
      </c>
    </row>
    <row r="47" spans="1:15" ht="26.4" x14ac:dyDescent="0.25">
      <c r="A47" s="35">
        <v>27</v>
      </c>
      <c r="B47" s="27" t="s">
        <v>37</v>
      </c>
      <c r="C47" s="27" t="s">
        <v>49</v>
      </c>
      <c r="D47" s="26" t="s">
        <v>8</v>
      </c>
      <c r="F47" s="4"/>
      <c r="G47" s="6"/>
      <c r="H47" s="6"/>
      <c r="I47" s="6"/>
      <c r="J47" s="6"/>
      <c r="K47" s="6"/>
      <c r="O47" s="9">
        <f t="shared" si="0"/>
        <v>0</v>
      </c>
    </row>
    <row r="48" spans="1:15" ht="26.4" x14ac:dyDescent="0.25">
      <c r="A48" s="35">
        <v>28</v>
      </c>
      <c r="B48" s="27" t="s">
        <v>37</v>
      </c>
      <c r="C48" s="27" t="s">
        <v>50</v>
      </c>
      <c r="D48" s="26" t="s">
        <v>8</v>
      </c>
      <c r="F48" s="5"/>
      <c r="G48" s="6"/>
      <c r="H48" s="6"/>
      <c r="I48" s="6"/>
      <c r="J48" s="6"/>
      <c r="K48" s="6"/>
      <c r="O48" s="9">
        <f t="shared" si="0"/>
        <v>0</v>
      </c>
    </row>
    <row r="49" spans="1:15" ht="26.4" x14ac:dyDescent="0.25">
      <c r="A49" s="35">
        <v>29</v>
      </c>
      <c r="B49" s="27" t="s">
        <v>37</v>
      </c>
      <c r="C49" s="27" t="s">
        <v>51</v>
      </c>
      <c r="D49" s="26" t="s">
        <v>8</v>
      </c>
      <c r="F49" s="6"/>
      <c r="G49" s="6"/>
      <c r="H49" s="6"/>
      <c r="I49" s="6"/>
      <c r="J49" s="6"/>
      <c r="K49" s="6"/>
      <c r="O49" s="9">
        <f t="shared" si="0"/>
        <v>0</v>
      </c>
    </row>
    <row r="50" spans="1:15" ht="13.2" x14ac:dyDescent="0.25">
      <c r="A50" s="35">
        <v>30</v>
      </c>
      <c r="B50" s="27" t="s">
        <v>52</v>
      </c>
      <c r="C50" s="27" t="s">
        <v>53</v>
      </c>
      <c r="D50" s="26" t="s">
        <v>23</v>
      </c>
      <c r="F50" s="6"/>
      <c r="G50" s="6"/>
      <c r="H50" s="6"/>
      <c r="I50" s="6"/>
      <c r="J50" s="6"/>
      <c r="K50" s="6"/>
      <c r="O50" s="9">
        <f t="shared" si="0"/>
        <v>0</v>
      </c>
    </row>
    <row r="51" spans="1:15" ht="26.4" x14ac:dyDescent="0.25">
      <c r="A51" s="35">
        <v>31</v>
      </c>
      <c r="B51" s="27" t="s">
        <v>52</v>
      </c>
      <c r="C51" s="27" t="s">
        <v>54</v>
      </c>
      <c r="D51" s="26" t="s">
        <v>21</v>
      </c>
      <c r="F51" s="6"/>
      <c r="G51" s="6"/>
      <c r="H51" s="6"/>
      <c r="I51" s="6"/>
      <c r="J51" s="6"/>
      <c r="K51" s="6"/>
      <c r="O51" s="9">
        <f t="shared" si="0"/>
        <v>0</v>
      </c>
    </row>
    <row r="52" spans="1:15" ht="26.4" x14ac:dyDescent="0.25">
      <c r="A52" s="35">
        <v>32</v>
      </c>
      <c r="B52" s="27" t="s">
        <v>52</v>
      </c>
      <c r="C52" s="27" t="s">
        <v>55</v>
      </c>
      <c r="D52" s="26" t="s">
        <v>21</v>
      </c>
      <c r="F52" s="6"/>
      <c r="G52" s="6"/>
      <c r="H52" s="6"/>
      <c r="I52" s="6"/>
      <c r="J52" s="6"/>
      <c r="K52" s="6"/>
      <c r="O52" s="9">
        <f t="shared" si="0"/>
        <v>0</v>
      </c>
    </row>
    <row r="53" spans="1:15" ht="39.6" x14ac:dyDescent="0.25">
      <c r="A53" s="35">
        <v>33</v>
      </c>
      <c r="B53" s="27" t="s">
        <v>52</v>
      </c>
      <c r="C53" s="27" t="s">
        <v>56</v>
      </c>
      <c r="D53" s="26" t="s">
        <v>4</v>
      </c>
      <c r="F53" s="6"/>
      <c r="G53" s="6"/>
      <c r="H53" s="6"/>
      <c r="I53" s="6"/>
      <c r="J53" s="6"/>
      <c r="K53" s="6"/>
      <c r="O53" s="9">
        <f t="shared" si="0"/>
        <v>0</v>
      </c>
    </row>
    <row r="54" spans="1:15" ht="13.2" x14ac:dyDescent="0.25">
      <c r="A54" s="35">
        <v>34</v>
      </c>
      <c r="B54" s="27" t="s">
        <v>52</v>
      </c>
      <c r="C54" s="27" t="s">
        <v>57</v>
      </c>
      <c r="D54" s="26" t="s">
        <v>23</v>
      </c>
      <c r="F54" s="6"/>
      <c r="G54" s="6"/>
      <c r="H54" s="6"/>
      <c r="I54" s="6"/>
      <c r="J54" s="6"/>
      <c r="K54" s="6"/>
      <c r="O54" s="9">
        <f t="shared" si="0"/>
        <v>0</v>
      </c>
    </row>
    <row r="55" spans="1:15" ht="26.4" x14ac:dyDescent="0.25">
      <c r="A55" s="35">
        <v>35</v>
      </c>
      <c r="B55" s="27" t="s">
        <v>52</v>
      </c>
      <c r="C55" s="27" t="s">
        <v>58</v>
      </c>
      <c r="D55" s="26" t="s">
        <v>21</v>
      </c>
      <c r="F55" s="6"/>
      <c r="G55" s="6"/>
      <c r="H55" s="6"/>
      <c r="I55" s="6"/>
      <c r="J55" s="6"/>
      <c r="K55" s="6"/>
      <c r="O55" s="9">
        <f t="shared" si="0"/>
        <v>0</v>
      </c>
    </row>
    <row r="56" spans="1:15" ht="39.6" x14ac:dyDescent="0.25">
      <c r="A56" s="35">
        <v>36</v>
      </c>
      <c r="B56" s="27" t="s">
        <v>52</v>
      </c>
      <c r="C56" s="27" t="s">
        <v>59</v>
      </c>
      <c r="D56" s="26" t="s">
        <v>4</v>
      </c>
      <c r="F56" s="6"/>
      <c r="G56" s="6"/>
      <c r="H56" s="6"/>
      <c r="I56" s="6"/>
      <c r="J56" s="6"/>
      <c r="K56" s="6"/>
      <c r="O56" s="9">
        <f t="shared" si="0"/>
        <v>0</v>
      </c>
    </row>
    <row r="57" spans="1:15" ht="26.4" x14ac:dyDescent="0.25">
      <c r="A57" s="35">
        <v>37</v>
      </c>
      <c r="B57" s="27" t="s">
        <v>52</v>
      </c>
      <c r="C57" s="27" t="s">
        <v>60</v>
      </c>
      <c r="D57" s="26" t="s">
        <v>4</v>
      </c>
      <c r="F57" s="6"/>
      <c r="G57" s="6"/>
      <c r="H57" s="6"/>
      <c r="I57" s="6"/>
      <c r="J57" s="6"/>
      <c r="K57" s="6"/>
      <c r="O57" s="9">
        <f t="shared" si="0"/>
        <v>0</v>
      </c>
    </row>
    <row r="58" spans="1:15" ht="39.6" x14ac:dyDescent="0.25">
      <c r="A58" s="35">
        <v>38</v>
      </c>
      <c r="B58" s="27" t="s">
        <v>52</v>
      </c>
      <c r="C58" s="27" t="s">
        <v>61</v>
      </c>
      <c r="D58" s="26" t="s">
        <v>4</v>
      </c>
      <c r="F58" s="6"/>
      <c r="G58" s="6"/>
      <c r="H58" s="6"/>
      <c r="I58" s="6"/>
      <c r="J58" s="6"/>
      <c r="K58" s="6"/>
      <c r="O58" s="9">
        <f t="shared" si="0"/>
        <v>0</v>
      </c>
    </row>
    <row r="59" spans="1:15" ht="39.6" x14ac:dyDescent="0.25">
      <c r="A59" s="35">
        <v>39</v>
      </c>
      <c r="B59" s="27" t="s">
        <v>52</v>
      </c>
      <c r="C59" s="27" t="s">
        <v>62</v>
      </c>
      <c r="D59" s="26" t="s">
        <v>8</v>
      </c>
      <c r="F59" s="6"/>
      <c r="G59" s="6"/>
      <c r="H59" s="6"/>
      <c r="I59" s="6"/>
      <c r="J59" s="6"/>
      <c r="K59" s="6"/>
      <c r="O59" s="9">
        <f t="shared" si="0"/>
        <v>0</v>
      </c>
    </row>
    <row r="60" spans="1:15" ht="52.8" x14ac:dyDescent="0.25">
      <c r="A60" s="35">
        <v>40</v>
      </c>
      <c r="B60" s="27" t="s">
        <v>52</v>
      </c>
      <c r="C60" s="27" t="s">
        <v>63</v>
      </c>
      <c r="D60" s="26" t="s">
        <v>23</v>
      </c>
      <c r="F60" s="6"/>
      <c r="G60" s="6"/>
      <c r="H60" s="6"/>
      <c r="I60" s="6"/>
      <c r="J60" s="6"/>
      <c r="K60" s="6"/>
      <c r="O60" s="9">
        <f t="shared" si="0"/>
        <v>0</v>
      </c>
    </row>
    <row r="61" spans="1:15" ht="26.4" x14ac:dyDescent="0.25">
      <c r="A61" s="35">
        <v>41</v>
      </c>
      <c r="B61" s="27" t="s">
        <v>52</v>
      </c>
      <c r="C61" s="27" t="s">
        <v>64</v>
      </c>
      <c r="D61" s="26" t="s">
        <v>23</v>
      </c>
      <c r="F61" s="4"/>
      <c r="G61" s="6"/>
      <c r="H61" s="6"/>
      <c r="I61" s="6"/>
      <c r="J61" s="6"/>
      <c r="K61" s="6"/>
      <c r="O61" s="9">
        <f t="shared" si="0"/>
        <v>0</v>
      </c>
    </row>
    <row r="62" spans="1:15" ht="13.8" x14ac:dyDescent="0.25">
      <c r="A62" s="35">
        <v>42</v>
      </c>
      <c r="B62" s="27" t="s">
        <v>52</v>
      </c>
      <c r="C62" s="27" t="s">
        <v>65</v>
      </c>
      <c r="D62" s="26" t="s">
        <v>21</v>
      </c>
      <c r="F62" s="20"/>
      <c r="G62" s="6"/>
      <c r="H62" s="6"/>
      <c r="I62" s="6"/>
      <c r="J62" s="6"/>
      <c r="K62" s="6"/>
      <c r="O62" s="9">
        <f t="shared" si="0"/>
        <v>0</v>
      </c>
    </row>
    <row r="63" spans="1:15" ht="26.4" x14ac:dyDescent="0.25">
      <c r="A63" s="35">
        <v>43</v>
      </c>
      <c r="B63" s="27" t="s">
        <v>52</v>
      </c>
      <c r="C63" s="27" t="s">
        <v>66</v>
      </c>
      <c r="D63" s="26" t="s">
        <v>21</v>
      </c>
      <c r="F63" s="6"/>
      <c r="G63" s="6"/>
      <c r="H63" s="6"/>
      <c r="I63" s="6"/>
      <c r="J63" s="6"/>
      <c r="K63" s="6"/>
      <c r="O63" s="9">
        <f t="shared" si="0"/>
        <v>0</v>
      </c>
    </row>
    <row r="64" spans="1:15" ht="26.4" x14ac:dyDescent="0.25">
      <c r="A64" s="35">
        <v>44</v>
      </c>
      <c r="B64" s="27" t="s">
        <v>52</v>
      </c>
      <c r="C64" s="27" t="s">
        <v>67</v>
      </c>
      <c r="D64" s="26" t="s">
        <v>23</v>
      </c>
      <c r="F64" s="6"/>
      <c r="G64" s="6"/>
      <c r="H64" s="6"/>
      <c r="I64" s="6"/>
      <c r="J64" s="6"/>
      <c r="K64" s="6"/>
      <c r="O64" s="9">
        <f t="shared" si="0"/>
        <v>0</v>
      </c>
    </row>
    <row r="65" spans="1:15" ht="39.6" x14ac:dyDescent="0.25">
      <c r="A65" s="35">
        <v>45</v>
      </c>
      <c r="B65" s="27" t="s">
        <v>52</v>
      </c>
      <c r="C65" s="27" t="s">
        <v>68</v>
      </c>
      <c r="D65" s="26" t="s">
        <v>8</v>
      </c>
      <c r="F65" s="6"/>
      <c r="G65" s="6"/>
      <c r="H65" s="6"/>
      <c r="I65" s="6"/>
      <c r="J65" s="6"/>
      <c r="K65" s="6"/>
      <c r="O65" s="9">
        <f t="shared" si="0"/>
        <v>0</v>
      </c>
    </row>
    <row r="66" spans="1:15" ht="26.4" x14ac:dyDescent="0.25">
      <c r="A66" s="35">
        <v>46</v>
      </c>
      <c r="B66" s="27" t="s">
        <v>52</v>
      </c>
      <c r="C66" s="27" t="s">
        <v>69</v>
      </c>
      <c r="D66" s="26" t="s">
        <v>4</v>
      </c>
      <c r="F66" s="6"/>
      <c r="G66" s="6"/>
      <c r="H66" s="6"/>
      <c r="I66" s="6"/>
      <c r="J66" s="6"/>
      <c r="K66" s="6"/>
      <c r="O66" s="9">
        <f t="shared" si="0"/>
        <v>0</v>
      </c>
    </row>
    <row r="67" spans="1:15" ht="52.8" x14ac:dyDescent="0.25">
      <c r="A67" s="35">
        <v>47</v>
      </c>
      <c r="B67" s="27" t="s">
        <v>52</v>
      </c>
      <c r="C67" s="27" t="s">
        <v>70</v>
      </c>
      <c r="D67" s="26" t="s">
        <v>8</v>
      </c>
      <c r="F67" s="6"/>
      <c r="G67" s="6"/>
      <c r="H67" s="6"/>
      <c r="I67" s="6"/>
      <c r="J67" s="6"/>
      <c r="K67" s="6"/>
      <c r="O67" s="9">
        <f t="shared" si="0"/>
        <v>0</v>
      </c>
    </row>
    <row r="68" spans="1:15" ht="39.6" x14ac:dyDescent="0.25">
      <c r="A68" s="35">
        <v>48</v>
      </c>
      <c r="B68" s="27" t="s">
        <v>52</v>
      </c>
      <c r="C68" s="27" t="s">
        <v>71</v>
      </c>
      <c r="D68" s="26" t="s">
        <v>4</v>
      </c>
      <c r="F68" s="5"/>
      <c r="G68" s="6"/>
      <c r="H68" s="6"/>
      <c r="I68" s="6"/>
      <c r="J68" s="6"/>
      <c r="K68" s="6"/>
      <c r="O68" s="9">
        <f t="shared" si="0"/>
        <v>0</v>
      </c>
    </row>
    <row r="69" spans="1:15" ht="52.8" x14ac:dyDescent="0.25">
      <c r="A69" s="35">
        <v>49</v>
      </c>
      <c r="B69" s="27" t="s">
        <v>52</v>
      </c>
      <c r="C69" s="27" t="s">
        <v>72</v>
      </c>
      <c r="D69" s="26" t="s">
        <v>23</v>
      </c>
      <c r="F69" s="6"/>
      <c r="G69" s="6"/>
      <c r="H69" s="6"/>
      <c r="I69" s="6"/>
      <c r="J69" s="6"/>
      <c r="K69" s="6"/>
      <c r="O69" s="9">
        <f t="shared" si="0"/>
        <v>0</v>
      </c>
    </row>
    <row r="70" spans="1:15" ht="26.4" x14ac:dyDescent="0.25">
      <c r="A70" s="35">
        <v>50</v>
      </c>
      <c r="B70" s="27" t="s">
        <v>73</v>
      </c>
      <c r="C70" s="27" t="s">
        <v>74</v>
      </c>
      <c r="D70" s="26" t="s">
        <v>4</v>
      </c>
      <c r="F70" s="6"/>
      <c r="G70" s="6"/>
      <c r="H70" s="6"/>
      <c r="I70" s="6"/>
      <c r="J70" s="6"/>
      <c r="K70" s="6"/>
      <c r="O70" s="9">
        <f t="shared" si="0"/>
        <v>0</v>
      </c>
    </row>
    <row r="71" spans="1:15" ht="26.4" x14ac:dyDescent="0.25">
      <c r="A71" s="35">
        <v>51</v>
      </c>
      <c r="B71" s="27" t="s">
        <v>73</v>
      </c>
      <c r="C71" s="27" t="s">
        <v>75</v>
      </c>
      <c r="D71" s="26" t="s">
        <v>4</v>
      </c>
      <c r="F71" s="6"/>
      <c r="G71" s="6"/>
      <c r="H71" s="6"/>
      <c r="I71" s="6"/>
      <c r="J71" s="6"/>
      <c r="K71" s="6"/>
      <c r="O71" s="9">
        <f t="shared" si="0"/>
        <v>0</v>
      </c>
    </row>
    <row r="72" spans="1:15" ht="26.4" x14ac:dyDescent="0.25">
      <c r="A72" s="35">
        <v>52</v>
      </c>
      <c r="B72" s="27" t="s">
        <v>73</v>
      </c>
      <c r="C72" s="27" t="s">
        <v>76</v>
      </c>
      <c r="D72" s="26" t="s">
        <v>4</v>
      </c>
      <c r="F72" s="6"/>
      <c r="G72" s="6"/>
      <c r="H72" s="6"/>
      <c r="I72" s="6"/>
      <c r="J72" s="6"/>
      <c r="K72" s="6"/>
      <c r="O72" s="9">
        <f t="shared" si="0"/>
        <v>0</v>
      </c>
    </row>
    <row r="73" spans="1:15" ht="26.4" x14ac:dyDescent="0.25">
      <c r="A73" s="35">
        <v>53</v>
      </c>
      <c r="B73" s="27" t="s">
        <v>73</v>
      </c>
      <c r="C73" s="27" t="s">
        <v>77</v>
      </c>
      <c r="D73" s="26" t="s">
        <v>4</v>
      </c>
      <c r="F73" s="6"/>
      <c r="G73" s="6"/>
      <c r="H73" s="6"/>
      <c r="I73" s="6"/>
      <c r="J73" s="6"/>
      <c r="K73" s="6"/>
      <c r="O73" s="9">
        <f t="shared" si="0"/>
        <v>0</v>
      </c>
    </row>
    <row r="74" spans="1:15" ht="26.4" x14ac:dyDescent="0.25">
      <c r="A74" s="35">
        <v>54</v>
      </c>
      <c r="B74" s="27" t="s">
        <v>73</v>
      </c>
      <c r="C74" s="27" t="s">
        <v>78</v>
      </c>
      <c r="D74" s="26" t="s">
        <v>4</v>
      </c>
      <c r="F74" s="6"/>
      <c r="G74" s="6"/>
      <c r="H74" s="6"/>
      <c r="I74" s="6"/>
      <c r="J74" s="6"/>
      <c r="K74" s="6"/>
      <c r="O74" s="9">
        <f t="shared" si="0"/>
        <v>0</v>
      </c>
    </row>
    <row r="75" spans="1:15" ht="26.4" x14ac:dyDescent="0.25">
      <c r="A75" s="35">
        <v>55</v>
      </c>
      <c r="B75" s="27" t="s">
        <v>73</v>
      </c>
      <c r="C75" s="27" t="s">
        <v>79</v>
      </c>
      <c r="D75" s="26" t="s">
        <v>4</v>
      </c>
      <c r="F75" s="6"/>
      <c r="G75" s="6"/>
      <c r="H75" s="6"/>
      <c r="I75" s="6"/>
      <c r="J75" s="6"/>
      <c r="K75" s="6"/>
      <c r="O75" s="9">
        <f t="shared" si="0"/>
        <v>0</v>
      </c>
    </row>
    <row r="76" spans="1:15" ht="26.4" x14ac:dyDescent="0.25">
      <c r="A76" s="35">
        <v>56</v>
      </c>
      <c r="B76" s="27" t="s">
        <v>73</v>
      </c>
      <c r="C76" s="27" t="s">
        <v>80</v>
      </c>
      <c r="D76" s="26" t="s">
        <v>4</v>
      </c>
      <c r="F76" s="6"/>
      <c r="G76" s="6"/>
      <c r="H76" s="6"/>
      <c r="I76" s="6"/>
      <c r="J76" s="6"/>
      <c r="K76" s="6"/>
      <c r="O76" s="9">
        <f t="shared" si="0"/>
        <v>0</v>
      </c>
    </row>
    <row r="77" spans="1:15" ht="26.4" x14ac:dyDescent="0.25">
      <c r="A77" s="35">
        <v>57</v>
      </c>
      <c r="B77" s="27" t="s">
        <v>73</v>
      </c>
      <c r="C77" s="27" t="s">
        <v>81</v>
      </c>
      <c r="D77" s="26" t="s">
        <v>23</v>
      </c>
      <c r="F77" s="6"/>
      <c r="G77" s="6"/>
      <c r="H77" s="6"/>
      <c r="I77" s="6"/>
      <c r="J77" s="6"/>
      <c r="K77" s="6"/>
      <c r="O77" s="9">
        <f t="shared" si="0"/>
        <v>0</v>
      </c>
    </row>
    <row r="78" spans="1:15" ht="26.4" x14ac:dyDescent="0.25">
      <c r="A78" s="35">
        <v>58</v>
      </c>
      <c r="B78" s="27" t="s">
        <v>82</v>
      </c>
      <c r="C78" s="27" t="s">
        <v>83</v>
      </c>
      <c r="D78" s="26" t="s">
        <v>8</v>
      </c>
      <c r="F78" s="6"/>
      <c r="G78" s="6"/>
      <c r="H78" s="6"/>
      <c r="I78" s="6"/>
      <c r="J78" s="6"/>
      <c r="K78" s="6"/>
      <c r="O78" s="9">
        <f t="shared" si="0"/>
        <v>0</v>
      </c>
    </row>
    <row r="79" spans="1:15" ht="26.4" x14ac:dyDescent="0.25">
      <c r="A79" s="35">
        <v>59</v>
      </c>
      <c r="B79" s="27" t="s">
        <v>82</v>
      </c>
      <c r="C79" s="27" t="s">
        <v>84</v>
      </c>
      <c r="D79" s="26" t="s">
        <v>21</v>
      </c>
      <c r="F79" s="6"/>
      <c r="G79" s="6"/>
      <c r="H79" s="6"/>
      <c r="I79" s="6"/>
      <c r="J79" s="6"/>
      <c r="K79" s="6"/>
      <c r="O79" s="9">
        <f t="shared" si="0"/>
        <v>0</v>
      </c>
    </row>
    <row r="80" spans="1:15" ht="26.4" x14ac:dyDescent="0.25">
      <c r="A80" s="35">
        <v>60</v>
      </c>
      <c r="B80" s="27" t="s">
        <v>82</v>
      </c>
      <c r="C80" s="27" t="s">
        <v>85</v>
      </c>
      <c r="D80" s="26" t="s">
        <v>4</v>
      </c>
      <c r="F80" s="6"/>
      <c r="G80" s="6"/>
      <c r="H80" s="6"/>
      <c r="I80" s="6"/>
      <c r="J80" s="6"/>
      <c r="K80" s="6"/>
      <c r="O80" s="9">
        <f t="shared" si="0"/>
        <v>0</v>
      </c>
    </row>
    <row r="81" spans="1:15" ht="26.4" x14ac:dyDescent="0.25">
      <c r="A81" s="35">
        <v>61</v>
      </c>
      <c r="B81" s="27" t="s">
        <v>82</v>
      </c>
      <c r="C81" s="27" t="s">
        <v>86</v>
      </c>
      <c r="D81" s="26" t="s">
        <v>4</v>
      </c>
      <c r="F81" s="6"/>
      <c r="G81" s="6"/>
      <c r="H81" s="6"/>
      <c r="I81" s="6"/>
      <c r="J81" s="6"/>
      <c r="K81" s="6"/>
      <c r="O81" s="9">
        <f t="shared" si="0"/>
        <v>0</v>
      </c>
    </row>
    <row r="82" spans="1:15" ht="13.2" x14ac:dyDescent="0.25">
      <c r="A82" s="35">
        <v>62</v>
      </c>
      <c r="B82" s="27" t="s">
        <v>82</v>
      </c>
      <c r="C82" s="27" t="s">
        <v>87</v>
      </c>
      <c r="D82" s="26" t="s">
        <v>23</v>
      </c>
      <c r="F82" s="6"/>
      <c r="G82" s="6"/>
      <c r="H82" s="6"/>
      <c r="I82" s="6"/>
      <c r="J82" s="6"/>
      <c r="K82" s="6"/>
      <c r="O82" s="9">
        <f t="shared" si="0"/>
        <v>0</v>
      </c>
    </row>
    <row r="83" spans="1:15" ht="26.4" x14ac:dyDescent="0.25">
      <c r="A83" s="35">
        <v>63</v>
      </c>
      <c r="B83" s="27" t="s">
        <v>82</v>
      </c>
      <c r="C83" s="27" t="s">
        <v>88</v>
      </c>
      <c r="D83" s="26" t="s">
        <v>8</v>
      </c>
      <c r="F83" s="6"/>
      <c r="G83" s="6"/>
      <c r="H83" s="6"/>
      <c r="I83" s="6"/>
      <c r="J83" s="6"/>
      <c r="K83" s="6"/>
      <c r="O83" s="9">
        <f t="shared" ref="O83:O107" si="1">INDEX(G83:L83,MATCH(TRUE,INDEX((G83:L83&lt;&gt;" "),0),0))</f>
        <v>0</v>
      </c>
    </row>
    <row r="84" spans="1:15" ht="39.6" x14ac:dyDescent="0.25">
      <c r="A84" s="35">
        <v>64</v>
      </c>
      <c r="B84" s="27" t="s">
        <v>82</v>
      </c>
      <c r="C84" s="27" t="s">
        <v>89</v>
      </c>
      <c r="D84" s="26" t="s">
        <v>4</v>
      </c>
      <c r="F84" s="6"/>
      <c r="G84" s="6"/>
      <c r="H84" s="6"/>
      <c r="I84" s="6"/>
      <c r="J84" s="6"/>
      <c r="K84" s="6"/>
      <c r="O84" s="9">
        <f t="shared" si="1"/>
        <v>0</v>
      </c>
    </row>
    <row r="85" spans="1:15" ht="52.8" x14ac:dyDescent="0.25">
      <c r="A85" s="35">
        <v>65</v>
      </c>
      <c r="B85" s="27" t="s">
        <v>82</v>
      </c>
      <c r="C85" s="27" t="s">
        <v>90</v>
      </c>
      <c r="D85" s="26" t="s">
        <v>4</v>
      </c>
      <c r="F85" s="6"/>
      <c r="G85" s="6"/>
      <c r="H85" s="6"/>
      <c r="I85" s="6"/>
      <c r="J85" s="6"/>
      <c r="K85" s="6"/>
      <c r="O85" s="9">
        <f t="shared" si="1"/>
        <v>0</v>
      </c>
    </row>
    <row r="86" spans="1:15" ht="39.6" x14ac:dyDescent="0.25">
      <c r="A86" s="35">
        <v>66</v>
      </c>
      <c r="B86" s="27" t="s">
        <v>82</v>
      </c>
      <c r="C86" s="27" t="s">
        <v>91</v>
      </c>
      <c r="D86" s="26" t="s">
        <v>21</v>
      </c>
      <c r="F86" s="6"/>
      <c r="G86" s="6"/>
      <c r="H86" s="6"/>
      <c r="I86" s="6"/>
      <c r="J86" s="6"/>
      <c r="K86" s="6"/>
      <c r="O86" s="9">
        <f t="shared" si="1"/>
        <v>0</v>
      </c>
    </row>
    <row r="87" spans="1:15" ht="26.4" x14ac:dyDescent="0.25">
      <c r="A87" s="35">
        <v>67</v>
      </c>
      <c r="B87" s="27" t="s">
        <v>82</v>
      </c>
      <c r="C87" s="27" t="s">
        <v>92</v>
      </c>
      <c r="D87" s="26" t="s">
        <v>4</v>
      </c>
      <c r="F87" s="6"/>
      <c r="G87" s="6"/>
      <c r="H87" s="6"/>
      <c r="I87" s="6"/>
      <c r="J87" s="6"/>
      <c r="K87" s="6"/>
      <c r="O87" s="9">
        <f t="shared" si="1"/>
        <v>0</v>
      </c>
    </row>
    <row r="88" spans="1:15" ht="39.6" x14ac:dyDescent="0.25">
      <c r="A88" s="35">
        <v>68</v>
      </c>
      <c r="B88" s="27" t="s">
        <v>82</v>
      </c>
      <c r="C88" s="27" t="s">
        <v>93</v>
      </c>
      <c r="D88" s="26" t="s">
        <v>21</v>
      </c>
      <c r="F88" s="6"/>
      <c r="G88" s="6"/>
      <c r="H88" s="6"/>
      <c r="I88" s="6"/>
      <c r="J88" s="6"/>
      <c r="K88" s="6"/>
      <c r="O88" s="9">
        <f t="shared" si="1"/>
        <v>0</v>
      </c>
    </row>
    <row r="89" spans="1:15" ht="26.4" x14ac:dyDescent="0.25">
      <c r="A89" s="35">
        <v>69</v>
      </c>
      <c r="B89" s="27" t="s">
        <v>82</v>
      </c>
      <c r="C89" s="27" t="s">
        <v>94</v>
      </c>
      <c r="D89" s="26" t="s">
        <v>9</v>
      </c>
      <c r="F89" s="6"/>
      <c r="G89" s="6"/>
      <c r="H89" s="6"/>
      <c r="I89" s="6"/>
      <c r="J89" s="6"/>
      <c r="K89" s="6"/>
      <c r="O89" s="9">
        <f t="shared" si="1"/>
        <v>0</v>
      </c>
    </row>
    <row r="90" spans="1:15" ht="26.4" x14ac:dyDescent="0.25">
      <c r="A90" s="35">
        <v>70</v>
      </c>
      <c r="B90" s="27" t="s">
        <v>82</v>
      </c>
      <c r="C90" s="27" t="s">
        <v>95</v>
      </c>
      <c r="D90" s="26" t="s">
        <v>23</v>
      </c>
      <c r="F90" s="6"/>
      <c r="G90" s="6"/>
      <c r="H90" s="6"/>
      <c r="I90" s="6"/>
      <c r="J90" s="6"/>
      <c r="K90" s="6"/>
      <c r="O90" s="9">
        <f t="shared" si="1"/>
        <v>0</v>
      </c>
    </row>
    <row r="91" spans="1:15" ht="26.4" x14ac:dyDescent="0.25">
      <c r="A91" s="35">
        <v>71</v>
      </c>
      <c r="B91" s="27" t="s">
        <v>82</v>
      </c>
      <c r="C91" s="27" t="s">
        <v>96</v>
      </c>
      <c r="D91" s="26" t="s">
        <v>23</v>
      </c>
      <c r="F91" s="4"/>
      <c r="G91" s="6"/>
      <c r="H91" s="6"/>
      <c r="I91" s="6"/>
      <c r="J91" s="6"/>
      <c r="K91" s="6"/>
      <c r="O91" s="9">
        <f t="shared" si="1"/>
        <v>0</v>
      </c>
    </row>
    <row r="92" spans="1:15" ht="15" x14ac:dyDescent="0.25">
      <c r="A92" s="35">
        <v>72</v>
      </c>
      <c r="B92" s="27" t="s">
        <v>82</v>
      </c>
      <c r="C92" s="27" t="s">
        <v>97</v>
      </c>
      <c r="D92" s="26" t="s">
        <v>4</v>
      </c>
      <c r="F92" s="5"/>
      <c r="G92" s="6"/>
      <c r="H92" s="6"/>
      <c r="I92" s="6"/>
      <c r="J92" s="6"/>
      <c r="K92" s="6"/>
      <c r="O92" s="9">
        <f t="shared" si="1"/>
        <v>0</v>
      </c>
    </row>
    <row r="93" spans="1:15" ht="26.4" x14ac:dyDescent="0.25">
      <c r="A93" s="35">
        <v>73</v>
      </c>
      <c r="B93" s="27" t="s">
        <v>82</v>
      </c>
      <c r="C93" s="27" t="s">
        <v>98</v>
      </c>
      <c r="D93" s="26" t="s">
        <v>23</v>
      </c>
      <c r="F93" s="6"/>
      <c r="G93" s="6"/>
      <c r="H93" s="6"/>
      <c r="I93" s="6"/>
      <c r="J93" s="6"/>
      <c r="K93" s="6"/>
      <c r="O93" s="9">
        <f t="shared" si="1"/>
        <v>0</v>
      </c>
    </row>
    <row r="94" spans="1:15" ht="26.4" x14ac:dyDescent="0.25">
      <c r="A94" s="39">
        <v>74</v>
      </c>
      <c r="B94" s="40" t="s">
        <v>82</v>
      </c>
      <c r="C94" s="40" t="s">
        <v>99</v>
      </c>
      <c r="D94" s="25" t="s">
        <v>21</v>
      </c>
      <c r="F94" s="6"/>
      <c r="G94" s="6"/>
      <c r="H94" s="6"/>
      <c r="I94" s="6"/>
      <c r="J94" s="6"/>
      <c r="K94" s="6"/>
      <c r="O94" s="9">
        <f t="shared" si="1"/>
        <v>0</v>
      </c>
    </row>
    <row r="95" spans="1:15" ht="13.2" x14ac:dyDescent="0.25">
      <c r="F95" s="6"/>
      <c r="G95" s="6"/>
      <c r="H95" s="6"/>
      <c r="I95" s="6"/>
      <c r="J95" s="6"/>
      <c r="K95" s="6"/>
      <c r="O95" s="9">
        <f t="shared" si="1"/>
        <v>0</v>
      </c>
    </row>
    <row r="96" spans="1:15" ht="15" x14ac:dyDescent="0.25">
      <c r="F96" s="4"/>
      <c r="G96" s="6"/>
      <c r="H96" s="6"/>
      <c r="I96" s="6"/>
      <c r="J96" s="6"/>
      <c r="K96" s="6"/>
      <c r="O96" s="9">
        <f t="shared" si="1"/>
        <v>0</v>
      </c>
    </row>
    <row r="97" spans="1:15" ht="13.2" x14ac:dyDescent="0.25">
      <c r="F97" s="6"/>
      <c r="G97" s="6"/>
      <c r="H97" s="6"/>
      <c r="I97" s="6"/>
      <c r="J97" s="6"/>
      <c r="K97" s="6"/>
      <c r="O97" s="9">
        <f t="shared" si="1"/>
        <v>0</v>
      </c>
    </row>
    <row r="98" spans="1:15" ht="13.2" x14ac:dyDescent="0.25">
      <c r="F98" s="6"/>
      <c r="G98" s="6"/>
      <c r="H98" s="6"/>
      <c r="I98" s="6"/>
      <c r="J98" s="6"/>
      <c r="K98" s="6"/>
      <c r="O98" s="9">
        <f t="shared" si="1"/>
        <v>0</v>
      </c>
    </row>
    <row r="99" spans="1:15" ht="13.2" x14ac:dyDescent="0.25">
      <c r="F99" s="6"/>
      <c r="G99" s="6"/>
      <c r="H99" s="6"/>
      <c r="I99" s="6"/>
      <c r="J99" s="6"/>
      <c r="K99" s="6"/>
      <c r="O99" s="9">
        <f t="shared" si="1"/>
        <v>0</v>
      </c>
    </row>
    <row r="100" spans="1:15" ht="13.2" x14ac:dyDescent="0.25">
      <c r="F100" s="6"/>
      <c r="G100" s="6"/>
      <c r="H100" s="6"/>
      <c r="I100" s="6"/>
      <c r="J100" s="6"/>
      <c r="K100" s="6"/>
      <c r="O100" s="9">
        <f t="shared" si="1"/>
        <v>0</v>
      </c>
    </row>
    <row r="101" spans="1:15" ht="13.2" x14ac:dyDescent="0.25">
      <c r="F101" s="6"/>
      <c r="G101" s="6"/>
      <c r="H101" s="6"/>
      <c r="I101" s="6"/>
      <c r="J101" s="6"/>
      <c r="K101" s="6"/>
      <c r="O101" s="9">
        <f t="shared" si="1"/>
        <v>0</v>
      </c>
    </row>
    <row r="102" spans="1:15" ht="13.2" x14ac:dyDescent="0.25">
      <c r="F102" s="6"/>
      <c r="G102" s="6"/>
      <c r="H102" s="6"/>
      <c r="I102" s="6"/>
      <c r="J102" s="6"/>
      <c r="K102" s="6"/>
      <c r="O102" s="9">
        <f t="shared" si="1"/>
        <v>0</v>
      </c>
    </row>
    <row r="103" spans="1:15" ht="13.2" x14ac:dyDescent="0.25">
      <c r="F103" s="6"/>
      <c r="G103" s="6"/>
      <c r="H103" s="6"/>
      <c r="I103" s="6"/>
      <c r="J103" s="6"/>
      <c r="K103" s="6"/>
      <c r="O103" s="9">
        <f t="shared" si="1"/>
        <v>0</v>
      </c>
    </row>
    <row r="104" spans="1:15" ht="13.2" x14ac:dyDescent="0.25">
      <c r="F104" s="6"/>
      <c r="G104" s="6"/>
      <c r="H104" s="6"/>
      <c r="I104" s="6"/>
      <c r="J104" s="6"/>
      <c r="K104" s="6"/>
      <c r="O104" s="9">
        <f t="shared" si="1"/>
        <v>0</v>
      </c>
    </row>
    <row r="105" spans="1:15" ht="13.2" x14ac:dyDescent="0.25">
      <c r="F105" s="6"/>
      <c r="G105" s="6"/>
      <c r="H105" s="6"/>
      <c r="I105" s="6"/>
      <c r="J105" s="6"/>
      <c r="K105" s="6"/>
      <c r="O105" s="9">
        <f t="shared" si="1"/>
        <v>0</v>
      </c>
    </row>
    <row r="106" spans="1:15" ht="13.2" x14ac:dyDescent="0.25">
      <c r="F106" s="6"/>
      <c r="G106" s="6"/>
      <c r="H106" s="6"/>
      <c r="I106" s="6"/>
      <c r="J106" s="6"/>
      <c r="K106" s="6"/>
      <c r="O106" s="9">
        <f t="shared" si="1"/>
        <v>0</v>
      </c>
    </row>
    <row r="107" spans="1:15" ht="15" x14ac:dyDescent="0.25">
      <c r="F107" s="5"/>
      <c r="G107" s="6"/>
      <c r="H107" s="6"/>
      <c r="I107" s="6"/>
      <c r="J107" s="6"/>
      <c r="K107" s="6"/>
      <c r="O107" s="9">
        <f t="shared" si="1"/>
        <v>0</v>
      </c>
    </row>
    <row r="108" spans="1:15" ht="13.2" x14ac:dyDescent="0.25">
      <c r="A108" s="3"/>
      <c r="B108" s="3"/>
      <c r="D108" s="6" t="s">
        <v>6</v>
      </c>
      <c r="F108" s="6"/>
    </row>
    <row r="109" spans="1:15" ht="13.2" x14ac:dyDescent="0.25">
      <c r="A109" s="3"/>
      <c r="B109" s="3"/>
    </row>
    <row r="110" spans="1:15" ht="13.2" x14ac:dyDescent="0.25">
      <c r="A110" s="3"/>
      <c r="B110" s="3"/>
    </row>
    <row r="111" spans="1:15" ht="13.2" x14ac:dyDescent="0.25">
      <c r="A111" s="3"/>
      <c r="B111" s="3"/>
    </row>
    <row r="112" spans="1:15" ht="13.2" x14ac:dyDescent="0.25">
      <c r="A112" s="3"/>
      <c r="B112" s="3"/>
      <c r="D112" s="6"/>
    </row>
    <row r="113" spans="1:4" ht="13.2" x14ac:dyDescent="0.25">
      <c r="A113" s="3"/>
      <c r="B113" s="3"/>
      <c r="D113" s="6"/>
    </row>
    <row r="114" spans="1:4" ht="13.2" x14ac:dyDescent="0.25">
      <c r="A114" s="3"/>
      <c r="B114" s="3"/>
    </row>
    <row r="115" spans="1:4" ht="13.2" x14ac:dyDescent="0.25">
      <c r="A115" s="3"/>
      <c r="B115" s="3"/>
      <c r="D115" s="6"/>
    </row>
    <row r="116" spans="1:4" ht="13.2" x14ac:dyDescent="0.25">
      <c r="A116" s="3"/>
      <c r="B116" s="3"/>
      <c r="D116" s="6"/>
    </row>
    <row r="117" spans="1:4" ht="13.2" x14ac:dyDescent="0.25">
      <c r="A117" s="3"/>
      <c r="B117" s="3"/>
    </row>
    <row r="118" spans="1:4" ht="13.2" x14ac:dyDescent="0.25">
      <c r="A118" s="3"/>
      <c r="B118" s="3"/>
    </row>
    <row r="119" spans="1:4" ht="13.2" x14ac:dyDescent="0.25">
      <c r="A119" s="24"/>
      <c r="B119" s="24"/>
      <c r="D119" s="6"/>
    </row>
    <row r="120" spans="1:4" ht="13.2" x14ac:dyDescent="0.25">
      <c r="A120" s="3"/>
      <c r="B120" s="3"/>
      <c r="D120" s="6"/>
    </row>
    <row r="121" spans="1:4" ht="13.2" x14ac:dyDescent="0.25">
      <c r="A121" s="3"/>
      <c r="B121" s="3"/>
      <c r="D121" s="6"/>
    </row>
    <row r="122" spans="1:4" ht="13.2" x14ac:dyDescent="0.25">
      <c r="A122" s="3"/>
      <c r="B122" s="3"/>
      <c r="D122" s="6"/>
    </row>
    <row r="123" spans="1:4" ht="13.2" x14ac:dyDescent="0.25">
      <c r="A123" s="3"/>
      <c r="B123" s="3"/>
      <c r="D123" s="6"/>
    </row>
    <row r="124" spans="1:4" ht="13.2" x14ac:dyDescent="0.25">
      <c r="A124" s="3"/>
      <c r="B124" s="3"/>
    </row>
    <row r="125" spans="1:4" ht="13.2" x14ac:dyDescent="0.25">
      <c r="A125" s="3"/>
      <c r="B125" s="3"/>
      <c r="D125" s="6"/>
    </row>
    <row r="126" spans="1:4" ht="13.2" x14ac:dyDescent="0.25">
      <c r="A126" s="3"/>
      <c r="B126" s="3"/>
      <c r="D126" s="6"/>
    </row>
    <row r="127" spans="1:4" ht="13.2" x14ac:dyDescent="0.25">
      <c r="A127" s="3"/>
      <c r="B127" s="3"/>
      <c r="D127" s="6"/>
    </row>
    <row r="128" spans="1:4" ht="13.2" x14ac:dyDescent="0.25">
      <c r="A128" s="3"/>
      <c r="B128" s="3"/>
      <c r="D128" s="6"/>
    </row>
    <row r="129" spans="1:4" ht="13.2" x14ac:dyDescent="0.25">
      <c r="A129" s="3"/>
      <c r="B129" s="3"/>
      <c r="D129" s="6"/>
    </row>
    <row r="130" spans="1:4" ht="13.2" x14ac:dyDescent="0.25">
      <c r="A130" s="3"/>
      <c r="B130" s="3"/>
    </row>
    <row r="131" spans="1:4" ht="13.2" x14ac:dyDescent="0.25">
      <c r="A131" s="3"/>
      <c r="B131" s="3"/>
      <c r="D131" s="6"/>
    </row>
    <row r="132" spans="1:4" ht="13.2" x14ac:dyDescent="0.25">
      <c r="A132" s="3"/>
      <c r="B132" s="3"/>
      <c r="D132" s="6"/>
    </row>
    <row r="133" spans="1:4" ht="13.2" x14ac:dyDescent="0.25">
      <c r="A133" s="3"/>
      <c r="B133" s="3"/>
      <c r="D133" s="6"/>
    </row>
    <row r="134" spans="1:4" ht="13.2" x14ac:dyDescent="0.25">
      <c r="A134" s="3"/>
      <c r="B134" s="3"/>
      <c r="D134" s="6"/>
    </row>
    <row r="135" spans="1:4" ht="13.2" x14ac:dyDescent="0.25">
      <c r="A135" s="3"/>
      <c r="B135" s="3"/>
      <c r="D135" s="6"/>
    </row>
    <row r="136" spans="1:4" ht="13.2" x14ac:dyDescent="0.25">
      <c r="A136" s="3"/>
      <c r="B136" s="3"/>
      <c r="D136" s="6"/>
    </row>
    <row r="137" spans="1:4" ht="13.2" x14ac:dyDescent="0.25">
      <c r="A137" s="3"/>
      <c r="B137" s="3"/>
      <c r="D137" s="6"/>
    </row>
    <row r="138" spans="1:4" ht="13.2" x14ac:dyDescent="0.25">
      <c r="A138" s="3"/>
      <c r="B138" s="3"/>
      <c r="D138" s="6"/>
    </row>
    <row r="139" spans="1:4" ht="13.2" x14ac:dyDescent="0.25">
      <c r="A139" s="3"/>
      <c r="B139" s="3"/>
    </row>
    <row r="140" spans="1:4" ht="13.2" x14ac:dyDescent="0.25">
      <c r="A140" s="3"/>
      <c r="B140" s="3"/>
      <c r="D140" s="6"/>
    </row>
    <row r="141" spans="1:4" ht="13.2" x14ac:dyDescent="0.25">
      <c r="A141" s="3"/>
      <c r="B141" s="3"/>
    </row>
    <row r="142" spans="1:4" ht="13.2" x14ac:dyDescent="0.25">
      <c r="A142" s="3"/>
      <c r="B142" s="3"/>
      <c r="D142" s="6"/>
    </row>
    <row r="143" spans="1:4" ht="13.2" x14ac:dyDescent="0.25">
      <c r="A143" s="3"/>
      <c r="B143" s="3"/>
    </row>
    <row r="144" spans="1:4" ht="13.2" x14ac:dyDescent="0.25">
      <c r="A144" s="3"/>
      <c r="B144" s="3"/>
      <c r="D144" s="6"/>
    </row>
    <row r="145" spans="1:4" ht="13.2" x14ac:dyDescent="0.25">
      <c r="A145" s="3"/>
      <c r="B145" s="3"/>
      <c r="D145" s="6"/>
    </row>
    <row r="146" spans="1:4" ht="13.2" x14ac:dyDescent="0.25">
      <c r="A146" s="3"/>
      <c r="B146" s="3"/>
      <c r="D146" s="6"/>
    </row>
    <row r="147" spans="1:4" ht="13.2" x14ac:dyDescent="0.25">
      <c r="A147" s="3"/>
      <c r="B147" s="3"/>
      <c r="D147" s="6"/>
    </row>
    <row r="148" spans="1:4" ht="13.2" x14ac:dyDescent="0.25">
      <c r="A148" s="3"/>
      <c r="B148" s="3"/>
    </row>
    <row r="149" spans="1:4" ht="13.2" x14ac:dyDescent="0.25">
      <c r="A149" s="3"/>
      <c r="B149" s="3"/>
      <c r="D149" s="6"/>
    </row>
    <row r="150" spans="1:4" ht="13.2" x14ac:dyDescent="0.25">
      <c r="A150" s="3"/>
      <c r="B150" s="3"/>
      <c r="D150" s="6"/>
    </row>
    <row r="151" spans="1:4" ht="13.2" x14ac:dyDescent="0.25">
      <c r="A151" s="3"/>
      <c r="B151" s="3"/>
      <c r="D151" s="6"/>
    </row>
    <row r="152" spans="1:4" ht="13.2" x14ac:dyDescent="0.25">
      <c r="A152" s="3"/>
      <c r="B152" s="3"/>
    </row>
    <row r="153" spans="1:4" ht="13.2" x14ac:dyDescent="0.25">
      <c r="A153" s="3"/>
      <c r="B153" s="3"/>
      <c r="D153" s="6"/>
    </row>
    <row r="154" spans="1:4" ht="13.2" x14ac:dyDescent="0.25">
      <c r="A154" s="3"/>
      <c r="B154" s="3"/>
    </row>
    <row r="155" spans="1:4" ht="13.2" x14ac:dyDescent="0.25">
      <c r="A155" s="3"/>
      <c r="B155" s="3"/>
    </row>
    <row r="156" spans="1:4" ht="13.2" x14ac:dyDescent="0.25">
      <c r="A156" s="3" t="s">
        <v>6</v>
      </c>
      <c r="B156" s="3"/>
    </row>
    <row r="157" spans="1:4" ht="13.2" x14ac:dyDescent="0.25">
      <c r="A157" s="3"/>
      <c r="B157" s="3"/>
    </row>
    <row r="158" spans="1:4" ht="13.2" x14ac:dyDescent="0.25">
      <c r="A158" s="3"/>
      <c r="B158" s="3"/>
    </row>
    <row r="159" spans="1:4" ht="13.2" x14ac:dyDescent="0.25">
      <c r="A159" s="3"/>
      <c r="B159" s="3"/>
    </row>
    <row r="160" spans="1:4" ht="13.2" x14ac:dyDescent="0.25">
      <c r="A160" s="3"/>
      <c r="B160" s="3"/>
    </row>
    <row r="161" spans="1:2" ht="13.2" x14ac:dyDescent="0.25">
      <c r="A161" s="3"/>
      <c r="B161" s="3"/>
    </row>
    <row r="162" spans="1:2" ht="13.2" x14ac:dyDescent="0.25">
      <c r="A162" s="3"/>
      <c r="B162" s="3"/>
    </row>
    <row r="163" spans="1:2" ht="13.2" x14ac:dyDescent="0.25">
      <c r="A163" s="3"/>
      <c r="B163" s="3"/>
    </row>
    <row r="164" spans="1:2" ht="13.2" x14ac:dyDescent="0.25">
      <c r="A164" s="3"/>
      <c r="B164" s="3"/>
    </row>
    <row r="165" spans="1:2" ht="13.2" x14ac:dyDescent="0.25">
      <c r="A165" s="3"/>
      <c r="B165" s="3"/>
    </row>
    <row r="166" spans="1:2" ht="13.2" x14ac:dyDescent="0.25">
      <c r="A166" s="3"/>
      <c r="B166" s="3"/>
    </row>
    <row r="167" spans="1:2" ht="13.2" x14ac:dyDescent="0.25">
      <c r="A167" s="3"/>
      <c r="B167" s="3"/>
    </row>
    <row r="168" spans="1:2" ht="13.2" x14ac:dyDescent="0.25">
      <c r="A168" s="3"/>
      <c r="B168" s="3"/>
    </row>
    <row r="169" spans="1:2" ht="13.2" x14ac:dyDescent="0.25">
      <c r="A169" s="3"/>
      <c r="B169" s="3"/>
    </row>
    <row r="170" spans="1:2" ht="13.2" x14ac:dyDescent="0.25">
      <c r="A170" s="3"/>
      <c r="B170" s="3"/>
    </row>
    <row r="171" spans="1:2" ht="13.2" x14ac:dyDescent="0.25">
      <c r="A171" s="3"/>
      <c r="B171" s="3"/>
    </row>
    <row r="172" spans="1:2" ht="13.2" x14ac:dyDescent="0.25">
      <c r="A172" s="3"/>
      <c r="B172" s="3"/>
    </row>
    <row r="173" spans="1:2" ht="13.2" x14ac:dyDescent="0.25">
      <c r="A173" s="3"/>
      <c r="B173" s="3"/>
    </row>
    <row r="174" spans="1:2" ht="13.2" x14ac:dyDescent="0.25">
      <c r="A174" s="3"/>
      <c r="B174" s="3"/>
    </row>
    <row r="175" spans="1:2" ht="13.2" x14ac:dyDescent="0.25">
      <c r="A175" s="3"/>
      <c r="B175" s="3"/>
    </row>
    <row r="176" spans="1:2" ht="13.2" x14ac:dyDescent="0.25">
      <c r="A176" s="3"/>
      <c r="B176" s="3"/>
    </row>
    <row r="177" spans="1:2" ht="13.2" x14ac:dyDescent="0.25">
      <c r="A177" s="3"/>
      <c r="B177" s="3"/>
    </row>
    <row r="178" spans="1:2" ht="13.2" x14ac:dyDescent="0.25">
      <c r="A178" s="3"/>
      <c r="B178" s="3"/>
    </row>
    <row r="179" spans="1:2" ht="13.2" x14ac:dyDescent="0.25">
      <c r="A179" s="3"/>
      <c r="B179" s="3"/>
    </row>
    <row r="180" spans="1:2" ht="13.2" x14ac:dyDescent="0.25">
      <c r="A180" s="3"/>
      <c r="B180" s="3"/>
    </row>
    <row r="181" spans="1:2" ht="13.2" x14ac:dyDescent="0.25">
      <c r="A181" s="3"/>
      <c r="B181" s="3"/>
    </row>
    <row r="182" spans="1:2" ht="13.2" x14ac:dyDescent="0.25">
      <c r="A182" s="3"/>
      <c r="B182" s="3"/>
    </row>
    <row r="183" spans="1:2" ht="13.2" x14ac:dyDescent="0.25">
      <c r="A183" s="3"/>
      <c r="B183" s="3"/>
    </row>
    <row r="184" spans="1:2" ht="13.2" x14ac:dyDescent="0.25">
      <c r="A184" s="3"/>
      <c r="B184" s="3"/>
    </row>
    <row r="185" spans="1:2" ht="13.2" x14ac:dyDescent="0.25">
      <c r="A185" s="3"/>
      <c r="B185" s="3"/>
    </row>
    <row r="186" spans="1:2" ht="13.2" x14ac:dyDescent="0.25">
      <c r="A186" s="3"/>
      <c r="B186" s="3"/>
    </row>
    <row r="187" spans="1:2" ht="13.2" x14ac:dyDescent="0.25">
      <c r="A187" s="3"/>
      <c r="B187" s="3"/>
    </row>
    <row r="188" spans="1:2" ht="13.2" x14ac:dyDescent="0.25">
      <c r="A188" s="3"/>
      <c r="B188" s="3"/>
    </row>
    <row r="189" spans="1:2" ht="13.2" x14ac:dyDescent="0.25">
      <c r="A189" s="3"/>
      <c r="B189" s="3"/>
    </row>
    <row r="190" spans="1:2" ht="13.2" x14ac:dyDescent="0.25">
      <c r="A190" s="3"/>
      <c r="B190" s="3"/>
    </row>
    <row r="191" spans="1:2" ht="13.2" x14ac:dyDescent="0.25">
      <c r="A191" s="3"/>
      <c r="B191" s="3"/>
    </row>
    <row r="192" spans="1:2" ht="13.2" x14ac:dyDescent="0.25">
      <c r="A192" s="3"/>
      <c r="B192" s="3"/>
    </row>
    <row r="193" spans="1:2" ht="13.2" x14ac:dyDescent="0.25">
      <c r="A193" s="3"/>
      <c r="B193" s="3"/>
    </row>
    <row r="194" spans="1:2" ht="13.2" x14ac:dyDescent="0.25">
      <c r="A194" s="3"/>
      <c r="B194" s="3"/>
    </row>
    <row r="195" spans="1:2" ht="13.2" x14ac:dyDescent="0.25">
      <c r="A195" s="3"/>
      <c r="B195" s="3"/>
    </row>
    <row r="196" spans="1:2" ht="13.2" x14ac:dyDescent="0.25">
      <c r="A196" s="3"/>
      <c r="B196" s="3"/>
    </row>
    <row r="197" spans="1:2" ht="13.2" x14ac:dyDescent="0.25">
      <c r="A197" s="3"/>
      <c r="B197" s="3"/>
    </row>
    <row r="198" spans="1:2" ht="13.2" x14ac:dyDescent="0.25">
      <c r="A198" s="3"/>
      <c r="B198" s="3"/>
    </row>
    <row r="199" spans="1:2" ht="13.2" x14ac:dyDescent="0.25">
      <c r="A199" s="3"/>
      <c r="B199" s="3"/>
    </row>
    <row r="200" spans="1:2" ht="13.2" x14ac:dyDescent="0.25">
      <c r="A200" s="3"/>
      <c r="B200" s="3"/>
    </row>
    <row r="201" spans="1:2" ht="13.2" x14ac:dyDescent="0.25">
      <c r="A201" s="3"/>
      <c r="B201" s="3"/>
    </row>
    <row r="202" spans="1:2" ht="13.2" x14ac:dyDescent="0.25">
      <c r="A202" s="3"/>
      <c r="B202" s="3"/>
    </row>
    <row r="203" spans="1:2" ht="13.2" x14ac:dyDescent="0.25">
      <c r="A203" s="3"/>
      <c r="B203" s="3"/>
    </row>
    <row r="204" spans="1:2" ht="13.2" x14ac:dyDescent="0.25">
      <c r="A204" s="3"/>
      <c r="B204" s="3"/>
    </row>
    <row r="205" spans="1:2" ht="13.2" x14ac:dyDescent="0.25">
      <c r="A205" s="3"/>
      <c r="B205" s="3"/>
    </row>
    <row r="206" spans="1:2" ht="13.2" x14ac:dyDescent="0.25">
      <c r="A206" s="3"/>
      <c r="B206" s="3"/>
    </row>
    <row r="207" spans="1:2" ht="13.2" x14ac:dyDescent="0.25">
      <c r="A207" s="3"/>
      <c r="B207" s="3"/>
    </row>
    <row r="208" spans="1:2" ht="13.2" x14ac:dyDescent="0.25">
      <c r="A208" s="3"/>
      <c r="B208" s="3"/>
    </row>
    <row r="209" spans="1:2" ht="13.2" x14ac:dyDescent="0.25">
      <c r="A209" s="3"/>
      <c r="B209" s="3"/>
    </row>
    <row r="210" spans="1:2" ht="13.2" x14ac:dyDescent="0.25">
      <c r="A210" s="3"/>
      <c r="B210" s="3"/>
    </row>
    <row r="211" spans="1:2" ht="13.2" x14ac:dyDescent="0.25">
      <c r="A211" s="3"/>
      <c r="B211" s="3"/>
    </row>
    <row r="212" spans="1:2" ht="13.2" x14ac:dyDescent="0.25">
      <c r="A212" s="3"/>
      <c r="B212" s="3"/>
    </row>
    <row r="213" spans="1:2" ht="13.2" x14ac:dyDescent="0.25">
      <c r="A213" s="3"/>
      <c r="B213" s="3"/>
    </row>
    <row r="214" spans="1:2" ht="13.2" x14ac:dyDescent="0.25">
      <c r="A214" s="3"/>
      <c r="B214" s="3"/>
    </row>
    <row r="215" spans="1:2" ht="13.2" x14ac:dyDescent="0.25">
      <c r="A215" s="3"/>
      <c r="B215" s="3"/>
    </row>
    <row r="216" spans="1:2" ht="13.2" x14ac:dyDescent="0.25">
      <c r="A216" s="3"/>
      <c r="B216" s="3"/>
    </row>
    <row r="217" spans="1:2" ht="13.2" x14ac:dyDescent="0.25">
      <c r="A217" s="3"/>
      <c r="B217" s="3"/>
    </row>
    <row r="218" spans="1:2" ht="13.2" x14ac:dyDescent="0.25">
      <c r="A218" s="3"/>
      <c r="B218" s="3"/>
    </row>
    <row r="219" spans="1:2" ht="13.2" x14ac:dyDescent="0.25">
      <c r="A219" s="3"/>
      <c r="B219" s="3"/>
    </row>
    <row r="220" spans="1:2" ht="13.2" x14ac:dyDescent="0.25">
      <c r="A220" s="3"/>
      <c r="B220" s="3"/>
    </row>
    <row r="221" spans="1:2" ht="13.2" x14ac:dyDescent="0.25">
      <c r="A221" s="3"/>
      <c r="B221" s="3"/>
    </row>
    <row r="222" spans="1:2" ht="13.2" x14ac:dyDescent="0.25">
      <c r="A222" s="3"/>
      <c r="B222" s="3"/>
    </row>
    <row r="223" spans="1:2" ht="13.2" x14ac:dyDescent="0.25">
      <c r="A223" s="3"/>
      <c r="B223" s="3"/>
    </row>
    <row r="224" spans="1:2" ht="13.2" x14ac:dyDescent="0.25">
      <c r="A224" s="3"/>
      <c r="B224" s="3"/>
    </row>
    <row r="225" spans="1:2" ht="13.2" x14ac:dyDescent="0.25">
      <c r="A225" s="3"/>
      <c r="B225" s="3"/>
    </row>
    <row r="226" spans="1:2" ht="13.2" x14ac:dyDescent="0.25">
      <c r="A226" s="3"/>
      <c r="B226" s="3"/>
    </row>
    <row r="227" spans="1:2" ht="13.2" x14ac:dyDescent="0.25">
      <c r="A227" s="3"/>
      <c r="B227" s="3"/>
    </row>
    <row r="228" spans="1:2" ht="13.2" x14ac:dyDescent="0.25">
      <c r="A228" s="3"/>
      <c r="B228" s="3"/>
    </row>
    <row r="229" spans="1:2" ht="13.2" x14ac:dyDescent="0.25">
      <c r="A229" s="3"/>
      <c r="B229" s="3"/>
    </row>
    <row r="230" spans="1:2" ht="13.2" x14ac:dyDescent="0.25">
      <c r="A230" s="3"/>
      <c r="B230" s="3"/>
    </row>
    <row r="231" spans="1:2" ht="13.2" x14ac:dyDescent="0.25">
      <c r="A231" s="3"/>
      <c r="B231" s="3"/>
    </row>
    <row r="232" spans="1:2" ht="13.2" x14ac:dyDescent="0.25">
      <c r="A232" s="3"/>
      <c r="B232" s="3"/>
    </row>
    <row r="233" spans="1:2" ht="13.2" x14ac:dyDescent="0.25">
      <c r="A233" s="3"/>
      <c r="B233" s="3"/>
    </row>
    <row r="234" spans="1:2" ht="13.2" x14ac:dyDescent="0.25">
      <c r="A234" s="3"/>
      <c r="B234" s="3"/>
    </row>
    <row r="235" spans="1:2" ht="13.2" x14ac:dyDescent="0.25">
      <c r="A235" s="3"/>
      <c r="B235" s="3"/>
    </row>
    <row r="236" spans="1:2" ht="13.2" x14ac:dyDescent="0.25">
      <c r="A236" s="3"/>
      <c r="B236" s="3"/>
    </row>
    <row r="237" spans="1:2" ht="13.2" x14ac:dyDescent="0.25">
      <c r="A237" s="3"/>
      <c r="B237" s="3"/>
    </row>
    <row r="238" spans="1:2" ht="13.2" x14ac:dyDescent="0.25">
      <c r="A238" s="3"/>
      <c r="B238" s="3"/>
    </row>
    <row r="239" spans="1:2" ht="13.2" x14ac:dyDescent="0.25">
      <c r="A239" s="3"/>
      <c r="B239" s="3"/>
    </row>
    <row r="240" spans="1:2" ht="13.2" x14ac:dyDescent="0.25">
      <c r="A240" s="3"/>
      <c r="B240" s="3"/>
    </row>
    <row r="241" spans="1:2" ht="13.2" x14ac:dyDescent="0.25">
      <c r="A241" s="3"/>
      <c r="B241" s="3"/>
    </row>
    <row r="242" spans="1:2" ht="13.2" x14ac:dyDescent="0.25">
      <c r="A242" s="3"/>
      <c r="B242" s="3"/>
    </row>
    <row r="243" spans="1:2" ht="13.2" x14ac:dyDescent="0.25">
      <c r="A243" s="3"/>
      <c r="B243" s="3"/>
    </row>
    <row r="244" spans="1:2" ht="13.2" x14ac:dyDescent="0.25">
      <c r="A244" s="3"/>
      <c r="B244" s="3"/>
    </row>
    <row r="245" spans="1:2" ht="13.2" x14ac:dyDescent="0.25">
      <c r="A245" s="3"/>
      <c r="B245" s="3"/>
    </row>
    <row r="246" spans="1:2" ht="13.2" x14ac:dyDescent="0.25">
      <c r="A246" s="3"/>
      <c r="B246" s="3"/>
    </row>
    <row r="247" spans="1:2" ht="13.2" x14ac:dyDescent="0.25">
      <c r="A247" s="3"/>
      <c r="B247" s="3"/>
    </row>
    <row r="248" spans="1:2" ht="13.2" x14ac:dyDescent="0.25">
      <c r="A248" s="3"/>
      <c r="B248" s="3"/>
    </row>
    <row r="249" spans="1:2" ht="13.2" x14ac:dyDescent="0.25">
      <c r="A249" s="3"/>
      <c r="B249" s="3"/>
    </row>
    <row r="250" spans="1:2" ht="13.2" x14ac:dyDescent="0.25">
      <c r="A250" s="3"/>
      <c r="B250" s="3"/>
    </row>
    <row r="251" spans="1:2" ht="13.2" x14ac:dyDescent="0.25">
      <c r="A251" s="3"/>
      <c r="B251" s="3"/>
    </row>
    <row r="252" spans="1:2" ht="13.2" x14ac:dyDescent="0.25">
      <c r="A252" s="3"/>
      <c r="B252" s="3"/>
    </row>
    <row r="253" spans="1:2" ht="13.2" x14ac:dyDescent="0.25">
      <c r="A253" s="3"/>
      <c r="B253" s="3"/>
    </row>
    <row r="254" spans="1:2" ht="13.2" x14ac:dyDescent="0.25">
      <c r="A254" s="3"/>
      <c r="B254" s="3"/>
    </row>
    <row r="255" spans="1:2" ht="13.2" x14ac:dyDescent="0.25">
      <c r="A255" s="3"/>
      <c r="B255" s="3"/>
    </row>
    <row r="256" spans="1:2" ht="13.2" x14ac:dyDescent="0.25">
      <c r="A256" s="3"/>
      <c r="B256" s="3"/>
    </row>
    <row r="257" spans="1:2" ht="13.2" x14ac:dyDescent="0.25">
      <c r="A257" s="3"/>
      <c r="B257" s="3"/>
    </row>
    <row r="258" spans="1:2" ht="13.2" x14ac:dyDescent="0.25">
      <c r="A258" s="3"/>
      <c r="B258" s="3"/>
    </row>
    <row r="259" spans="1:2" ht="13.2" x14ac:dyDescent="0.25">
      <c r="A259" s="3"/>
      <c r="B259" s="3"/>
    </row>
    <row r="260" spans="1:2" ht="13.2" x14ac:dyDescent="0.25">
      <c r="A260" s="3"/>
      <c r="B260" s="3"/>
    </row>
    <row r="261" spans="1:2" ht="13.2" x14ac:dyDescent="0.25">
      <c r="A261" s="3"/>
      <c r="B261" s="3"/>
    </row>
    <row r="262" spans="1:2" ht="13.2" x14ac:dyDescent="0.25">
      <c r="A262" s="3"/>
      <c r="B262" s="3"/>
    </row>
    <row r="263" spans="1:2" ht="13.2" x14ac:dyDescent="0.25">
      <c r="A263" s="3"/>
      <c r="B263" s="3"/>
    </row>
    <row r="264" spans="1:2" ht="13.2" x14ac:dyDescent="0.25">
      <c r="A264" s="3"/>
      <c r="B264" s="3"/>
    </row>
    <row r="265" spans="1:2" ht="13.2" x14ac:dyDescent="0.25">
      <c r="A265" s="3"/>
      <c r="B265" s="3"/>
    </row>
    <row r="266" spans="1:2" ht="13.2" x14ac:dyDescent="0.25">
      <c r="A266" s="3"/>
      <c r="B266" s="3"/>
    </row>
    <row r="267" spans="1:2" ht="13.2" x14ac:dyDescent="0.25">
      <c r="A267" s="3"/>
      <c r="B267" s="3"/>
    </row>
    <row r="268" spans="1:2" ht="13.2" x14ac:dyDescent="0.25">
      <c r="A268" s="3"/>
      <c r="B268" s="3"/>
    </row>
    <row r="269" spans="1:2" ht="13.2" x14ac:dyDescent="0.25">
      <c r="A269" s="3"/>
      <c r="B269" s="3"/>
    </row>
    <row r="270" spans="1:2" ht="13.2" x14ac:dyDescent="0.25">
      <c r="A270" s="3"/>
      <c r="B270" s="3"/>
    </row>
    <row r="271" spans="1:2" ht="13.2" x14ac:dyDescent="0.25">
      <c r="A271" s="3"/>
      <c r="B271" s="3"/>
    </row>
    <row r="272" spans="1:2" ht="13.2" x14ac:dyDescent="0.25">
      <c r="A272" s="3"/>
      <c r="B272" s="3"/>
    </row>
    <row r="273" spans="1:2" ht="13.2" x14ac:dyDescent="0.25">
      <c r="A273" s="3"/>
      <c r="B273" s="3"/>
    </row>
    <row r="274" spans="1:2" ht="13.2" x14ac:dyDescent="0.25">
      <c r="A274" s="3"/>
      <c r="B274" s="3"/>
    </row>
    <row r="275" spans="1:2" ht="13.2" x14ac:dyDescent="0.25">
      <c r="A275" s="3"/>
      <c r="B275" s="3"/>
    </row>
    <row r="276" spans="1:2" ht="13.2" x14ac:dyDescent="0.25">
      <c r="A276" s="3"/>
      <c r="B276" s="3"/>
    </row>
    <row r="277" spans="1:2" ht="13.2" x14ac:dyDescent="0.25">
      <c r="A277" s="3"/>
      <c r="B277" s="3"/>
    </row>
    <row r="278" spans="1:2" ht="13.2" x14ac:dyDescent="0.25">
      <c r="A278" s="3"/>
      <c r="B278" s="3"/>
    </row>
    <row r="279" spans="1:2" ht="13.2" x14ac:dyDescent="0.25">
      <c r="A279" s="3"/>
      <c r="B279" s="3"/>
    </row>
    <row r="280" spans="1:2" ht="13.2" x14ac:dyDescent="0.25">
      <c r="A280" s="3"/>
      <c r="B280" s="3"/>
    </row>
    <row r="281" spans="1:2" ht="13.2" x14ac:dyDescent="0.25">
      <c r="A281" s="3"/>
      <c r="B281" s="3"/>
    </row>
    <row r="282" spans="1:2" ht="13.2" x14ac:dyDescent="0.25">
      <c r="A282" s="3"/>
      <c r="B282" s="3"/>
    </row>
    <row r="283" spans="1:2" ht="13.2" x14ac:dyDescent="0.25">
      <c r="A283" s="3"/>
      <c r="B283" s="3"/>
    </row>
    <row r="284" spans="1:2" ht="13.2" x14ac:dyDescent="0.25">
      <c r="A284" s="3"/>
      <c r="B284" s="3"/>
    </row>
    <row r="285" spans="1:2" ht="13.2" x14ac:dyDescent="0.25">
      <c r="A285" s="3"/>
      <c r="B285" s="3"/>
    </row>
    <row r="286" spans="1:2" ht="13.2" x14ac:dyDescent="0.25">
      <c r="A286" s="3"/>
      <c r="B286" s="3"/>
    </row>
    <row r="287" spans="1:2" ht="13.2" x14ac:dyDescent="0.25">
      <c r="A287" s="3"/>
      <c r="B287" s="3"/>
    </row>
    <row r="288" spans="1:2" ht="13.2" x14ac:dyDescent="0.25">
      <c r="A288" s="3"/>
      <c r="B288" s="3"/>
    </row>
    <row r="289" spans="1:2" ht="13.2" x14ac:dyDescent="0.25">
      <c r="A289" s="3"/>
      <c r="B289" s="3"/>
    </row>
    <row r="290" spans="1:2" ht="13.2" x14ac:dyDescent="0.25">
      <c r="A290" s="3"/>
      <c r="B290" s="3"/>
    </row>
    <row r="291" spans="1:2" ht="13.2" x14ac:dyDescent="0.25">
      <c r="A291" s="3"/>
      <c r="B291" s="3"/>
    </row>
    <row r="292" spans="1:2" ht="13.2" x14ac:dyDescent="0.25">
      <c r="A292" s="3"/>
      <c r="B292" s="3"/>
    </row>
    <row r="293" spans="1:2" ht="13.2" x14ac:dyDescent="0.25">
      <c r="A293" s="3"/>
      <c r="B293" s="3"/>
    </row>
    <row r="294" spans="1:2" ht="13.2" x14ac:dyDescent="0.25">
      <c r="A294" s="3"/>
      <c r="B294" s="3"/>
    </row>
    <row r="295" spans="1:2" ht="13.2" x14ac:dyDescent="0.25">
      <c r="A295" s="3"/>
      <c r="B295" s="3"/>
    </row>
    <row r="296" spans="1:2" ht="13.2" x14ac:dyDescent="0.25">
      <c r="A296" s="3"/>
      <c r="B296" s="3"/>
    </row>
    <row r="297" spans="1:2" ht="13.2" x14ac:dyDescent="0.25">
      <c r="A297" s="3"/>
      <c r="B297" s="3"/>
    </row>
    <row r="298" spans="1:2" ht="13.2" x14ac:dyDescent="0.25">
      <c r="A298" s="3"/>
      <c r="B298" s="3"/>
    </row>
    <row r="299" spans="1:2" ht="13.2" x14ac:dyDescent="0.25">
      <c r="A299" s="3"/>
      <c r="B299" s="3"/>
    </row>
    <row r="300" spans="1:2" ht="13.2" x14ac:dyDescent="0.25">
      <c r="A300" s="3"/>
      <c r="B300" s="3"/>
    </row>
    <row r="301" spans="1:2" ht="13.2" x14ac:dyDescent="0.25">
      <c r="A301" s="3"/>
      <c r="B301" s="3"/>
    </row>
    <row r="302" spans="1:2" ht="13.2" x14ac:dyDescent="0.25">
      <c r="A302" s="3"/>
      <c r="B302" s="3"/>
    </row>
    <row r="303" spans="1:2" ht="13.2" x14ac:dyDescent="0.25">
      <c r="A303" s="3"/>
      <c r="B303" s="3"/>
    </row>
    <row r="304" spans="1:2" ht="13.2" x14ac:dyDescent="0.25">
      <c r="A304" s="3"/>
      <c r="B304" s="3"/>
    </row>
    <row r="305" spans="1:2" ht="13.2" x14ac:dyDescent="0.25">
      <c r="A305" s="3"/>
      <c r="B305" s="3"/>
    </row>
    <row r="306" spans="1:2" ht="13.2" x14ac:dyDescent="0.25">
      <c r="A306" s="3"/>
      <c r="B306" s="3"/>
    </row>
    <row r="307" spans="1:2" ht="13.2" x14ac:dyDescent="0.25">
      <c r="A307" s="3"/>
      <c r="B307" s="3"/>
    </row>
    <row r="308" spans="1:2" ht="13.2" x14ac:dyDescent="0.25">
      <c r="A308" s="3"/>
      <c r="B308" s="3"/>
    </row>
    <row r="309" spans="1:2" ht="13.2" x14ac:dyDescent="0.25">
      <c r="A309" s="3"/>
      <c r="B309" s="3"/>
    </row>
    <row r="310" spans="1:2" ht="13.2" x14ac:dyDescent="0.25">
      <c r="A310" s="3"/>
      <c r="B310" s="3"/>
    </row>
    <row r="311" spans="1:2" ht="13.2" x14ac:dyDescent="0.25">
      <c r="A311" s="3"/>
      <c r="B311" s="3"/>
    </row>
    <row r="312" spans="1:2" ht="13.2" x14ac:dyDescent="0.25">
      <c r="A312" s="3"/>
      <c r="B312" s="3"/>
    </row>
    <row r="313" spans="1:2" ht="13.2" x14ac:dyDescent="0.25">
      <c r="A313" s="3"/>
      <c r="B313" s="3"/>
    </row>
    <row r="314" spans="1:2" ht="13.2" x14ac:dyDescent="0.25">
      <c r="A314" s="3"/>
      <c r="B314" s="3"/>
    </row>
    <row r="315" spans="1:2" ht="13.2" x14ac:dyDescent="0.25">
      <c r="A315" s="3"/>
      <c r="B315" s="3"/>
    </row>
    <row r="316" spans="1:2" ht="13.2" x14ac:dyDescent="0.25">
      <c r="A316" s="3"/>
      <c r="B316" s="3"/>
    </row>
    <row r="317" spans="1:2" ht="13.2" x14ac:dyDescent="0.25">
      <c r="A317" s="3"/>
      <c r="B317" s="3"/>
    </row>
    <row r="318" spans="1:2" ht="13.2" x14ac:dyDescent="0.25">
      <c r="A318" s="3"/>
      <c r="B318" s="3"/>
    </row>
    <row r="319" spans="1:2" ht="13.2" x14ac:dyDescent="0.25">
      <c r="A319" s="3"/>
      <c r="B319" s="3"/>
    </row>
    <row r="320" spans="1:2" ht="13.2" x14ac:dyDescent="0.25">
      <c r="A320" s="3"/>
      <c r="B320" s="3"/>
    </row>
    <row r="321" spans="1:2" ht="13.2" x14ac:dyDescent="0.25">
      <c r="A321" s="3"/>
      <c r="B321" s="3"/>
    </row>
    <row r="322" spans="1:2" ht="13.2" x14ac:dyDescent="0.25">
      <c r="A322" s="3"/>
      <c r="B322" s="3"/>
    </row>
    <row r="323" spans="1:2" ht="13.2" x14ac:dyDescent="0.25">
      <c r="A323" s="3"/>
      <c r="B323" s="3"/>
    </row>
    <row r="324" spans="1:2" ht="13.2" x14ac:dyDescent="0.25">
      <c r="A324" s="3"/>
      <c r="B324" s="3"/>
    </row>
    <row r="325" spans="1:2" ht="13.2" x14ac:dyDescent="0.25">
      <c r="A325" s="3"/>
      <c r="B325" s="3"/>
    </row>
    <row r="326" spans="1:2" ht="13.2" x14ac:dyDescent="0.25">
      <c r="A326" s="3"/>
      <c r="B326" s="3"/>
    </row>
    <row r="327" spans="1:2" ht="13.2" x14ac:dyDescent="0.25">
      <c r="A327" s="3"/>
      <c r="B327" s="3"/>
    </row>
    <row r="328" spans="1:2" ht="13.2" x14ac:dyDescent="0.25">
      <c r="A328" s="3"/>
      <c r="B328" s="3"/>
    </row>
    <row r="329" spans="1:2" ht="13.2" x14ac:dyDescent="0.25">
      <c r="A329" s="3"/>
      <c r="B329" s="3"/>
    </row>
    <row r="330" spans="1:2" ht="13.2" x14ac:dyDescent="0.25">
      <c r="A330" s="3"/>
      <c r="B330" s="3"/>
    </row>
    <row r="331" spans="1:2" ht="13.2" x14ac:dyDescent="0.25">
      <c r="A331" s="3"/>
      <c r="B331" s="3"/>
    </row>
    <row r="332" spans="1:2" ht="13.2" x14ac:dyDescent="0.25">
      <c r="A332" s="3"/>
      <c r="B332" s="3"/>
    </row>
    <row r="333" spans="1:2" ht="13.2" x14ac:dyDescent="0.25">
      <c r="A333" s="3"/>
      <c r="B333" s="3"/>
    </row>
    <row r="334" spans="1:2" ht="13.2" x14ac:dyDescent="0.25">
      <c r="A334" s="3"/>
      <c r="B334" s="3"/>
    </row>
    <row r="335" spans="1:2" ht="13.2" x14ac:dyDescent="0.25">
      <c r="A335" s="3"/>
      <c r="B335" s="3"/>
    </row>
    <row r="336" spans="1:2" ht="13.2" x14ac:dyDescent="0.25">
      <c r="A336" s="3"/>
      <c r="B336" s="3"/>
    </row>
    <row r="337" spans="1:2" ht="13.2" x14ac:dyDescent="0.25">
      <c r="A337" s="3"/>
      <c r="B337" s="3"/>
    </row>
    <row r="338" spans="1:2" ht="13.2" x14ac:dyDescent="0.25">
      <c r="A338" s="3"/>
      <c r="B338" s="3"/>
    </row>
    <row r="339" spans="1:2" ht="13.2" x14ac:dyDescent="0.25">
      <c r="A339" s="3"/>
      <c r="B339" s="3"/>
    </row>
    <row r="340" spans="1:2" ht="13.2" x14ac:dyDescent="0.25">
      <c r="A340" s="3"/>
      <c r="B340" s="3"/>
    </row>
    <row r="341" spans="1:2" ht="13.2" x14ac:dyDescent="0.25">
      <c r="A341" s="3"/>
      <c r="B341" s="3"/>
    </row>
    <row r="342" spans="1:2" ht="13.2" x14ac:dyDescent="0.25">
      <c r="A342" s="3"/>
      <c r="B342" s="3"/>
    </row>
    <row r="343" spans="1:2" ht="13.2" x14ac:dyDescent="0.25">
      <c r="A343" s="3"/>
      <c r="B343" s="3"/>
    </row>
    <row r="344" spans="1:2" ht="13.2" x14ac:dyDescent="0.25">
      <c r="A344" s="3"/>
      <c r="B344" s="3"/>
    </row>
    <row r="345" spans="1:2" ht="13.2" x14ac:dyDescent="0.25">
      <c r="A345" s="3"/>
      <c r="B345" s="3"/>
    </row>
    <row r="346" spans="1:2" ht="13.2" x14ac:dyDescent="0.25">
      <c r="A346" s="3"/>
      <c r="B346" s="3"/>
    </row>
    <row r="347" spans="1:2" ht="13.2" x14ac:dyDescent="0.25">
      <c r="A347" s="3"/>
      <c r="B347" s="3"/>
    </row>
    <row r="348" spans="1:2" ht="13.2" x14ac:dyDescent="0.25">
      <c r="A348" s="3"/>
      <c r="B348" s="3"/>
    </row>
    <row r="349" spans="1:2" ht="13.2" x14ac:dyDescent="0.25">
      <c r="A349" s="3"/>
      <c r="B349" s="3"/>
    </row>
    <row r="350" spans="1:2" ht="13.2" x14ac:dyDescent="0.25">
      <c r="A350" s="3"/>
      <c r="B350" s="3"/>
    </row>
    <row r="351" spans="1:2" ht="13.2" x14ac:dyDescent="0.25">
      <c r="A351" s="3"/>
      <c r="B351" s="3"/>
    </row>
    <row r="352" spans="1:2" ht="13.2" x14ac:dyDescent="0.25">
      <c r="A352" s="3"/>
      <c r="B352" s="3"/>
    </row>
    <row r="353" spans="1:2" ht="13.2" x14ac:dyDescent="0.25">
      <c r="A353" s="3"/>
      <c r="B353" s="3"/>
    </row>
    <row r="354" spans="1:2" ht="13.2" x14ac:dyDescent="0.25">
      <c r="A354" s="3"/>
      <c r="B354" s="3"/>
    </row>
    <row r="355" spans="1:2" ht="13.2" x14ac:dyDescent="0.25">
      <c r="A355" s="3"/>
      <c r="B355" s="3"/>
    </row>
    <row r="356" spans="1:2" ht="13.2" x14ac:dyDescent="0.25">
      <c r="A356" s="3"/>
      <c r="B356" s="3"/>
    </row>
    <row r="357" spans="1:2" ht="13.2" x14ac:dyDescent="0.25">
      <c r="A357" s="3"/>
      <c r="B357" s="3"/>
    </row>
    <row r="358" spans="1:2" ht="13.2" x14ac:dyDescent="0.25">
      <c r="A358" s="3"/>
      <c r="B358" s="3"/>
    </row>
    <row r="359" spans="1:2" ht="13.2" x14ac:dyDescent="0.25">
      <c r="A359" s="3"/>
      <c r="B359" s="3"/>
    </row>
    <row r="360" spans="1:2" ht="13.2" x14ac:dyDescent="0.25">
      <c r="A360" s="3"/>
      <c r="B360" s="3"/>
    </row>
    <row r="361" spans="1:2" ht="13.2" x14ac:dyDescent="0.25">
      <c r="A361" s="3"/>
      <c r="B361" s="3"/>
    </row>
    <row r="362" spans="1:2" ht="13.2" x14ac:dyDescent="0.25">
      <c r="A362" s="3"/>
      <c r="B362" s="3"/>
    </row>
    <row r="363" spans="1:2" ht="13.2" x14ac:dyDescent="0.25">
      <c r="A363" s="3"/>
      <c r="B363" s="3"/>
    </row>
    <row r="364" spans="1:2" ht="13.2" x14ac:dyDescent="0.25">
      <c r="A364" s="3"/>
      <c r="B364" s="3"/>
    </row>
    <row r="365" spans="1:2" ht="13.2" x14ac:dyDescent="0.25">
      <c r="A365" s="3"/>
      <c r="B365" s="3"/>
    </row>
    <row r="366" spans="1:2" ht="13.2" x14ac:dyDescent="0.25">
      <c r="A366" s="3"/>
      <c r="B366" s="3"/>
    </row>
    <row r="367" spans="1:2" ht="13.2" x14ac:dyDescent="0.25">
      <c r="A367" s="3"/>
      <c r="B367" s="3"/>
    </row>
    <row r="368" spans="1:2" ht="13.2" x14ac:dyDescent="0.25">
      <c r="A368" s="3"/>
      <c r="B368" s="3"/>
    </row>
    <row r="369" spans="1:2" ht="13.2" x14ac:dyDescent="0.25">
      <c r="A369" s="3"/>
      <c r="B369" s="3"/>
    </row>
    <row r="370" spans="1:2" ht="13.2" x14ac:dyDescent="0.25">
      <c r="A370" s="3"/>
      <c r="B370" s="3"/>
    </row>
    <row r="371" spans="1:2" ht="13.2" x14ac:dyDescent="0.25">
      <c r="A371" s="3"/>
      <c r="B371" s="3"/>
    </row>
    <row r="372" spans="1:2" ht="13.2" x14ac:dyDescent="0.25">
      <c r="A372" s="3"/>
      <c r="B372" s="3"/>
    </row>
    <row r="373" spans="1:2" ht="13.2" x14ac:dyDescent="0.25">
      <c r="A373" s="3"/>
      <c r="B373" s="3"/>
    </row>
    <row r="374" spans="1:2" ht="13.2" x14ac:dyDescent="0.25">
      <c r="A374" s="3"/>
      <c r="B374" s="3"/>
    </row>
    <row r="375" spans="1:2" ht="13.2" x14ac:dyDescent="0.25">
      <c r="A375" s="3"/>
      <c r="B375" s="3"/>
    </row>
    <row r="376" spans="1:2" ht="13.2" x14ac:dyDescent="0.25">
      <c r="A376" s="3"/>
      <c r="B376" s="3"/>
    </row>
    <row r="377" spans="1:2" ht="13.2" x14ac:dyDescent="0.25">
      <c r="A377" s="3"/>
      <c r="B377" s="3"/>
    </row>
    <row r="378" spans="1:2" ht="13.2" x14ac:dyDescent="0.25">
      <c r="A378" s="3"/>
      <c r="B378" s="3"/>
    </row>
    <row r="379" spans="1:2" ht="13.2" x14ac:dyDescent="0.25">
      <c r="A379" s="3"/>
      <c r="B379" s="3"/>
    </row>
    <row r="380" spans="1:2" ht="13.2" x14ac:dyDescent="0.25">
      <c r="A380" s="3"/>
      <c r="B380" s="3"/>
    </row>
    <row r="381" spans="1:2" ht="13.2" x14ac:dyDescent="0.25">
      <c r="A381" s="3"/>
      <c r="B381" s="3"/>
    </row>
    <row r="382" spans="1:2" ht="13.2" x14ac:dyDescent="0.25">
      <c r="A382" s="3"/>
      <c r="B382" s="3"/>
    </row>
    <row r="383" spans="1:2" ht="13.2" x14ac:dyDescent="0.25">
      <c r="A383" s="3"/>
      <c r="B383" s="3"/>
    </row>
    <row r="384" spans="1:2" ht="13.2" x14ac:dyDescent="0.25">
      <c r="A384" s="3"/>
      <c r="B384" s="3"/>
    </row>
    <row r="385" spans="1:2" ht="13.2" x14ac:dyDescent="0.25">
      <c r="A385" s="3"/>
      <c r="B385" s="3"/>
    </row>
    <row r="386" spans="1:2" ht="13.2" x14ac:dyDescent="0.25">
      <c r="A386" s="3"/>
      <c r="B386" s="3"/>
    </row>
    <row r="387" spans="1:2" ht="13.2" x14ac:dyDescent="0.25">
      <c r="A387" s="3"/>
      <c r="B387" s="3"/>
    </row>
    <row r="388" spans="1:2" ht="13.2" x14ac:dyDescent="0.25">
      <c r="A388" s="3"/>
      <c r="B388" s="3"/>
    </row>
    <row r="389" spans="1:2" ht="13.2" x14ac:dyDescent="0.25">
      <c r="A389" s="3"/>
      <c r="B389" s="3"/>
    </row>
    <row r="390" spans="1:2" ht="13.2" x14ac:dyDescent="0.25">
      <c r="A390" s="3"/>
      <c r="B390" s="3"/>
    </row>
    <row r="391" spans="1:2" ht="13.2" x14ac:dyDescent="0.25">
      <c r="A391" s="3"/>
      <c r="B391" s="3"/>
    </row>
    <row r="392" spans="1:2" ht="13.2" x14ac:dyDescent="0.25">
      <c r="A392" s="3"/>
      <c r="B392" s="3"/>
    </row>
    <row r="393" spans="1:2" ht="13.2" x14ac:dyDescent="0.25">
      <c r="A393" s="3"/>
      <c r="B393" s="3"/>
    </row>
    <row r="394" spans="1:2" ht="13.2" x14ac:dyDescent="0.25">
      <c r="A394" s="3"/>
      <c r="B394" s="3"/>
    </row>
    <row r="395" spans="1:2" ht="13.2" x14ac:dyDescent="0.25">
      <c r="A395" s="3"/>
      <c r="B395" s="3"/>
    </row>
    <row r="396" spans="1:2" ht="13.2" x14ac:dyDescent="0.25">
      <c r="A396" s="3"/>
      <c r="B396" s="3"/>
    </row>
    <row r="397" spans="1:2" ht="13.2" x14ac:dyDescent="0.25">
      <c r="A397" s="3"/>
      <c r="B397" s="3"/>
    </row>
    <row r="398" spans="1:2" ht="13.2" x14ac:dyDescent="0.25">
      <c r="A398" s="3"/>
      <c r="B398" s="3"/>
    </row>
    <row r="399" spans="1:2" ht="13.2" x14ac:dyDescent="0.25">
      <c r="A399" s="3"/>
      <c r="B399" s="3"/>
    </row>
    <row r="400" spans="1:2" ht="13.2" x14ac:dyDescent="0.25">
      <c r="A400" s="3"/>
      <c r="B400" s="3"/>
    </row>
    <row r="401" spans="1:2" ht="13.2" x14ac:dyDescent="0.25">
      <c r="A401" s="3"/>
      <c r="B401" s="3"/>
    </row>
    <row r="402" spans="1:2" ht="13.2" x14ac:dyDescent="0.25">
      <c r="A402" s="3"/>
      <c r="B402" s="3"/>
    </row>
    <row r="403" spans="1:2" ht="13.2" x14ac:dyDescent="0.25">
      <c r="A403" s="3"/>
      <c r="B403" s="3"/>
    </row>
    <row r="404" spans="1:2" ht="13.2" x14ac:dyDescent="0.25">
      <c r="A404" s="3"/>
      <c r="B404" s="3"/>
    </row>
    <row r="405" spans="1:2" ht="13.2" x14ac:dyDescent="0.25">
      <c r="A405" s="3"/>
      <c r="B405" s="3"/>
    </row>
    <row r="406" spans="1:2" ht="13.2" x14ac:dyDescent="0.25">
      <c r="A406" s="3"/>
      <c r="B406" s="3"/>
    </row>
    <row r="407" spans="1:2" ht="13.2" x14ac:dyDescent="0.25">
      <c r="A407" s="3"/>
      <c r="B407" s="3"/>
    </row>
    <row r="408" spans="1:2" ht="13.2" x14ac:dyDescent="0.25">
      <c r="A408" s="3"/>
      <c r="B408" s="3"/>
    </row>
    <row r="409" spans="1:2" ht="13.2" x14ac:dyDescent="0.25">
      <c r="A409" s="3"/>
      <c r="B409" s="3"/>
    </row>
    <row r="410" spans="1:2" ht="13.2" x14ac:dyDescent="0.25">
      <c r="A410" s="3"/>
      <c r="B410" s="3"/>
    </row>
    <row r="411" spans="1:2" ht="13.2" x14ac:dyDescent="0.25">
      <c r="A411" s="3"/>
      <c r="B411" s="3"/>
    </row>
    <row r="412" spans="1:2" ht="13.2" x14ac:dyDescent="0.25">
      <c r="A412" s="3"/>
      <c r="B412" s="3"/>
    </row>
    <row r="413" spans="1:2" ht="13.2" x14ac:dyDescent="0.25">
      <c r="A413" s="3"/>
      <c r="B413" s="3"/>
    </row>
    <row r="414" spans="1:2" ht="13.2" x14ac:dyDescent="0.25">
      <c r="A414" s="3"/>
      <c r="B414" s="3"/>
    </row>
    <row r="415" spans="1:2" ht="13.2" x14ac:dyDescent="0.25">
      <c r="A415" s="3"/>
      <c r="B415" s="3"/>
    </row>
    <row r="416" spans="1:2" ht="13.2" x14ac:dyDescent="0.25">
      <c r="A416" s="3"/>
      <c r="B416" s="3"/>
    </row>
    <row r="417" spans="1:2" ht="13.2" x14ac:dyDescent="0.25">
      <c r="A417" s="3"/>
      <c r="B417" s="3"/>
    </row>
    <row r="418" spans="1:2" ht="13.2" x14ac:dyDescent="0.25">
      <c r="A418" s="3"/>
      <c r="B418" s="3"/>
    </row>
    <row r="419" spans="1:2" ht="13.2" x14ac:dyDescent="0.25">
      <c r="A419" s="3"/>
      <c r="B419" s="3"/>
    </row>
    <row r="420" spans="1:2" ht="13.2" x14ac:dyDescent="0.25">
      <c r="A420" s="3"/>
      <c r="B420" s="3"/>
    </row>
    <row r="421" spans="1:2" ht="13.2" x14ac:dyDescent="0.25">
      <c r="A421" s="3"/>
      <c r="B421" s="3"/>
    </row>
    <row r="422" spans="1:2" ht="13.2" x14ac:dyDescent="0.25">
      <c r="A422" s="3"/>
      <c r="B422" s="3"/>
    </row>
    <row r="423" spans="1:2" ht="13.2" x14ac:dyDescent="0.25">
      <c r="A423" s="3"/>
      <c r="B423" s="3"/>
    </row>
    <row r="424" spans="1:2" ht="13.2" x14ac:dyDescent="0.25">
      <c r="A424" s="3"/>
      <c r="B424" s="3"/>
    </row>
    <row r="425" spans="1:2" ht="13.2" x14ac:dyDescent="0.25">
      <c r="A425" s="3"/>
      <c r="B425" s="3"/>
    </row>
    <row r="426" spans="1:2" ht="13.2" x14ac:dyDescent="0.25">
      <c r="A426" s="3"/>
      <c r="B426" s="3"/>
    </row>
    <row r="427" spans="1:2" ht="13.2" x14ac:dyDescent="0.25">
      <c r="A427" s="3"/>
      <c r="B427" s="3"/>
    </row>
    <row r="428" spans="1:2" ht="13.2" x14ac:dyDescent="0.25">
      <c r="A428" s="3"/>
      <c r="B428" s="3"/>
    </row>
    <row r="429" spans="1:2" ht="13.2" x14ac:dyDescent="0.25">
      <c r="A429" s="3"/>
      <c r="B429" s="3"/>
    </row>
    <row r="430" spans="1:2" ht="13.2" x14ac:dyDescent="0.25">
      <c r="A430" s="3"/>
      <c r="B430" s="3"/>
    </row>
    <row r="431" spans="1:2" ht="13.2" x14ac:dyDescent="0.25">
      <c r="A431" s="3"/>
      <c r="B431" s="3"/>
    </row>
    <row r="432" spans="1:2" ht="13.2" x14ac:dyDescent="0.25">
      <c r="A432" s="3"/>
      <c r="B432" s="3"/>
    </row>
    <row r="433" spans="1:2" ht="13.2" x14ac:dyDescent="0.25">
      <c r="A433" s="3"/>
      <c r="B433" s="3"/>
    </row>
    <row r="434" spans="1:2" ht="13.2" x14ac:dyDescent="0.25">
      <c r="A434" s="3"/>
      <c r="B434" s="3"/>
    </row>
    <row r="435" spans="1:2" ht="13.2" x14ac:dyDescent="0.25">
      <c r="A435" s="3"/>
      <c r="B435" s="3"/>
    </row>
    <row r="436" spans="1:2" ht="13.2" x14ac:dyDescent="0.25">
      <c r="A436" s="3"/>
      <c r="B436" s="3"/>
    </row>
    <row r="437" spans="1:2" ht="13.2" x14ac:dyDescent="0.25">
      <c r="A437" s="3"/>
      <c r="B437" s="3"/>
    </row>
    <row r="438" spans="1:2" ht="13.2" x14ac:dyDescent="0.25">
      <c r="A438" s="3"/>
      <c r="B438" s="3"/>
    </row>
    <row r="439" spans="1:2" ht="13.2" x14ac:dyDescent="0.25">
      <c r="A439" s="3"/>
      <c r="B439" s="3"/>
    </row>
    <row r="440" spans="1:2" ht="13.2" x14ac:dyDescent="0.25">
      <c r="A440" s="3"/>
      <c r="B440" s="3"/>
    </row>
    <row r="441" spans="1:2" ht="13.2" x14ac:dyDescent="0.25">
      <c r="A441" s="3"/>
      <c r="B441" s="3"/>
    </row>
    <row r="442" spans="1:2" ht="13.2" x14ac:dyDescent="0.25">
      <c r="A442" s="3"/>
      <c r="B442" s="3"/>
    </row>
    <row r="443" spans="1:2" ht="13.2" x14ac:dyDescent="0.25">
      <c r="A443" s="3"/>
      <c r="B443" s="3"/>
    </row>
    <row r="444" spans="1:2" ht="13.2" x14ac:dyDescent="0.25">
      <c r="A444" s="3"/>
      <c r="B444" s="3"/>
    </row>
    <row r="445" spans="1:2" ht="13.2" x14ac:dyDescent="0.25">
      <c r="A445" s="3"/>
      <c r="B445" s="3"/>
    </row>
    <row r="446" spans="1:2" ht="13.2" x14ac:dyDescent="0.25">
      <c r="A446" s="3"/>
      <c r="B446" s="3"/>
    </row>
    <row r="447" spans="1:2" ht="13.2" x14ac:dyDescent="0.25">
      <c r="A447" s="3"/>
      <c r="B447" s="3"/>
    </row>
    <row r="448" spans="1:2" ht="13.2" x14ac:dyDescent="0.25">
      <c r="A448" s="3"/>
      <c r="B448" s="3"/>
    </row>
    <row r="449" spans="1:2" ht="13.2" x14ac:dyDescent="0.25">
      <c r="A449" s="3"/>
      <c r="B449" s="3"/>
    </row>
    <row r="450" spans="1:2" ht="13.2" x14ac:dyDescent="0.25">
      <c r="A450" s="3"/>
      <c r="B450" s="3"/>
    </row>
    <row r="451" spans="1:2" ht="13.2" x14ac:dyDescent="0.25">
      <c r="A451" s="3"/>
      <c r="B451" s="3"/>
    </row>
    <row r="452" spans="1:2" ht="13.2" x14ac:dyDescent="0.25">
      <c r="A452" s="3"/>
      <c r="B452" s="3"/>
    </row>
    <row r="453" spans="1:2" ht="13.2" x14ac:dyDescent="0.25">
      <c r="A453" s="3"/>
      <c r="B453" s="3"/>
    </row>
    <row r="454" spans="1:2" ht="13.2" x14ac:dyDescent="0.25">
      <c r="A454" s="3"/>
      <c r="B454" s="3"/>
    </row>
    <row r="455" spans="1:2" ht="13.2" x14ac:dyDescent="0.25">
      <c r="A455" s="3"/>
      <c r="B455" s="3"/>
    </row>
    <row r="456" spans="1:2" ht="13.2" x14ac:dyDescent="0.25">
      <c r="A456" s="3"/>
      <c r="B456" s="3"/>
    </row>
    <row r="457" spans="1:2" ht="13.2" x14ac:dyDescent="0.25">
      <c r="A457" s="3"/>
      <c r="B457" s="3"/>
    </row>
    <row r="458" spans="1:2" ht="13.2" x14ac:dyDescent="0.25">
      <c r="A458" s="3"/>
      <c r="B458" s="3"/>
    </row>
    <row r="459" spans="1:2" ht="13.2" x14ac:dyDescent="0.25">
      <c r="A459" s="3"/>
      <c r="B459" s="3"/>
    </row>
    <row r="460" spans="1:2" ht="13.2" x14ac:dyDescent="0.25">
      <c r="A460" s="3"/>
      <c r="B460" s="3"/>
    </row>
    <row r="461" spans="1:2" ht="13.2" x14ac:dyDescent="0.25">
      <c r="A461" s="3"/>
      <c r="B461" s="3"/>
    </row>
    <row r="462" spans="1:2" ht="13.2" x14ac:dyDescent="0.25">
      <c r="A462" s="3"/>
      <c r="B462" s="3"/>
    </row>
    <row r="463" spans="1:2" ht="13.2" x14ac:dyDescent="0.25">
      <c r="A463" s="3"/>
      <c r="B463" s="3"/>
    </row>
    <row r="464" spans="1:2" ht="13.2" x14ac:dyDescent="0.25">
      <c r="A464" s="3"/>
      <c r="B464" s="3"/>
    </row>
    <row r="465" spans="1:2" ht="13.2" x14ac:dyDescent="0.25">
      <c r="A465" s="3"/>
      <c r="B465" s="3"/>
    </row>
    <row r="466" spans="1:2" ht="13.2" x14ac:dyDescent="0.25">
      <c r="A466" s="3"/>
      <c r="B466" s="3"/>
    </row>
    <row r="467" spans="1:2" ht="13.2" x14ac:dyDescent="0.25">
      <c r="A467" s="3"/>
      <c r="B467" s="3"/>
    </row>
    <row r="468" spans="1:2" ht="13.2" x14ac:dyDescent="0.25">
      <c r="A468" s="3"/>
      <c r="B468" s="3"/>
    </row>
    <row r="469" spans="1:2" ht="13.2" x14ac:dyDescent="0.25">
      <c r="A469" s="3"/>
      <c r="B469" s="3"/>
    </row>
    <row r="470" spans="1:2" ht="13.2" x14ac:dyDescent="0.25">
      <c r="A470" s="3"/>
      <c r="B470" s="3"/>
    </row>
    <row r="471" spans="1:2" ht="13.2" x14ac:dyDescent="0.25">
      <c r="A471" s="3"/>
      <c r="B471" s="3"/>
    </row>
    <row r="472" spans="1:2" ht="13.2" x14ac:dyDescent="0.25">
      <c r="A472" s="3"/>
      <c r="B472" s="3"/>
    </row>
    <row r="473" spans="1:2" ht="13.2" x14ac:dyDescent="0.25">
      <c r="A473" s="3"/>
      <c r="B473" s="3"/>
    </row>
    <row r="474" spans="1:2" ht="13.2" x14ac:dyDescent="0.25">
      <c r="A474" s="3"/>
      <c r="B474" s="3"/>
    </row>
    <row r="475" spans="1:2" ht="13.2" x14ac:dyDescent="0.25">
      <c r="A475" s="3"/>
      <c r="B475" s="3"/>
    </row>
    <row r="476" spans="1:2" ht="13.2" x14ac:dyDescent="0.25">
      <c r="A476" s="3"/>
      <c r="B476" s="3"/>
    </row>
    <row r="477" spans="1:2" ht="13.2" x14ac:dyDescent="0.25">
      <c r="A477" s="3"/>
      <c r="B477" s="3"/>
    </row>
    <row r="478" spans="1:2" ht="13.2" x14ac:dyDescent="0.25">
      <c r="A478" s="3"/>
      <c r="B478" s="3"/>
    </row>
    <row r="479" spans="1:2" ht="13.2" x14ac:dyDescent="0.25">
      <c r="A479" s="3"/>
      <c r="B479" s="3"/>
    </row>
    <row r="480" spans="1:2" ht="13.2" x14ac:dyDescent="0.25">
      <c r="A480" s="3"/>
      <c r="B480" s="3"/>
    </row>
    <row r="481" spans="1:2" ht="13.2" x14ac:dyDescent="0.25">
      <c r="A481" s="3"/>
      <c r="B481" s="3"/>
    </row>
    <row r="482" spans="1:2" ht="13.2" x14ac:dyDescent="0.25">
      <c r="A482" s="3"/>
      <c r="B482" s="3"/>
    </row>
    <row r="483" spans="1:2" ht="13.2" x14ac:dyDescent="0.25">
      <c r="A483" s="3"/>
      <c r="B483" s="3"/>
    </row>
    <row r="484" spans="1:2" ht="13.2" x14ac:dyDescent="0.25">
      <c r="A484" s="3"/>
      <c r="B484" s="3"/>
    </row>
    <row r="485" spans="1:2" ht="13.2" x14ac:dyDescent="0.25">
      <c r="A485" s="3"/>
      <c r="B485" s="3"/>
    </row>
    <row r="486" spans="1:2" ht="13.2" x14ac:dyDescent="0.25">
      <c r="A486" s="3"/>
      <c r="B486" s="3"/>
    </row>
    <row r="487" spans="1:2" ht="13.2" x14ac:dyDescent="0.25">
      <c r="A487" s="3"/>
      <c r="B487" s="3"/>
    </row>
    <row r="488" spans="1:2" ht="13.2" x14ac:dyDescent="0.25">
      <c r="A488" s="3"/>
      <c r="B488" s="3"/>
    </row>
    <row r="489" spans="1:2" ht="13.2" x14ac:dyDescent="0.25">
      <c r="A489" s="3"/>
      <c r="B489" s="3"/>
    </row>
    <row r="490" spans="1:2" ht="13.2" x14ac:dyDescent="0.25">
      <c r="A490" s="3"/>
      <c r="B490" s="3"/>
    </row>
    <row r="491" spans="1:2" ht="13.2" x14ac:dyDescent="0.25">
      <c r="A491" s="3"/>
      <c r="B491" s="3"/>
    </row>
    <row r="492" spans="1:2" ht="13.2" x14ac:dyDescent="0.25">
      <c r="A492" s="3"/>
      <c r="B492" s="3"/>
    </row>
    <row r="493" spans="1:2" ht="13.2" x14ac:dyDescent="0.25">
      <c r="A493" s="3"/>
      <c r="B493" s="3"/>
    </row>
    <row r="494" spans="1:2" ht="13.2" x14ac:dyDescent="0.25">
      <c r="A494" s="3"/>
      <c r="B494" s="3"/>
    </row>
    <row r="495" spans="1:2" ht="13.2" x14ac:dyDescent="0.25">
      <c r="A495" s="3"/>
      <c r="B495" s="3"/>
    </row>
    <row r="496" spans="1:2" ht="13.2" x14ac:dyDescent="0.25">
      <c r="A496" s="3"/>
      <c r="B496" s="3"/>
    </row>
    <row r="497" spans="1:2" ht="13.2" x14ac:dyDescent="0.25">
      <c r="A497" s="3"/>
      <c r="B497" s="3"/>
    </row>
    <row r="498" spans="1:2" ht="13.2" x14ac:dyDescent="0.25">
      <c r="A498" s="3"/>
      <c r="B498" s="3"/>
    </row>
    <row r="499" spans="1:2" ht="13.2" x14ac:dyDescent="0.25">
      <c r="A499" s="3"/>
      <c r="B499" s="3"/>
    </row>
    <row r="500" spans="1:2" ht="13.2" x14ac:dyDescent="0.25">
      <c r="A500" s="3"/>
      <c r="B500" s="3"/>
    </row>
    <row r="501" spans="1:2" ht="13.2" x14ac:dyDescent="0.25">
      <c r="A501" s="3"/>
      <c r="B501" s="3"/>
    </row>
    <row r="502" spans="1:2" ht="13.2" x14ac:dyDescent="0.25">
      <c r="A502" s="3"/>
      <c r="B502" s="3"/>
    </row>
    <row r="503" spans="1:2" ht="13.2" x14ac:dyDescent="0.25">
      <c r="A503" s="3"/>
      <c r="B503" s="3"/>
    </row>
    <row r="504" spans="1:2" ht="13.2" x14ac:dyDescent="0.25">
      <c r="A504" s="3"/>
      <c r="B504" s="3"/>
    </row>
    <row r="505" spans="1:2" ht="13.2" x14ac:dyDescent="0.25">
      <c r="A505" s="3"/>
      <c r="B505" s="3"/>
    </row>
    <row r="506" spans="1:2" ht="13.2" x14ac:dyDescent="0.25">
      <c r="A506" s="3"/>
      <c r="B506" s="3"/>
    </row>
    <row r="507" spans="1:2" ht="13.2" x14ac:dyDescent="0.25">
      <c r="A507" s="3"/>
      <c r="B507" s="3"/>
    </row>
    <row r="508" spans="1:2" ht="13.2" x14ac:dyDescent="0.25">
      <c r="A508" s="3"/>
      <c r="B508" s="3"/>
    </row>
    <row r="509" spans="1:2" ht="13.2" x14ac:dyDescent="0.25">
      <c r="A509" s="3"/>
      <c r="B509" s="3"/>
    </row>
    <row r="510" spans="1:2" ht="13.2" x14ac:dyDescent="0.25">
      <c r="A510" s="3"/>
      <c r="B510" s="3"/>
    </row>
    <row r="511" spans="1:2" ht="13.2" x14ac:dyDescent="0.25">
      <c r="A511" s="3"/>
      <c r="B511" s="3"/>
    </row>
    <row r="512" spans="1:2" ht="13.2" x14ac:dyDescent="0.25">
      <c r="A512" s="3"/>
      <c r="B512" s="3"/>
    </row>
    <row r="513" spans="1:2" ht="13.2" x14ac:dyDescent="0.25">
      <c r="A513" s="3"/>
      <c r="B513" s="3"/>
    </row>
    <row r="514" spans="1:2" ht="13.2" x14ac:dyDescent="0.25">
      <c r="A514" s="3"/>
      <c r="B514" s="3"/>
    </row>
    <row r="515" spans="1:2" ht="13.2" x14ac:dyDescent="0.25">
      <c r="A515" s="3"/>
      <c r="B515" s="3"/>
    </row>
    <row r="516" spans="1:2" ht="13.2" x14ac:dyDescent="0.25">
      <c r="A516" s="3"/>
      <c r="B516" s="3"/>
    </row>
    <row r="517" spans="1:2" ht="13.2" x14ac:dyDescent="0.25">
      <c r="A517" s="3"/>
      <c r="B517" s="3"/>
    </row>
    <row r="518" spans="1:2" ht="13.2" x14ac:dyDescent="0.25">
      <c r="A518" s="3"/>
      <c r="B518" s="3"/>
    </row>
    <row r="519" spans="1:2" ht="13.2" x14ac:dyDescent="0.25">
      <c r="A519" s="3"/>
      <c r="B519" s="3"/>
    </row>
    <row r="520" spans="1:2" ht="13.2" x14ac:dyDescent="0.25">
      <c r="A520" s="3"/>
      <c r="B520" s="3"/>
    </row>
    <row r="521" spans="1:2" ht="13.2" x14ac:dyDescent="0.25">
      <c r="A521" s="3"/>
      <c r="B521" s="3"/>
    </row>
    <row r="522" spans="1:2" ht="13.2" x14ac:dyDescent="0.25">
      <c r="A522" s="3"/>
      <c r="B522" s="3"/>
    </row>
    <row r="523" spans="1:2" ht="13.2" x14ac:dyDescent="0.25">
      <c r="A523" s="3"/>
      <c r="B523" s="3"/>
    </row>
    <row r="524" spans="1:2" ht="13.2" x14ac:dyDescent="0.25">
      <c r="A524" s="3"/>
      <c r="B524" s="3"/>
    </row>
    <row r="525" spans="1:2" ht="13.2" x14ac:dyDescent="0.25">
      <c r="A525" s="3"/>
      <c r="B525" s="3"/>
    </row>
    <row r="526" spans="1:2" ht="13.2" x14ac:dyDescent="0.25">
      <c r="A526" s="3"/>
      <c r="B526" s="3"/>
    </row>
    <row r="527" spans="1:2" ht="13.2" x14ac:dyDescent="0.25">
      <c r="A527" s="3"/>
      <c r="B527" s="3"/>
    </row>
    <row r="528" spans="1:2" ht="13.2" x14ac:dyDescent="0.25">
      <c r="A528" s="3"/>
      <c r="B528" s="3"/>
    </row>
    <row r="529" spans="1:2" ht="13.2" x14ac:dyDescent="0.25">
      <c r="A529" s="3"/>
      <c r="B529" s="3"/>
    </row>
    <row r="530" spans="1:2" ht="13.2" x14ac:dyDescent="0.25">
      <c r="A530" s="3"/>
      <c r="B530" s="3"/>
    </row>
    <row r="531" spans="1:2" ht="13.2" x14ac:dyDescent="0.25">
      <c r="A531" s="3"/>
      <c r="B531" s="3"/>
    </row>
    <row r="532" spans="1:2" ht="13.2" x14ac:dyDescent="0.25">
      <c r="A532" s="3"/>
      <c r="B532" s="3"/>
    </row>
    <row r="533" spans="1:2" ht="13.2" x14ac:dyDescent="0.25">
      <c r="A533" s="3"/>
      <c r="B533" s="3"/>
    </row>
    <row r="534" spans="1:2" ht="13.2" x14ac:dyDescent="0.25">
      <c r="A534" s="3"/>
      <c r="B534" s="3"/>
    </row>
    <row r="535" spans="1:2" ht="13.2" x14ac:dyDescent="0.25">
      <c r="A535" s="3"/>
      <c r="B535" s="3"/>
    </row>
    <row r="536" spans="1:2" ht="13.2" x14ac:dyDescent="0.25">
      <c r="A536" s="3"/>
      <c r="B536" s="3"/>
    </row>
    <row r="537" spans="1:2" ht="13.2" x14ac:dyDescent="0.25">
      <c r="A537" s="3"/>
      <c r="B537" s="3"/>
    </row>
    <row r="538" spans="1:2" ht="13.2" x14ac:dyDescent="0.25">
      <c r="A538" s="3"/>
      <c r="B538" s="3"/>
    </row>
    <row r="539" spans="1:2" ht="13.2" x14ac:dyDescent="0.25">
      <c r="A539" s="3"/>
      <c r="B539" s="3"/>
    </row>
    <row r="540" spans="1:2" ht="13.2" x14ac:dyDescent="0.25">
      <c r="A540" s="3"/>
      <c r="B540" s="3"/>
    </row>
    <row r="541" spans="1:2" ht="13.2" x14ac:dyDescent="0.25">
      <c r="A541" s="3"/>
      <c r="B541" s="3"/>
    </row>
    <row r="542" spans="1:2" ht="13.2" x14ac:dyDescent="0.25">
      <c r="A542" s="3"/>
      <c r="B542" s="3"/>
    </row>
    <row r="543" spans="1:2" ht="13.2" x14ac:dyDescent="0.25">
      <c r="A543" s="3"/>
      <c r="B543" s="3"/>
    </row>
    <row r="544" spans="1:2" ht="13.2" x14ac:dyDescent="0.25">
      <c r="A544" s="3"/>
      <c r="B544" s="3"/>
    </row>
    <row r="545" spans="1:2" ht="13.2" x14ac:dyDescent="0.25">
      <c r="A545" s="3"/>
      <c r="B545" s="3"/>
    </row>
    <row r="546" spans="1:2" ht="13.2" x14ac:dyDescent="0.25">
      <c r="A546" s="3"/>
      <c r="B546" s="3"/>
    </row>
    <row r="547" spans="1:2" ht="13.2" x14ac:dyDescent="0.25">
      <c r="A547" s="3"/>
      <c r="B547" s="3"/>
    </row>
    <row r="548" spans="1:2" ht="13.2" x14ac:dyDescent="0.25">
      <c r="A548" s="3"/>
      <c r="B548" s="3"/>
    </row>
    <row r="549" spans="1:2" ht="13.2" x14ac:dyDescent="0.25">
      <c r="A549" s="3"/>
      <c r="B549" s="3"/>
    </row>
    <row r="550" spans="1:2" ht="13.2" x14ac:dyDescent="0.25">
      <c r="A550" s="3"/>
      <c r="B550" s="3"/>
    </row>
    <row r="551" spans="1:2" ht="13.2" x14ac:dyDescent="0.25">
      <c r="A551" s="3"/>
      <c r="B551" s="3"/>
    </row>
    <row r="552" spans="1:2" ht="13.2" x14ac:dyDescent="0.25">
      <c r="A552" s="3"/>
      <c r="B552" s="3"/>
    </row>
    <row r="553" spans="1:2" ht="13.2" x14ac:dyDescent="0.25">
      <c r="A553" s="3"/>
      <c r="B553" s="3"/>
    </row>
    <row r="554" spans="1:2" ht="13.2" x14ac:dyDescent="0.25">
      <c r="A554" s="3"/>
      <c r="B554" s="3"/>
    </row>
    <row r="555" spans="1:2" ht="13.2" x14ac:dyDescent="0.25">
      <c r="A555" s="3"/>
      <c r="B555" s="3"/>
    </row>
    <row r="556" spans="1:2" ht="13.2" x14ac:dyDescent="0.25">
      <c r="A556" s="3"/>
      <c r="B556" s="3"/>
    </row>
    <row r="557" spans="1:2" ht="13.2" x14ac:dyDescent="0.25">
      <c r="A557" s="3"/>
      <c r="B557" s="3"/>
    </row>
    <row r="558" spans="1:2" ht="13.2" x14ac:dyDescent="0.25">
      <c r="A558" s="3"/>
      <c r="B558" s="3"/>
    </row>
    <row r="559" spans="1:2" ht="13.2" x14ac:dyDescent="0.25">
      <c r="A559" s="3"/>
      <c r="B559" s="3"/>
    </row>
    <row r="560" spans="1:2" ht="13.2" x14ac:dyDescent="0.25">
      <c r="A560" s="3"/>
      <c r="B560" s="3"/>
    </row>
    <row r="561" spans="1:2" ht="13.2" x14ac:dyDescent="0.25">
      <c r="A561" s="3"/>
      <c r="B561" s="3"/>
    </row>
    <row r="562" spans="1:2" ht="13.2" x14ac:dyDescent="0.25">
      <c r="A562" s="3"/>
      <c r="B562" s="3"/>
    </row>
    <row r="563" spans="1:2" ht="13.2" x14ac:dyDescent="0.25">
      <c r="A563" s="3"/>
      <c r="B563" s="3"/>
    </row>
    <row r="564" spans="1:2" ht="13.2" x14ac:dyDescent="0.25">
      <c r="A564" s="3"/>
      <c r="B564" s="3"/>
    </row>
    <row r="565" spans="1:2" ht="13.2" x14ac:dyDescent="0.25">
      <c r="A565" s="3"/>
      <c r="B565" s="3"/>
    </row>
    <row r="566" spans="1:2" ht="13.2" x14ac:dyDescent="0.25">
      <c r="A566" s="3"/>
      <c r="B566" s="3"/>
    </row>
    <row r="567" spans="1:2" ht="13.2" x14ac:dyDescent="0.25">
      <c r="A567" s="3"/>
      <c r="B567" s="3"/>
    </row>
    <row r="568" spans="1:2" ht="13.2" x14ac:dyDescent="0.25">
      <c r="A568" s="3"/>
      <c r="B568" s="3"/>
    </row>
    <row r="569" spans="1:2" ht="13.2" x14ac:dyDescent="0.25">
      <c r="A569" s="3"/>
      <c r="B569" s="3"/>
    </row>
    <row r="570" spans="1:2" ht="13.2" x14ac:dyDescent="0.25">
      <c r="A570" s="3"/>
      <c r="B570" s="3"/>
    </row>
    <row r="571" spans="1:2" ht="13.2" x14ac:dyDescent="0.25">
      <c r="A571" s="3"/>
      <c r="B571" s="3"/>
    </row>
    <row r="572" spans="1:2" ht="13.2" x14ac:dyDescent="0.25">
      <c r="A572" s="3"/>
      <c r="B572" s="3"/>
    </row>
    <row r="573" spans="1:2" ht="13.2" x14ac:dyDescent="0.25">
      <c r="A573" s="3"/>
      <c r="B573" s="3"/>
    </row>
    <row r="574" spans="1:2" ht="13.2" x14ac:dyDescent="0.25">
      <c r="A574" s="3"/>
      <c r="B574" s="3"/>
    </row>
    <row r="575" spans="1:2" ht="13.2" x14ac:dyDescent="0.25">
      <c r="A575" s="3"/>
      <c r="B575" s="3"/>
    </row>
    <row r="576" spans="1:2" ht="13.2" x14ac:dyDescent="0.25">
      <c r="A576" s="3"/>
      <c r="B576" s="3"/>
    </row>
    <row r="577" spans="1:2" ht="13.2" x14ac:dyDescent="0.25">
      <c r="A577" s="3"/>
      <c r="B577" s="3"/>
    </row>
    <row r="578" spans="1:2" ht="13.2" x14ac:dyDescent="0.25">
      <c r="A578" s="3"/>
      <c r="B578" s="3"/>
    </row>
    <row r="579" spans="1:2" ht="13.2" x14ac:dyDescent="0.25">
      <c r="A579" s="3"/>
      <c r="B579" s="3"/>
    </row>
    <row r="580" spans="1:2" ht="13.2" x14ac:dyDescent="0.25">
      <c r="A580" s="3"/>
      <c r="B580" s="3"/>
    </row>
    <row r="581" spans="1:2" ht="13.2" x14ac:dyDescent="0.25">
      <c r="A581" s="3"/>
      <c r="B581" s="3"/>
    </row>
    <row r="582" spans="1:2" ht="13.2" x14ac:dyDescent="0.25">
      <c r="A582" s="3"/>
      <c r="B582" s="3"/>
    </row>
    <row r="583" spans="1:2" ht="13.2" x14ac:dyDescent="0.25">
      <c r="A583" s="3"/>
      <c r="B583" s="3"/>
    </row>
    <row r="584" spans="1:2" ht="13.2" x14ac:dyDescent="0.25">
      <c r="A584" s="3"/>
      <c r="B584" s="3"/>
    </row>
    <row r="585" spans="1:2" ht="13.2" x14ac:dyDescent="0.25">
      <c r="A585" s="3"/>
      <c r="B585" s="3"/>
    </row>
    <row r="586" spans="1:2" ht="13.2" x14ac:dyDescent="0.25">
      <c r="A586" s="3"/>
      <c r="B586" s="3"/>
    </row>
    <row r="587" spans="1:2" ht="13.2" x14ac:dyDescent="0.25">
      <c r="A587" s="3"/>
      <c r="B587" s="3"/>
    </row>
    <row r="588" spans="1:2" ht="13.2" x14ac:dyDescent="0.25">
      <c r="A588" s="3"/>
      <c r="B588" s="3"/>
    </row>
    <row r="589" spans="1:2" ht="13.2" x14ac:dyDescent="0.25">
      <c r="A589" s="3"/>
      <c r="B589" s="3"/>
    </row>
    <row r="590" spans="1:2" ht="13.2" x14ac:dyDescent="0.25">
      <c r="A590" s="3"/>
      <c r="B590" s="3"/>
    </row>
    <row r="591" spans="1:2" ht="13.2" x14ac:dyDescent="0.25">
      <c r="A591" s="3"/>
      <c r="B591" s="3"/>
    </row>
    <row r="592" spans="1:2" ht="13.2" x14ac:dyDescent="0.25">
      <c r="A592" s="3"/>
      <c r="B592" s="3"/>
    </row>
    <row r="593" spans="1:2" ht="13.2" x14ac:dyDescent="0.25">
      <c r="A593" s="3"/>
      <c r="B593" s="3"/>
    </row>
    <row r="594" spans="1:2" ht="13.2" x14ac:dyDescent="0.25">
      <c r="A594" s="3"/>
      <c r="B594" s="3"/>
    </row>
    <row r="595" spans="1:2" ht="13.2" x14ac:dyDescent="0.25">
      <c r="A595" s="3"/>
      <c r="B595" s="3"/>
    </row>
    <row r="596" spans="1:2" ht="13.2" x14ac:dyDescent="0.25">
      <c r="A596" s="3"/>
      <c r="B596" s="3"/>
    </row>
    <row r="597" spans="1:2" ht="13.2" x14ac:dyDescent="0.25">
      <c r="A597" s="3"/>
      <c r="B597" s="3"/>
    </row>
    <row r="598" spans="1:2" ht="13.2" x14ac:dyDescent="0.25">
      <c r="A598" s="3"/>
      <c r="B598" s="3"/>
    </row>
    <row r="599" spans="1:2" ht="13.2" x14ac:dyDescent="0.25">
      <c r="A599" s="3"/>
      <c r="B599" s="3"/>
    </row>
    <row r="600" spans="1:2" ht="13.2" x14ac:dyDescent="0.25">
      <c r="A600" s="3"/>
      <c r="B600" s="3"/>
    </row>
    <row r="601" spans="1:2" ht="13.2" x14ac:dyDescent="0.25">
      <c r="A601" s="3"/>
      <c r="B601" s="3"/>
    </row>
    <row r="602" spans="1:2" ht="13.2" x14ac:dyDescent="0.25">
      <c r="A602" s="3"/>
      <c r="B602" s="3"/>
    </row>
    <row r="603" spans="1:2" ht="13.2" x14ac:dyDescent="0.25">
      <c r="A603" s="3"/>
      <c r="B603" s="3"/>
    </row>
    <row r="604" spans="1:2" ht="13.2" x14ac:dyDescent="0.25">
      <c r="A604" s="3"/>
      <c r="B604" s="3"/>
    </row>
    <row r="605" spans="1:2" ht="13.2" x14ac:dyDescent="0.25">
      <c r="A605" s="3"/>
      <c r="B605" s="3"/>
    </row>
    <row r="606" spans="1:2" ht="13.2" x14ac:dyDescent="0.25">
      <c r="A606" s="3"/>
      <c r="B606" s="3"/>
    </row>
    <row r="607" spans="1:2" ht="13.2" x14ac:dyDescent="0.25">
      <c r="A607" s="3"/>
      <c r="B607" s="3"/>
    </row>
    <row r="608" spans="1:2" ht="13.2" x14ac:dyDescent="0.25">
      <c r="A608" s="3"/>
      <c r="B608" s="3"/>
    </row>
    <row r="609" spans="1:2" ht="13.2" x14ac:dyDescent="0.25">
      <c r="A609" s="3"/>
      <c r="B609" s="3"/>
    </row>
    <row r="610" spans="1:2" ht="13.2" x14ac:dyDescent="0.25">
      <c r="A610" s="3"/>
      <c r="B610" s="3"/>
    </row>
    <row r="611" spans="1:2" ht="13.2" x14ac:dyDescent="0.25">
      <c r="A611" s="3"/>
      <c r="B611" s="3"/>
    </row>
    <row r="612" spans="1:2" ht="13.2" x14ac:dyDescent="0.25">
      <c r="A612" s="3"/>
      <c r="B612" s="3"/>
    </row>
    <row r="613" spans="1:2" ht="13.2" x14ac:dyDescent="0.25">
      <c r="A613" s="3"/>
      <c r="B613" s="3"/>
    </row>
    <row r="614" spans="1:2" ht="13.2" x14ac:dyDescent="0.25">
      <c r="A614" s="3"/>
      <c r="B614" s="3"/>
    </row>
    <row r="615" spans="1:2" ht="13.2" x14ac:dyDescent="0.25">
      <c r="A615" s="3"/>
      <c r="B615" s="3"/>
    </row>
    <row r="616" spans="1:2" ht="13.2" x14ac:dyDescent="0.25">
      <c r="A616" s="3"/>
      <c r="B616" s="3"/>
    </row>
    <row r="617" spans="1:2" ht="13.2" x14ac:dyDescent="0.25">
      <c r="A617" s="3"/>
      <c r="B617" s="3"/>
    </row>
    <row r="618" spans="1:2" ht="13.2" x14ac:dyDescent="0.25">
      <c r="A618" s="3"/>
      <c r="B618" s="3"/>
    </row>
    <row r="619" spans="1:2" ht="13.2" x14ac:dyDescent="0.25">
      <c r="A619" s="3"/>
      <c r="B619" s="3"/>
    </row>
    <row r="620" spans="1:2" ht="13.2" x14ac:dyDescent="0.25">
      <c r="A620" s="3"/>
      <c r="B620" s="3"/>
    </row>
    <row r="621" spans="1:2" ht="13.2" x14ac:dyDescent="0.25">
      <c r="A621" s="3"/>
      <c r="B621" s="3"/>
    </row>
    <row r="622" spans="1:2" ht="13.2" x14ac:dyDescent="0.25">
      <c r="A622" s="3"/>
      <c r="B622" s="3"/>
    </row>
    <row r="623" spans="1:2" ht="13.2" x14ac:dyDescent="0.25">
      <c r="A623" s="3"/>
      <c r="B623" s="3"/>
    </row>
    <row r="624" spans="1:2" ht="13.2" x14ac:dyDescent="0.25">
      <c r="A624" s="3"/>
      <c r="B624" s="3"/>
    </row>
    <row r="625" spans="1:2" ht="13.2" x14ac:dyDescent="0.25">
      <c r="A625" s="3"/>
      <c r="B625" s="3"/>
    </row>
    <row r="626" spans="1:2" ht="13.2" x14ac:dyDescent="0.25">
      <c r="A626" s="3"/>
      <c r="B626" s="3"/>
    </row>
    <row r="627" spans="1:2" ht="13.2" x14ac:dyDescent="0.25">
      <c r="A627" s="3"/>
      <c r="B627" s="3"/>
    </row>
    <row r="628" spans="1:2" ht="13.2" x14ac:dyDescent="0.25">
      <c r="A628" s="3"/>
      <c r="B628" s="3"/>
    </row>
    <row r="629" spans="1:2" ht="13.2" x14ac:dyDescent="0.25">
      <c r="A629" s="3"/>
      <c r="B629" s="3"/>
    </row>
    <row r="630" spans="1:2" ht="13.2" x14ac:dyDescent="0.25">
      <c r="A630" s="3"/>
      <c r="B630" s="3"/>
    </row>
    <row r="631" spans="1:2" ht="13.2" x14ac:dyDescent="0.25">
      <c r="A631" s="3"/>
      <c r="B631" s="3"/>
    </row>
    <row r="632" spans="1:2" ht="13.2" x14ac:dyDescent="0.25">
      <c r="A632" s="3"/>
      <c r="B632" s="3"/>
    </row>
    <row r="633" spans="1:2" ht="13.2" x14ac:dyDescent="0.25">
      <c r="A633" s="3"/>
      <c r="B633" s="3"/>
    </row>
    <row r="634" spans="1:2" ht="13.2" x14ac:dyDescent="0.25">
      <c r="A634" s="3"/>
      <c r="B634" s="3"/>
    </row>
    <row r="635" spans="1:2" ht="13.2" x14ac:dyDescent="0.25">
      <c r="A635" s="3"/>
      <c r="B635" s="3"/>
    </row>
    <row r="636" spans="1:2" ht="13.2" x14ac:dyDescent="0.25">
      <c r="A636" s="3"/>
      <c r="B636" s="3"/>
    </row>
    <row r="637" spans="1:2" ht="13.2" x14ac:dyDescent="0.25">
      <c r="A637" s="3"/>
      <c r="B637" s="3"/>
    </row>
    <row r="638" spans="1:2" ht="13.2" x14ac:dyDescent="0.25">
      <c r="A638" s="3"/>
      <c r="B638" s="3"/>
    </row>
    <row r="639" spans="1:2" ht="13.2" x14ac:dyDescent="0.25">
      <c r="A639" s="3"/>
      <c r="B639" s="3"/>
    </row>
    <row r="640" spans="1:2" ht="13.2" x14ac:dyDescent="0.25">
      <c r="A640" s="3"/>
      <c r="B640" s="3"/>
    </row>
    <row r="641" spans="1:2" ht="13.2" x14ac:dyDescent="0.25">
      <c r="A641" s="3"/>
      <c r="B641" s="3"/>
    </row>
    <row r="642" spans="1:2" ht="13.2" x14ac:dyDescent="0.25">
      <c r="A642" s="3"/>
      <c r="B642" s="3"/>
    </row>
    <row r="643" spans="1:2" ht="13.2" x14ac:dyDescent="0.25">
      <c r="A643" s="3"/>
      <c r="B643" s="3"/>
    </row>
    <row r="644" spans="1:2" ht="13.2" x14ac:dyDescent="0.25">
      <c r="A644" s="3"/>
      <c r="B644" s="3"/>
    </row>
    <row r="645" spans="1:2" ht="13.2" x14ac:dyDescent="0.25">
      <c r="A645" s="3"/>
      <c r="B645" s="3"/>
    </row>
    <row r="646" spans="1:2" ht="13.2" x14ac:dyDescent="0.25">
      <c r="A646" s="3"/>
      <c r="B646" s="3"/>
    </row>
    <row r="647" spans="1:2" ht="13.2" x14ac:dyDescent="0.25">
      <c r="A647" s="3"/>
      <c r="B647" s="3"/>
    </row>
    <row r="648" spans="1:2" ht="13.2" x14ac:dyDescent="0.25">
      <c r="A648" s="3"/>
      <c r="B648" s="3"/>
    </row>
    <row r="649" spans="1:2" ht="13.2" x14ac:dyDescent="0.25">
      <c r="A649" s="3"/>
      <c r="B649" s="3"/>
    </row>
    <row r="650" spans="1:2" ht="13.2" x14ac:dyDescent="0.25">
      <c r="A650" s="3"/>
      <c r="B650" s="3"/>
    </row>
    <row r="651" spans="1:2" ht="13.2" x14ac:dyDescent="0.25">
      <c r="A651" s="3"/>
      <c r="B651" s="3"/>
    </row>
    <row r="652" spans="1:2" ht="13.2" x14ac:dyDescent="0.25">
      <c r="A652" s="3"/>
      <c r="B652" s="3"/>
    </row>
    <row r="653" spans="1:2" ht="13.2" x14ac:dyDescent="0.25">
      <c r="A653" s="3"/>
      <c r="B653" s="3"/>
    </row>
    <row r="654" spans="1:2" ht="13.2" x14ac:dyDescent="0.25">
      <c r="A654" s="3"/>
      <c r="B654" s="3"/>
    </row>
    <row r="655" spans="1:2" ht="13.2" x14ac:dyDescent="0.25">
      <c r="A655" s="3"/>
      <c r="B655" s="3"/>
    </row>
    <row r="656" spans="1:2" ht="13.2" x14ac:dyDescent="0.25">
      <c r="A656" s="3"/>
      <c r="B656" s="3"/>
    </row>
    <row r="657" spans="1:2" ht="13.2" x14ac:dyDescent="0.25">
      <c r="A657" s="3"/>
      <c r="B657" s="3"/>
    </row>
    <row r="658" spans="1:2" ht="13.2" x14ac:dyDescent="0.25">
      <c r="A658" s="3"/>
      <c r="B658" s="3"/>
    </row>
    <row r="659" spans="1:2" ht="13.2" x14ac:dyDescent="0.25">
      <c r="A659" s="3"/>
      <c r="B659" s="3"/>
    </row>
    <row r="660" spans="1:2" ht="13.2" x14ac:dyDescent="0.25">
      <c r="A660" s="3"/>
      <c r="B660" s="3"/>
    </row>
    <row r="661" spans="1:2" ht="13.2" x14ac:dyDescent="0.25">
      <c r="A661" s="3"/>
      <c r="B661" s="3"/>
    </row>
    <row r="662" spans="1:2" ht="13.2" x14ac:dyDescent="0.25">
      <c r="A662" s="3"/>
      <c r="B662" s="3"/>
    </row>
    <row r="663" spans="1:2" ht="13.2" x14ac:dyDescent="0.25">
      <c r="A663" s="3"/>
      <c r="B663" s="3"/>
    </row>
    <row r="664" spans="1:2" ht="13.2" x14ac:dyDescent="0.25">
      <c r="A664" s="3"/>
      <c r="B664" s="3"/>
    </row>
    <row r="665" spans="1:2" ht="13.2" x14ac:dyDescent="0.25">
      <c r="A665" s="3"/>
      <c r="B665" s="3"/>
    </row>
    <row r="666" spans="1:2" ht="13.2" x14ac:dyDescent="0.25">
      <c r="A666" s="3"/>
      <c r="B666" s="3"/>
    </row>
    <row r="667" spans="1:2" ht="13.2" x14ac:dyDescent="0.25">
      <c r="A667" s="3"/>
      <c r="B667" s="3"/>
    </row>
    <row r="668" spans="1:2" ht="13.2" x14ac:dyDescent="0.25">
      <c r="A668" s="3"/>
      <c r="B668" s="3"/>
    </row>
    <row r="669" spans="1:2" ht="13.2" x14ac:dyDescent="0.25">
      <c r="A669" s="3"/>
      <c r="B669" s="3"/>
    </row>
    <row r="670" spans="1:2" ht="13.2" x14ac:dyDescent="0.25">
      <c r="A670" s="3"/>
      <c r="B670" s="3"/>
    </row>
    <row r="671" spans="1:2" ht="13.2" x14ac:dyDescent="0.25">
      <c r="A671" s="3"/>
      <c r="B671" s="3"/>
    </row>
    <row r="672" spans="1:2" ht="13.2" x14ac:dyDescent="0.25">
      <c r="A672" s="3"/>
      <c r="B672" s="3"/>
    </row>
    <row r="673" spans="1:2" ht="13.2" x14ac:dyDescent="0.25">
      <c r="A673" s="3"/>
      <c r="B673" s="3"/>
    </row>
    <row r="674" spans="1:2" ht="13.2" x14ac:dyDescent="0.25">
      <c r="A674" s="3"/>
      <c r="B674" s="3"/>
    </row>
    <row r="675" spans="1:2" ht="13.2" x14ac:dyDescent="0.25">
      <c r="A675" s="3"/>
      <c r="B675" s="3"/>
    </row>
    <row r="676" spans="1:2" ht="13.2" x14ac:dyDescent="0.25">
      <c r="A676" s="3"/>
      <c r="B676" s="3"/>
    </row>
    <row r="677" spans="1:2" ht="13.2" x14ac:dyDescent="0.25">
      <c r="A677" s="3"/>
      <c r="B677" s="3"/>
    </row>
    <row r="678" spans="1:2" ht="13.2" x14ac:dyDescent="0.25">
      <c r="A678" s="3"/>
      <c r="B678" s="3"/>
    </row>
    <row r="679" spans="1:2" ht="13.2" x14ac:dyDescent="0.25">
      <c r="A679" s="3"/>
      <c r="B679" s="3"/>
    </row>
    <row r="680" spans="1:2" ht="13.2" x14ac:dyDescent="0.25">
      <c r="A680" s="3"/>
      <c r="B680" s="3"/>
    </row>
    <row r="681" spans="1:2" ht="13.2" x14ac:dyDescent="0.25">
      <c r="A681" s="3"/>
      <c r="B681" s="3"/>
    </row>
    <row r="682" spans="1:2" ht="13.2" x14ac:dyDescent="0.25">
      <c r="A682" s="3"/>
      <c r="B682" s="3"/>
    </row>
    <row r="683" spans="1:2" ht="13.2" x14ac:dyDescent="0.25">
      <c r="A683" s="3"/>
      <c r="B683" s="3"/>
    </row>
    <row r="684" spans="1:2" ht="13.2" x14ac:dyDescent="0.25">
      <c r="A684" s="3"/>
      <c r="B684" s="3"/>
    </row>
    <row r="685" spans="1:2" ht="13.2" x14ac:dyDescent="0.25">
      <c r="A685" s="3"/>
      <c r="B685" s="3"/>
    </row>
    <row r="686" spans="1:2" ht="13.2" x14ac:dyDescent="0.25">
      <c r="A686" s="3"/>
      <c r="B686" s="3"/>
    </row>
    <row r="687" spans="1:2" ht="13.2" x14ac:dyDescent="0.25">
      <c r="A687" s="3"/>
      <c r="B687" s="3"/>
    </row>
    <row r="688" spans="1:2" ht="13.2" x14ac:dyDescent="0.25">
      <c r="A688" s="3"/>
      <c r="B688" s="3"/>
    </row>
    <row r="689" spans="1:2" ht="13.2" x14ac:dyDescent="0.25">
      <c r="A689" s="3"/>
      <c r="B689" s="3"/>
    </row>
    <row r="690" spans="1:2" ht="13.2" x14ac:dyDescent="0.25">
      <c r="A690" s="3"/>
      <c r="B690" s="3"/>
    </row>
    <row r="691" spans="1:2" ht="13.2" x14ac:dyDescent="0.25">
      <c r="A691" s="3"/>
      <c r="B691" s="3"/>
    </row>
    <row r="692" spans="1:2" ht="13.2" x14ac:dyDescent="0.25">
      <c r="A692" s="3"/>
      <c r="B692" s="3"/>
    </row>
    <row r="693" spans="1:2" ht="13.2" x14ac:dyDescent="0.25">
      <c r="A693" s="3"/>
      <c r="B693" s="3"/>
    </row>
    <row r="694" spans="1:2" ht="13.2" x14ac:dyDescent="0.25">
      <c r="A694" s="3"/>
      <c r="B694" s="3"/>
    </row>
    <row r="695" spans="1:2" ht="13.2" x14ac:dyDescent="0.25">
      <c r="A695" s="3"/>
      <c r="B695" s="3"/>
    </row>
    <row r="696" spans="1:2" ht="13.2" x14ac:dyDescent="0.25">
      <c r="A696" s="3"/>
      <c r="B696" s="3"/>
    </row>
    <row r="697" spans="1:2" ht="13.2" x14ac:dyDescent="0.25">
      <c r="A697" s="3"/>
      <c r="B697" s="3"/>
    </row>
    <row r="698" spans="1:2" ht="13.2" x14ac:dyDescent="0.25">
      <c r="A698" s="3"/>
      <c r="B698" s="3"/>
    </row>
    <row r="699" spans="1:2" ht="13.2" x14ac:dyDescent="0.25">
      <c r="A699" s="3"/>
      <c r="B699" s="3"/>
    </row>
    <row r="700" spans="1:2" ht="13.2" x14ac:dyDescent="0.25">
      <c r="A700" s="3"/>
      <c r="B700" s="3"/>
    </row>
    <row r="701" spans="1:2" ht="13.2" x14ac:dyDescent="0.25">
      <c r="A701" s="3"/>
      <c r="B701" s="3"/>
    </row>
    <row r="702" spans="1:2" ht="13.2" x14ac:dyDescent="0.25">
      <c r="A702" s="3"/>
      <c r="B702" s="3"/>
    </row>
    <row r="703" spans="1:2" ht="13.2" x14ac:dyDescent="0.25">
      <c r="A703" s="3"/>
      <c r="B703" s="3"/>
    </row>
    <row r="704" spans="1:2" ht="13.2" x14ac:dyDescent="0.25">
      <c r="A704" s="3"/>
      <c r="B704" s="3"/>
    </row>
    <row r="705" spans="1:2" ht="13.2" x14ac:dyDescent="0.25">
      <c r="A705" s="3"/>
      <c r="B705" s="3"/>
    </row>
    <row r="706" spans="1:2" ht="13.2" x14ac:dyDescent="0.25">
      <c r="A706" s="3"/>
      <c r="B706" s="3"/>
    </row>
    <row r="707" spans="1:2" ht="13.2" x14ac:dyDescent="0.25">
      <c r="A707" s="3"/>
      <c r="B707" s="3"/>
    </row>
    <row r="708" spans="1:2" ht="13.2" x14ac:dyDescent="0.25">
      <c r="A708" s="3"/>
      <c r="B708" s="3"/>
    </row>
    <row r="709" spans="1:2" ht="13.2" x14ac:dyDescent="0.25">
      <c r="A709" s="3"/>
      <c r="B709" s="3"/>
    </row>
    <row r="710" spans="1:2" ht="13.2" x14ac:dyDescent="0.25">
      <c r="A710" s="3"/>
      <c r="B710" s="3"/>
    </row>
    <row r="711" spans="1:2" ht="13.2" x14ac:dyDescent="0.25">
      <c r="A711" s="3"/>
      <c r="B711" s="3"/>
    </row>
    <row r="712" spans="1:2" ht="13.2" x14ac:dyDescent="0.25">
      <c r="A712" s="3"/>
      <c r="B712" s="3"/>
    </row>
    <row r="713" spans="1:2" ht="13.2" x14ac:dyDescent="0.25">
      <c r="A713" s="3"/>
      <c r="B713" s="3"/>
    </row>
    <row r="714" spans="1:2" ht="13.2" x14ac:dyDescent="0.25">
      <c r="A714" s="3"/>
      <c r="B714" s="3"/>
    </row>
    <row r="715" spans="1:2" ht="13.2" x14ac:dyDescent="0.25">
      <c r="A715" s="3"/>
      <c r="B715" s="3"/>
    </row>
    <row r="716" spans="1:2" ht="13.2" x14ac:dyDescent="0.25">
      <c r="A716" s="3"/>
      <c r="B716" s="3"/>
    </row>
    <row r="717" spans="1:2" ht="13.2" x14ac:dyDescent="0.25">
      <c r="A717" s="3"/>
      <c r="B717" s="3"/>
    </row>
    <row r="718" spans="1:2" ht="13.2" x14ac:dyDescent="0.25">
      <c r="A718" s="3"/>
      <c r="B718" s="3"/>
    </row>
    <row r="719" spans="1:2" ht="13.2" x14ac:dyDescent="0.25">
      <c r="A719" s="3"/>
      <c r="B719" s="3"/>
    </row>
    <row r="720" spans="1:2" ht="13.2" x14ac:dyDescent="0.25">
      <c r="A720" s="3"/>
      <c r="B720" s="3"/>
    </row>
    <row r="721" spans="1:2" ht="13.2" x14ac:dyDescent="0.25">
      <c r="A721" s="3"/>
      <c r="B721" s="3"/>
    </row>
    <row r="722" spans="1:2" ht="13.2" x14ac:dyDescent="0.25">
      <c r="A722" s="3"/>
      <c r="B722" s="3"/>
    </row>
    <row r="723" spans="1:2" ht="13.2" x14ac:dyDescent="0.25">
      <c r="A723" s="3"/>
      <c r="B723" s="3"/>
    </row>
    <row r="724" spans="1:2" ht="13.2" x14ac:dyDescent="0.25">
      <c r="A724" s="3"/>
      <c r="B724" s="3"/>
    </row>
    <row r="725" spans="1:2" ht="13.2" x14ac:dyDescent="0.25">
      <c r="A725" s="3"/>
      <c r="B725" s="3"/>
    </row>
    <row r="726" spans="1:2" ht="13.2" x14ac:dyDescent="0.25">
      <c r="A726" s="3"/>
      <c r="B726" s="3"/>
    </row>
    <row r="727" spans="1:2" ht="13.2" x14ac:dyDescent="0.25">
      <c r="A727" s="3"/>
      <c r="B727" s="3"/>
    </row>
    <row r="728" spans="1:2" ht="13.2" x14ac:dyDescent="0.25">
      <c r="A728" s="3"/>
      <c r="B728" s="3"/>
    </row>
    <row r="729" spans="1:2" ht="13.2" x14ac:dyDescent="0.25">
      <c r="A729" s="3"/>
      <c r="B729" s="3"/>
    </row>
    <row r="730" spans="1:2" ht="13.2" x14ac:dyDescent="0.25">
      <c r="A730" s="3"/>
      <c r="B730" s="3"/>
    </row>
    <row r="731" spans="1:2" ht="13.2" x14ac:dyDescent="0.25">
      <c r="A731" s="3"/>
      <c r="B731" s="3"/>
    </row>
    <row r="732" spans="1:2" ht="13.2" x14ac:dyDescent="0.25">
      <c r="A732" s="3"/>
      <c r="B732" s="3"/>
    </row>
    <row r="733" spans="1:2" ht="13.2" x14ac:dyDescent="0.25">
      <c r="A733" s="3"/>
      <c r="B733" s="3"/>
    </row>
    <row r="734" spans="1:2" ht="13.2" x14ac:dyDescent="0.25">
      <c r="A734" s="3"/>
      <c r="B734" s="3"/>
    </row>
    <row r="735" spans="1:2" ht="13.2" x14ac:dyDescent="0.25">
      <c r="A735" s="3"/>
      <c r="B735" s="3"/>
    </row>
    <row r="736" spans="1:2" ht="13.2" x14ac:dyDescent="0.25">
      <c r="A736" s="3"/>
      <c r="B736" s="3"/>
    </row>
    <row r="737" spans="1:2" ht="13.2" x14ac:dyDescent="0.25">
      <c r="A737" s="3"/>
      <c r="B737" s="3"/>
    </row>
    <row r="738" spans="1:2" ht="13.2" x14ac:dyDescent="0.25">
      <c r="A738" s="3"/>
      <c r="B738" s="3"/>
    </row>
    <row r="739" spans="1:2" ht="13.2" x14ac:dyDescent="0.25">
      <c r="A739" s="3"/>
      <c r="B739" s="3"/>
    </row>
    <row r="740" spans="1:2" ht="13.2" x14ac:dyDescent="0.25">
      <c r="A740" s="3"/>
      <c r="B740" s="3"/>
    </row>
    <row r="741" spans="1:2" ht="13.2" x14ac:dyDescent="0.25">
      <c r="A741" s="3"/>
      <c r="B741" s="3"/>
    </row>
    <row r="742" spans="1:2" ht="13.2" x14ac:dyDescent="0.25">
      <c r="A742" s="3"/>
      <c r="B742" s="3"/>
    </row>
    <row r="743" spans="1:2" ht="13.2" x14ac:dyDescent="0.25">
      <c r="A743" s="3"/>
      <c r="B743" s="3"/>
    </row>
    <row r="744" spans="1:2" ht="13.2" x14ac:dyDescent="0.25">
      <c r="A744" s="3"/>
      <c r="B744" s="3"/>
    </row>
    <row r="745" spans="1:2" ht="13.2" x14ac:dyDescent="0.25">
      <c r="A745" s="3"/>
      <c r="B745" s="3"/>
    </row>
    <row r="746" spans="1:2" ht="13.2" x14ac:dyDescent="0.25">
      <c r="A746" s="3"/>
      <c r="B746" s="3"/>
    </row>
    <row r="747" spans="1:2" ht="13.2" x14ac:dyDescent="0.25">
      <c r="A747" s="3"/>
      <c r="B747" s="3"/>
    </row>
    <row r="748" spans="1:2" ht="13.2" x14ac:dyDescent="0.25">
      <c r="A748" s="3"/>
      <c r="B748" s="3"/>
    </row>
    <row r="749" spans="1:2" ht="13.2" x14ac:dyDescent="0.25">
      <c r="A749" s="3"/>
      <c r="B749" s="3"/>
    </row>
    <row r="750" spans="1:2" ht="13.2" x14ac:dyDescent="0.25">
      <c r="A750" s="3"/>
      <c r="B750" s="3"/>
    </row>
    <row r="751" spans="1:2" ht="13.2" x14ac:dyDescent="0.25">
      <c r="A751" s="3"/>
      <c r="B751" s="3"/>
    </row>
    <row r="752" spans="1:2" ht="13.2" x14ac:dyDescent="0.25">
      <c r="A752" s="3"/>
      <c r="B752" s="3"/>
    </row>
    <row r="753" spans="1:2" ht="13.2" x14ac:dyDescent="0.25">
      <c r="A753" s="3"/>
      <c r="B753" s="3"/>
    </row>
    <row r="754" spans="1:2" ht="13.2" x14ac:dyDescent="0.25">
      <c r="A754" s="3"/>
      <c r="B754" s="3"/>
    </row>
    <row r="755" spans="1:2" ht="13.2" x14ac:dyDescent="0.25">
      <c r="A755" s="3"/>
      <c r="B755" s="3"/>
    </row>
    <row r="756" spans="1:2" ht="13.2" x14ac:dyDescent="0.25">
      <c r="A756" s="3"/>
      <c r="B756" s="3"/>
    </row>
    <row r="757" spans="1:2" ht="13.2" x14ac:dyDescent="0.25">
      <c r="A757" s="3"/>
      <c r="B757" s="3"/>
    </row>
    <row r="758" spans="1:2" ht="13.2" x14ac:dyDescent="0.25">
      <c r="A758" s="3"/>
      <c r="B758" s="3"/>
    </row>
    <row r="759" spans="1:2" ht="13.2" x14ac:dyDescent="0.25">
      <c r="A759" s="3"/>
      <c r="B759" s="3"/>
    </row>
    <row r="760" spans="1:2" ht="13.2" x14ac:dyDescent="0.25">
      <c r="A760" s="3"/>
      <c r="B760" s="3"/>
    </row>
    <row r="761" spans="1:2" ht="13.2" x14ac:dyDescent="0.25">
      <c r="A761" s="3"/>
      <c r="B761" s="3"/>
    </row>
    <row r="762" spans="1:2" ht="13.2" x14ac:dyDescent="0.25">
      <c r="A762" s="3"/>
      <c r="B762" s="3"/>
    </row>
    <row r="763" spans="1:2" ht="13.2" x14ac:dyDescent="0.25">
      <c r="A763" s="3"/>
      <c r="B763" s="3"/>
    </row>
    <row r="764" spans="1:2" ht="13.2" x14ac:dyDescent="0.25">
      <c r="A764" s="3"/>
      <c r="B764" s="3"/>
    </row>
    <row r="765" spans="1:2" ht="13.2" x14ac:dyDescent="0.25">
      <c r="A765" s="3"/>
      <c r="B765" s="3"/>
    </row>
    <row r="766" spans="1:2" ht="13.2" x14ac:dyDescent="0.25">
      <c r="A766" s="3"/>
      <c r="B766" s="3"/>
    </row>
    <row r="767" spans="1:2" ht="13.2" x14ac:dyDescent="0.25">
      <c r="A767" s="3"/>
      <c r="B767" s="3"/>
    </row>
    <row r="768" spans="1:2" ht="13.2" x14ac:dyDescent="0.25">
      <c r="A768" s="3"/>
      <c r="B768" s="3"/>
    </row>
    <row r="769" spans="1:2" ht="13.2" x14ac:dyDescent="0.25">
      <c r="A769" s="3"/>
      <c r="B769" s="3"/>
    </row>
    <row r="770" spans="1:2" ht="13.2" x14ac:dyDescent="0.25">
      <c r="A770" s="3"/>
      <c r="B770" s="3"/>
    </row>
    <row r="771" spans="1:2" ht="13.2" x14ac:dyDescent="0.25">
      <c r="A771" s="3"/>
      <c r="B771" s="3"/>
    </row>
    <row r="772" spans="1:2" ht="13.2" x14ac:dyDescent="0.25">
      <c r="A772" s="3"/>
      <c r="B772" s="3"/>
    </row>
    <row r="773" spans="1:2" ht="13.2" x14ac:dyDescent="0.25">
      <c r="A773" s="3"/>
      <c r="B773" s="3"/>
    </row>
    <row r="774" spans="1:2" ht="13.2" x14ac:dyDescent="0.25">
      <c r="A774" s="3"/>
      <c r="B774" s="3"/>
    </row>
    <row r="775" spans="1:2" ht="13.2" x14ac:dyDescent="0.25">
      <c r="A775" s="3"/>
      <c r="B775" s="3"/>
    </row>
    <row r="776" spans="1:2" ht="13.2" x14ac:dyDescent="0.25">
      <c r="A776" s="3"/>
      <c r="B776" s="3"/>
    </row>
    <row r="777" spans="1:2" ht="13.2" x14ac:dyDescent="0.25">
      <c r="A777" s="3"/>
      <c r="B777" s="3"/>
    </row>
    <row r="778" spans="1:2" ht="13.2" x14ac:dyDescent="0.25">
      <c r="A778" s="3"/>
      <c r="B778" s="3"/>
    </row>
    <row r="779" spans="1:2" ht="13.2" x14ac:dyDescent="0.25">
      <c r="A779" s="3"/>
      <c r="B779" s="3"/>
    </row>
    <row r="780" spans="1:2" ht="13.2" x14ac:dyDescent="0.25">
      <c r="A780" s="3"/>
      <c r="B780" s="3"/>
    </row>
    <row r="781" spans="1:2" ht="13.2" x14ac:dyDescent="0.25">
      <c r="A781" s="3"/>
      <c r="B781" s="3"/>
    </row>
    <row r="782" spans="1:2" ht="13.2" x14ac:dyDescent="0.25">
      <c r="A782" s="3"/>
      <c r="B782" s="3"/>
    </row>
    <row r="783" spans="1:2" ht="13.2" x14ac:dyDescent="0.25">
      <c r="A783" s="3"/>
      <c r="B783" s="3"/>
    </row>
    <row r="784" spans="1:2" ht="13.2" x14ac:dyDescent="0.25">
      <c r="A784" s="3"/>
      <c r="B784" s="3"/>
    </row>
    <row r="785" spans="1:2" ht="13.2" x14ac:dyDescent="0.25">
      <c r="A785" s="3"/>
      <c r="B785" s="3"/>
    </row>
    <row r="786" spans="1:2" ht="13.2" x14ac:dyDescent="0.25">
      <c r="A786" s="3"/>
      <c r="B786" s="3"/>
    </row>
    <row r="787" spans="1:2" ht="13.2" x14ac:dyDescent="0.25">
      <c r="A787" s="3"/>
      <c r="B787" s="3"/>
    </row>
    <row r="788" spans="1:2" ht="13.2" x14ac:dyDescent="0.25">
      <c r="A788" s="3"/>
      <c r="B788" s="3"/>
    </row>
    <row r="789" spans="1:2" ht="13.2" x14ac:dyDescent="0.25">
      <c r="A789" s="3"/>
      <c r="B789" s="3"/>
    </row>
    <row r="790" spans="1:2" ht="13.2" x14ac:dyDescent="0.25">
      <c r="A790" s="3"/>
      <c r="B790" s="3"/>
    </row>
    <row r="791" spans="1:2" ht="13.2" x14ac:dyDescent="0.25">
      <c r="A791" s="3"/>
      <c r="B791" s="3"/>
    </row>
    <row r="792" spans="1:2" ht="13.2" x14ac:dyDescent="0.25">
      <c r="A792" s="3"/>
      <c r="B792" s="3"/>
    </row>
    <row r="793" spans="1:2" ht="13.2" x14ac:dyDescent="0.25">
      <c r="A793" s="3"/>
      <c r="B793" s="3"/>
    </row>
    <row r="794" spans="1:2" ht="13.2" x14ac:dyDescent="0.25">
      <c r="A794" s="3"/>
      <c r="B794" s="3"/>
    </row>
    <row r="795" spans="1:2" ht="13.2" x14ac:dyDescent="0.25">
      <c r="A795" s="3"/>
      <c r="B795" s="3"/>
    </row>
    <row r="796" spans="1:2" ht="13.2" x14ac:dyDescent="0.25">
      <c r="A796" s="3"/>
      <c r="B796" s="3"/>
    </row>
    <row r="797" spans="1:2" ht="13.2" x14ac:dyDescent="0.25">
      <c r="A797" s="3"/>
      <c r="B797" s="3"/>
    </row>
    <row r="798" spans="1:2" ht="13.2" x14ac:dyDescent="0.25">
      <c r="A798" s="3"/>
      <c r="B798" s="3"/>
    </row>
    <row r="799" spans="1:2" ht="13.2" x14ac:dyDescent="0.25">
      <c r="A799" s="3"/>
      <c r="B799" s="3"/>
    </row>
    <row r="800" spans="1:2" ht="13.2" x14ac:dyDescent="0.25">
      <c r="A800" s="3"/>
      <c r="B800" s="3"/>
    </row>
    <row r="801" spans="1:2" ht="13.2" x14ac:dyDescent="0.25">
      <c r="A801" s="3"/>
      <c r="B801" s="3"/>
    </row>
    <row r="802" spans="1:2" ht="13.2" x14ac:dyDescent="0.25">
      <c r="A802" s="3"/>
      <c r="B802" s="3"/>
    </row>
    <row r="803" spans="1:2" ht="13.2" x14ac:dyDescent="0.25">
      <c r="A803" s="3"/>
      <c r="B803" s="3"/>
    </row>
    <row r="804" spans="1:2" ht="13.2" x14ac:dyDescent="0.25">
      <c r="A804" s="3"/>
      <c r="B804" s="3"/>
    </row>
    <row r="805" spans="1:2" ht="13.2" x14ac:dyDescent="0.25">
      <c r="A805" s="3"/>
      <c r="B805" s="3"/>
    </row>
    <row r="806" spans="1:2" ht="13.2" x14ac:dyDescent="0.25">
      <c r="A806" s="3"/>
      <c r="B806" s="3"/>
    </row>
    <row r="807" spans="1:2" ht="13.2" x14ac:dyDescent="0.25">
      <c r="A807" s="3"/>
      <c r="B807" s="3"/>
    </row>
    <row r="808" spans="1:2" ht="13.2" x14ac:dyDescent="0.25">
      <c r="A808" s="3"/>
      <c r="B808" s="3"/>
    </row>
    <row r="809" spans="1:2" ht="13.2" x14ac:dyDescent="0.25">
      <c r="A809" s="3"/>
      <c r="B809" s="3"/>
    </row>
    <row r="810" spans="1:2" ht="13.2" x14ac:dyDescent="0.25">
      <c r="A810" s="3"/>
      <c r="B810" s="3"/>
    </row>
    <row r="811" spans="1:2" ht="13.2" x14ac:dyDescent="0.25">
      <c r="A811" s="3"/>
      <c r="B811" s="3"/>
    </row>
    <row r="812" spans="1:2" ht="13.2" x14ac:dyDescent="0.25">
      <c r="A812" s="3"/>
      <c r="B812" s="3"/>
    </row>
    <row r="813" spans="1:2" ht="13.2" x14ac:dyDescent="0.25">
      <c r="A813" s="3"/>
      <c r="B813" s="3"/>
    </row>
    <row r="814" spans="1:2" ht="13.2" x14ac:dyDescent="0.25">
      <c r="A814" s="3"/>
      <c r="B814" s="3"/>
    </row>
    <row r="815" spans="1:2" ht="13.2" x14ac:dyDescent="0.25">
      <c r="A815" s="3"/>
      <c r="B815" s="3"/>
    </row>
    <row r="816" spans="1:2" ht="13.2" x14ac:dyDescent="0.25">
      <c r="A816" s="3"/>
      <c r="B816" s="3"/>
    </row>
    <row r="817" spans="1:2" ht="13.2" x14ac:dyDescent="0.25">
      <c r="A817" s="3"/>
      <c r="B817" s="3"/>
    </row>
    <row r="818" spans="1:2" ht="13.2" x14ac:dyDescent="0.25">
      <c r="A818" s="3"/>
      <c r="B818" s="3"/>
    </row>
    <row r="819" spans="1:2" ht="13.2" x14ac:dyDescent="0.25">
      <c r="A819" s="3"/>
      <c r="B819" s="3"/>
    </row>
    <row r="820" spans="1:2" ht="13.2" x14ac:dyDescent="0.25">
      <c r="A820" s="3"/>
      <c r="B820" s="3"/>
    </row>
    <row r="821" spans="1:2" ht="13.2" x14ac:dyDescent="0.25">
      <c r="A821" s="3"/>
      <c r="B821" s="3"/>
    </row>
    <row r="822" spans="1:2" ht="13.2" x14ac:dyDescent="0.25">
      <c r="A822" s="3"/>
      <c r="B822" s="3"/>
    </row>
    <row r="823" spans="1:2" ht="13.2" x14ac:dyDescent="0.25">
      <c r="A823" s="3"/>
      <c r="B823" s="3"/>
    </row>
    <row r="824" spans="1:2" ht="13.2" x14ac:dyDescent="0.25">
      <c r="A824" s="3"/>
      <c r="B824" s="3"/>
    </row>
    <row r="825" spans="1:2" ht="13.2" x14ac:dyDescent="0.25">
      <c r="A825" s="3"/>
      <c r="B825" s="3"/>
    </row>
    <row r="826" spans="1:2" ht="13.2" x14ac:dyDescent="0.25">
      <c r="A826" s="3"/>
      <c r="B826" s="3"/>
    </row>
    <row r="827" spans="1:2" ht="13.2" x14ac:dyDescent="0.25">
      <c r="A827" s="3"/>
      <c r="B827" s="3"/>
    </row>
    <row r="828" spans="1:2" ht="13.2" x14ac:dyDescent="0.25">
      <c r="A828" s="3"/>
      <c r="B828" s="3"/>
    </row>
    <row r="829" spans="1:2" ht="13.2" x14ac:dyDescent="0.25">
      <c r="A829" s="3"/>
      <c r="B829" s="3"/>
    </row>
    <row r="830" spans="1:2" ht="13.2" x14ac:dyDescent="0.25">
      <c r="A830" s="3"/>
      <c r="B830" s="3"/>
    </row>
    <row r="831" spans="1:2" ht="13.2" x14ac:dyDescent="0.25">
      <c r="A831" s="3"/>
      <c r="B831" s="3"/>
    </row>
    <row r="832" spans="1:2" ht="13.2" x14ac:dyDescent="0.25">
      <c r="A832" s="3"/>
      <c r="B832" s="3"/>
    </row>
    <row r="833" spans="1:2" ht="13.2" x14ac:dyDescent="0.25">
      <c r="A833" s="3"/>
      <c r="B833" s="3"/>
    </row>
    <row r="834" spans="1:2" ht="13.2" x14ac:dyDescent="0.25">
      <c r="A834" s="3"/>
      <c r="B834" s="3"/>
    </row>
    <row r="835" spans="1:2" ht="13.2" x14ac:dyDescent="0.25">
      <c r="A835" s="3"/>
      <c r="B835" s="3"/>
    </row>
    <row r="836" spans="1:2" ht="13.2" x14ac:dyDescent="0.25">
      <c r="A836" s="3"/>
      <c r="B836" s="3"/>
    </row>
    <row r="837" spans="1:2" ht="13.2" x14ac:dyDescent="0.25">
      <c r="A837" s="3"/>
      <c r="B837" s="3"/>
    </row>
    <row r="838" spans="1:2" ht="13.2" x14ac:dyDescent="0.25">
      <c r="A838" s="3"/>
      <c r="B838" s="3"/>
    </row>
    <row r="839" spans="1:2" ht="13.2" x14ac:dyDescent="0.25">
      <c r="A839" s="3"/>
      <c r="B839" s="3"/>
    </row>
    <row r="840" spans="1:2" ht="13.2" x14ac:dyDescent="0.25">
      <c r="A840" s="3"/>
      <c r="B840" s="3"/>
    </row>
    <row r="841" spans="1:2" ht="13.2" x14ac:dyDescent="0.25">
      <c r="A841" s="3"/>
      <c r="B841" s="3"/>
    </row>
    <row r="842" spans="1:2" ht="13.2" x14ac:dyDescent="0.25">
      <c r="A842" s="3"/>
      <c r="B842" s="3"/>
    </row>
    <row r="843" spans="1:2" ht="13.2" x14ac:dyDescent="0.25">
      <c r="A843" s="3"/>
      <c r="B843" s="3"/>
    </row>
    <row r="844" spans="1:2" ht="13.2" x14ac:dyDescent="0.25">
      <c r="A844" s="3"/>
      <c r="B844" s="3"/>
    </row>
    <row r="845" spans="1:2" ht="13.2" x14ac:dyDescent="0.25">
      <c r="A845" s="3"/>
      <c r="B845" s="3"/>
    </row>
    <row r="846" spans="1:2" ht="13.2" x14ac:dyDescent="0.25">
      <c r="A846" s="3"/>
      <c r="B846" s="3"/>
    </row>
    <row r="847" spans="1:2" ht="13.2" x14ac:dyDescent="0.25">
      <c r="A847" s="3"/>
      <c r="B847" s="3"/>
    </row>
    <row r="848" spans="1:2" ht="13.2" x14ac:dyDescent="0.25">
      <c r="A848" s="3"/>
      <c r="B848" s="3"/>
    </row>
    <row r="849" spans="1:2" ht="13.2" x14ac:dyDescent="0.25">
      <c r="A849" s="3"/>
      <c r="B849" s="3"/>
    </row>
    <row r="850" spans="1:2" ht="13.2" x14ac:dyDescent="0.25">
      <c r="A850" s="3"/>
      <c r="B850" s="3"/>
    </row>
    <row r="851" spans="1:2" ht="13.2" x14ac:dyDescent="0.25">
      <c r="A851" s="3"/>
      <c r="B851" s="3"/>
    </row>
    <row r="852" spans="1:2" ht="13.2" x14ac:dyDescent="0.25">
      <c r="A852" s="3"/>
      <c r="B852" s="3"/>
    </row>
    <row r="853" spans="1:2" ht="13.2" x14ac:dyDescent="0.25">
      <c r="A853" s="3"/>
      <c r="B853" s="3"/>
    </row>
    <row r="854" spans="1:2" ht="13.2" x14ac:dyDescent="0.25">
      <c r="A854" s="3"/>
      <c r="B854" s="3"/>
    </row>
    <row r="855" spans="1:2" ht="13.2" x14ac:dyDescent="0.25">
      <c r="A855" s="3"/>
      <c r="B855" s="3"/>
    </row>
    <row r="856" spans="1:2" ht="13.2" x14ac:dyDescent="0.25">
      <c r="A856" s="3"/>
      <c r="B856" s="3"/>
    </row>
    <row r="857" spans="1:2" ht="13.2" x14ac:dyDescent="0.25">
      <c r="A857" s="3"/>
      <c r="B857" s="3"/>
    </row>
    <row r="858" spans="1:2" ht="13.2" x14ac:dyDescent="0.25">
      <c r="A858" s="3"/>
      <c r="B858" s="3"/>
    </row>
    <row r="859" spans="1:2" ht="13.2" x14ac:dyDescent="0.25">
      <c r="A859" s="3"/>
      <c r="B859" s="3"/>
    </row>
    <row r="860" spans="1:2" ht="13.2" x14ac:dyDescent="0.25">
      <c r="A860" s="3"/>
      <c r="B860" s="3"/>
    </row>
    <row r="861" spans="1:2" ht="13.2" x14ac:dyDescent="0.25">
      <c r="A861" s="3"/>
      <c r="B861" s="3"/>
    </row>
    <row r="862" spans="1:2" ht="13.2" x14ac:dyDescent="0.25">
      <c r="A862" s="3"/>
      <c r="B862" s="3"/>
    </row>
    <row r="863" spans="1:2" ht="13.2" x14ac:dyDescent="0.25">
      <c r="A863" s="3"/>
      <c r="B863" s="3"/>
    </row>
    <row r="864" spans="1:2" ht="13.2" x14ac:dyDescent="0.25">
      <c r="A864" s="3"/>
      <c r="B864" s="3"/>
    </row>
    <row r="865" spans="1:2" ht="13.2" x14ac:dyDescent="0.25">
      <c r="A865" s="3"/>
      <c r="B865" s="3"/>
    </row>
    <row r="866" spans="1:2" ht="13.2" x14ac:dyDescent="0.25">
      <c r="A866" s="3"/>
      <c r="B866" s="3"/>
    </row>
    <row r="867" spans="1:2" ht="13.2" x14ac:dyDescent="0.25">
      <c r="A867" s="3"/>
      <c r="B867" s="3"/>
    </row>
    <row r="868" spans="1:2" ht="13.2" x14ac:dyDescent="0.25">
      <c r="A868" s="3"/>
      <c r="B868" s="3"/>
    </row>
    <row r="869" spans="1:2" ht="13.2" x14ac:dyDescent="0.25">
      <c r="A869" s="3"/>
      <c r="B869" s="3"/>
    </row>
    <row r="870" spans="1:2" ht="13.2" x14ac:dyDescent="0.25">
      <c r="A870" s="3"/>
      <c r="B870" s="3"/>
    </row>
    <row r="871" spans="1:2" ht="13.2" x14ac:dyDescent="0.25">
      <c r="A871" s="3"/>
      <c r="B871" s="3"/>
    </row>
    <row r="872" spans="1:2" ht="13.2" x14ac:dyDescent="0.25">
      <c r="A872" s="3"/>
      <c r="B872" s="3"/>
    </row>
    <row r="873" spans="1:2" ht="13.2" x14ac:dyDescent="0.25">
      <c r="A873" s="3"/>
      <c r="B873" s="3"/>
    </row>
    <row r="874" spans="1:2" ht="13.2" x14ac:dyDescent="0.25">
      <c r="A874" s="3"/>
      <c r="B874" s="3"/>
    </row>
    <row r="875" spans="1:2" ht="13.2" x14ac:dyDescent="0.25">
      <c r="A875" s="3"/>
      <c r="B875" s="3"/>
    </row>
    <row r="876" spans="1:2" ht="13.2" x14ac:dyDescent="0.25">
      <c r="A876" s="3"/>
      <c r="B876" s="3"/>
    </row>
    <row r="877" spans="1:2" ht="13.2" x14ac:dyDescent="0.25">
      <c r="A877" s="3"/>
      <c r="B877" s="3"/>
    </row>
    <row r="878" spans="1:2" ht="13.2" x14ac:dyDescent="0.25">
      <c r="A878" s="3"/>
      <c r="B878" s="3"/>
    </row>
    <row r="879" spans="1:2" ht="13.2" x14ac:dyDescent="0.25">
      <c r="A879" s="3"/>
      <c r="B879" s="3"/>
    </row>
    <row r="880" spans="1:2" ht="13.2" x14ac:dyDescent="0.25">
      <c r="A880" s="3"/>
      <c r="B880" s="3"/>
    </row>
    <row r="881" spans="1:2" ht="13.2" x14ac:dyDescent="0.25">
      <c r="A881" s="3"/>
      <c r="B881" s="3"/>
    </row>
    <row r="882" spans="1:2" ht="13.2" x14ac:dyDescent="0.25">
      <c r="A882" s="3"/>
      <c r="B882" s="3"/>
    </row>
    <row r="883" spans="1:2" ht="13.2" x14ac:dyDescent="0.25">
      <c r="A883" s="3"/>
      <c r="B883" s="3"/>
    </row>
    <row r="884" spans="1:2" ht="13.2" x14ac:dyDescent="0.25">
      <c r="A884" s="3"/>
      <c r="B884" s="3"/>
    </row>
    <row r="885" spans="1:2" ht="13.2" x14ac:dyDescent="0.25">
      <c r="A885" s="3"/>
      <c r="B885" s="3"/>
    </row>
    <row r="886" spans="1:2" ht="13.2" x14ac:dyDescent="0.25">
      <c r="A886" s="3"/>
      <c r="B886" s="3"/>
    </row>
    <row r="887" spans="1:2" ht="13.2" x14ac:dyDescent="0.25">
      <c r="A887" s="3"/>
      <c r="B887" s="3"/>
    </row>
    <row r="888" spans="1:2" ht="13.2" x14ac:dyDescent="0.25">
      <c r="A888" s="3"/>
      <c r="B888" s="3"/>
    </row>
    <row r="889" spans="1:2" ht="13.2" x14ac:dyDescent="0.25">
      <c r="A889" s="3"/>
      <c r="B889" s="3"/>
    </row>
    <row r="890" spans="1:2" ht="13.2" x14ac:dyDescent="0.25">
      <c r="A890" s="3"/>
      <c r="B890" s="3"/>
    </row>
    <row r="891" spans="1:2" ht="13.2" x14ac:dyDescent="0.25">
      <c r="A891" s="3"/>
      <c r="B891" s="3"/>
    </row>
    <row r="892" spans="1:2" ht="13.2" x14ac:dyDescent="0.25">
      <c r="A892" s="3"/>
      <c r="B892" s="3"/>
    </row>
    <row r="893" spans="1:2" ht="13.2" x14ac:dyDescent="0.25">
      <c r="A893" s="3"/>
      <c r="B893" s="3"/>
    </row>
    <row r="894" spans="1:2" ht="13.2" x14ac:dyDescent="0.25">
      <c r="A894" s="3"/>
      <c r="B894" s="3"/>
    </row>
    <row r="895" spans="1:2" ht="13.2" x14ac:dyDescent="0.25">
      <c r="A895" s="3"/>
      <c r="B895" s="3"/>
    </row>
    <row r="896" spans="1:2" ht="13.2" x14ac:dyDescent="0.25">
      <c r="A896" s="3"/>
      <c r="B896" s="3"/>
    </row>
    <row r="897" spans="1:2" ht="13.2" x14ac:dyDescent="0.25">
      <c r="A897" s="3"/>
      <c r="B897" s="3"/>
    </row>
    <row r="898" spans="1:2" ht="13.2" x14ac:dyDescent="0.25">
      <c r="A898" s="3"/>
      <c r="B898" s="3"/>
    </row>
    <row r="899" spans="1:2" ht="13.2" x14ac:dyDescent="0.25">
      <c r="A899" s="3"/>
      <c r="B899" s="3"/>
    </row>
    <row r="900" spans="1:2" ht="13.2" x14ac:dyDescent="0.25">
      <c r="A900" s="3"/>
      <c r="B900" s="3"/>
    </row>
    <row r="901" spans="1:2" ht="13.2" x14ac:dyDescent="0.25">
      <c r="A901" s="3"/>
      <c r="B901" s="3"/>
    </row>
    <row r="902" spans="1:2" ht="13.2" x14ac:dyDescent="0.25">
      <c r="A902" s="3"/>
      <c r="B902" s="3"/>
    </row>
    <row r="903" spans="1:2" ht="13.2" x14ac:dyDescent="0.25">
      <c r="A903" s="3"/>
      <c r="B903" s="3"/>
    </row>
    <row r="904" spans="1:2" ht="13.2" x14ac:dyDescent="0.25">
      <c r="A904" s="3"/>
      <c r="B904" s="3"/>
    </row>
    <row r="905" spans="1:2" ht="13.2" x14ac:dyDescent="0.25">
      <c r="A905" s="3"/>
      <c r="B905" s="3"/>
    </row>
    <row r="906" spans="1:2" ht="13.2" x14ac:dyDescent="0.25">
      <c r="A906" s="3"/>
      <c r="B906" s="3"/>
    </row>
    <row r="907" spans="1:2" ht="13.2" x14ac:dyDescent="0.25">
      <c r="A907" s="3"/>
      <c r="B907" s="3"/>
    </row>
    <row r="908" spans="1:2" ht="13.2" x14ac:dyDescent="0.25">
      <c r="A908" s="3"/>
      <c r="B908" s="3"/>
    </row>
    <row r="909" spans="1:2" ht="13.2" x14ac:dyDescent="0.25">
      <c r="A909" s="3"/>
      <c r="B909" s="3"/>
    </row>
    <row r="910" spans="1:2" ht="13.2" x14ac:dyDescent="0.25">
      <c r="A910" s="3"/>
      <c r="B910" s="3"/>
    </row>
    <row r="911" spans="1:2" ht="13.2" x14ac:dyDescent="0.25">
      <c r="A911" s="3"/>
      <c r="B911" s="3"/>
    </row>
    <row r="912" spans="1:2" ht="13.2" x14ac:dyDescent="0.25">
      <c r="A912" s="3"/>
      <c r="B912" s="3"/>
    </row>
    <row r="913" spans="1:2" ht="13.2" x14ac:dyDescent="0.25">
      <c r="A913" s="3"/>
      <c r="B913" s="3"/>
    </row>
    <row r="914" spans="1:2" ht="13.2" x14ac:dyDescent="0.25">
      <c r="A914" s="3"/>
      <c r="B914" s="3"/>
    </row>
    <row r="915" spans="1:2" ht="13.2" x14ac:dyDescent="0.25">
      <c r="A915" s="3"/>
      <c r="B915" s="3"/>
    </row>
    <row r="916" spans="1:2" ht="13.2" x14ac:dyDescent="0.25">
      <c r="A916" s="3"/>
      <c r="B916" s="3"/>
    </row>
    <row r="917" spans="1:2" ht="13.2" x14ac:dyDescent="0.25">
      <c r="A917" s="3"/>
      <c r="B917" s="3"/>
    </row>
    <row r="918" spans="1:2" ht="13.2" x14ac:dyDescent="0.25">
      <c r="A918" s="3"/>
      <c r="B918" s="3"/>
    </row>
    <row r="919" spans="1:2" ht="13.2" x14ac:dyDescent="0.25">
      <c r="A919" s="3"/>
      <c r="B919" s="3"/>
    </row>
    <row r="920" spans="1:2" ht="13.2" x14ac:dyDescent="0.25">
      <c r="A920" s="3"/>
      <c r="B920" s="3"/>
    </row>
    <row r="921" spans="1:2" ht="13.2" x14ac:dyDescent="0.25">
      <c r="A921" s="3"/>
      <c r="B921" s="3"/>
    </row>
    <row r="922" spans="1:2" ht="13.2" x14ac:dyDescent="0.25">
      <c r="A922" s="3"/>
      <c r="B922" s="3"/>
    </row>
    <row r="923" spans="1:2" ht="13.2" x14ac:dyDescent="0.25">
      <c r="A923" s="3"/>
      <c r="B923" s="3"/>
    </row>
    <row r="924" spans="1:2" ht="13.2" x14ac:dyDescent="0.25">
      <c r="A924" s="3"/>
      <c r="B924" s="3"/>
    </row>
    <row r="925" spans="1:2" ht="13.2" x14ac:dyDescent="0.25">
      <c r="A925" s="3"/>
      <c r="B925" s="3"/>
    </row>
    <row r="926" spans="1:2" ht="13.2" x14ac:dyDescent="0.25">
      <c r="A926" s="3"/>
      <c r="B926" s="3"/>
    </row>
    <row r="927" spans="1:2" ht="13.2" x14ac:dyDescent="0.25">
      <c r="A927" s="3"/>
      <c r="B927" s="3"/>
    </row>
    <row r="928" spans="1:2" ht="13.2" x14ac:dyDescent="0.25">
      <c r="A928" s="3"/>
      <c r="B928" s="3"/>
    </row>
    <row r="929" spans="1:2" ht="13.2" x14ac:dyDescent="0.25">
      <c r="A929" s="3"/>
      <c r="B929" s="3"/>
    </row>
    <row r="930" spans="1:2" ht="13.2" x14ac:dyDescent="0.25">
      <c r="A930" s="3"/>
      <c r="B930" s="3"/>
    </row>
    <row r="931" spans="1:2" ht="13.2" x14ac:dyDescent="0.25">
      <c r="A931" s="3"/>
      <c r="B931" s="3"/>
    </row>
    <row r="932" spans="1:2" ht="13.2" x14ac:dyDescent="0.25">
      <c r="A932" s="3"/>
      <c r="B932" s="3"/>
    </row>
    <row r="933" spans="1:2" ht="13.2" x14ac:dyDescent="0.25">
      <c r="A933" s="3"/>
      <c r="B933" s="3"/>
    </row>
    <row r="934" spans="1:2" ht="13.2" x14ac:dyDescent="0.25">
      <c r="A934" s="3"/>
      <c r="B934" s="3"/>
    </row>
    <row r="935" spans="1:2" ht="13.2" x14ac:dyDescent="0.25">
      <c r="A935" s="3"/>
      <c r="B935" s="3"/>
    </row>
    <row r="936" spans="1:2" ht="13.2" x14ac:dyDescent="0.25">
      <c r="A936" s="3"/>
      <c r="B936" s="3"/>
    </row>
    <row r="937" spans="1:2" ht="13.2" x14ac:dyDescent="0.25">
      <c r="A937" s="3"/>
      <c r="B937" s="3"/>
    </row>
    <row r="938" spans="1:2" ht="13.2" x14ac:dyDescent="0.25">
      <c r="A938" s="3"/>
      <c r="B938" s="3"/>
    </row>
    <row r="939" spans="1:2" ht="13.2" x14ac:dyDescent="0.25">
      <c r="A939" s="3"/>
      <c r="B939" s="3"/>
    </row>
    <row r="940" spans="1:2" ht="13.2" x14ac:dyDescent="0.25">
      <c r="A940" s="3"/>
      <c r="B940" s="3"/>
    </row>
    <row r="941" spans="1:2" ht="13.2" x14ac:dyDescent="0.25">
      <c r="A941" s="3"/>
      <c r="B941" s="3"/>
    </row>
    <row r="942" spans="1:2" ht="13.2" x14ac:dyDescent="0.25">
      <c r="A942" s="3"/>
      <c r="B942" s="3"/>
    </row>
    <row r="943" spans="1:2" ht="13.2" x14ac:dyDescent="0.25">
      <c r="A943" s="3"/>
      <c r="B943" s="3"/>
    </row>
    <row r="944" spans="1:2" ht="13.2" x14ac:dyDescent="0.25">
      <c r="A944" s="3"/>
      <c r="B944" s="3"/>
    </row>
    <row r="945" spans="1:2" ht="13.2" x14ac:dyDescent="0.25">
      <c r="A945" s="3"/>
      <c r="B945" s="3"/>
    </row>
    <row r="946" spans="1:2" ht="13.2" x14ac:dyDescent="0.25">
      <c r="A946" s="3"/>
      <c r="B946" s="3"/>
    </row>
    <row r="947" spans="1:2" ht="13.2" x14ac:dyDescent="0.25">
      <c r="A947" s="3"/>
      <c r="B947" s="3"/>
    </row>
    <row r="948" spans="1:2" ht="13.2" x14ac:dyDescent="0.25">
      <c r="A948" s="3"/>
      <c r="B948" s="3"/>
    </row>
    <row r="949" spans="1:2" ht="13.2" x14ac:dyDescent="0.25">
      <c r="A949" s="3"/>
      <c r="B949" s="3"/>
    </row>
    <row r="950" spans="1:2" ht="13.2" x14ac:dyDescent="0.25">
      <c r="A950" s="3"/>
      <c r="B950" s="3"/>
    </row>
    <row r="951" spans="1:2" ht="13.2" x14ac:dyDescent="0.25">
      <c r="A951" s="3"/>
      <c r="B951" s="3"/>
    </row>
    <row r="952" spans="1:2" ht="13.2" x14ac:dyDescent="0.25">
      <c r="A952" s="3"/>
      <c r="B952" s="3"/>
    </row>
    <row r="953" spans="1:2" ht="13.2" x14ac:dyDescent="0.25">
      <c r="A953" s="3"/>
      <c r="B953" s="3"/>
    </row>
    <row r="954" spans="1:2" ht="13.2" x14ac:dyDescent="0.25">
      <c r="A954" s="3"/>
      <c r="B954" s="3"/>
    </row>
    <row r="955" spans="1:2" ht="13.2" x14ac:dyDescent="0.25">
      <c r="A955" s="3"/>
      <c r="B955" s="3"/>
    </row>
    <row r="956" spans="1:2" ht="13.2" x14ac:dyDescent="0.25">
      <c r="A956" s="3"/>
      <c r="B956" s="3"/>
    </row>
    <row r="957" spans="1:2" ht="13.2" x14ac:dyDescent="0.25">
      <c r="A957" s="3"/>
      <c r="B957" s="3"/>
    </row>
    <row r="958" spans="1:2" ht="13.2" x14ac:dyDescent="0.25">
      <c r="A958" s="3"/>
      <c r="B958" s="3"/>
    </row>
    <row r="959" spans="1:2" ht="13.2" x14ac:dyDescent="0.25">
      <c r="A959" s="3"/>
      <c r="B959" s="3"/>
    </row>
    <row r="960" spans="1:2" ht="13.2" x14ac:dyDescent="0.25">
      <c r="A960" s="3"/>
      <c r="B960" s="3"/>
    </row>
    <row r="961" spans="1:2" ht="13.2" x14ac:dyDescent="0.25">
      <c r="A961" s="3"/>
      <c r="B961" s="3"/>
    </row>
    <row r="962" spans="1:2" ht="13.2" x14ac:dyDescent="0.25">
      <c r="A962" s="3"/>
      <c r="B962" s="3"/>
    </row>
    <row r="963" spans="1:2" ht="13.2" x14ac:dyDescent="0.25">
      <c r="A963" s="3"/>
      <c r="B963" s="3"/>
    </row>
    <row r="964" spans="1:2" ht="13.2" x14ac:dyDescent="0.25">
      <c r="A964" s="3"/>
      <c r="B964" s="3"/>
    </row>
    <row r="965" spans="1:2" ht="13.2" x14ac:dyDescent="0.25">
      <c r="A965" s="3"/>
      <c r="B965" s="3"/>
    </row>
    <row r="966" spans="1:2" ht="13.2" x14ac:dyDescent="0.25">
      <c r="A966" s="3"/>
      <c r="B966" s="3"/>
    </row>
    <row r="967" spans="1:2" ht="13.2" x14ac:dyDescent="0.25">
      <c r="A967" s="3"/>
      <c r="B967" s="3"/>
    </row>
    <row r="968" spans="1:2" ht="13.2" x14ac:dyDescent="0.25">
      <c r="A968" s="3"/>
      <c r="B968" s="3"/>
    </row>
    <row r="969" spans="1:2" ht="13.2" x14ac:dyDescent="0.25">
      <c r="A969" s="3"/>
      <c r="B969" s="3"/>
    </row>
    <row r="970" spans="1:2" ht="13.2" x14ac:dyDescent="0.25">
      <c r="A970" s="3"/>
      <c r="B970" s="3"/>
    </row>
    <row r="971" spans="1:2" ht="13.2" x14ac:dyDescent="0.25">
      <c r="A971" s="3"/>
      <c r="B971" s="3"/>
    </row>
    <row r="972" spans="1:2" ht="13.2" x14ac:dyDescent="0.25">
      <c r="A972" s="3"/>
      <c r="B972" s="3"/>
    </row>
    <row r="973" spans="1:2" ht="13.2" x14ac:dyDescent="0.25">
      <c r="A973" s="3"/>
      <c r="B973" s="3"/>
    </row>
    <row r="974" spans="1:2" ht="13.2" x14ac:dyDescent="0.25">
      <c r="A974" s="3"/>
      <c r="B974" s="3"/>
    </row>
    <row r="975" spans="1:2" ht="13.2" x14ac:dyDescent="0.25">
      <c r="A975" s="3"/>
      <c r="B975" s="3"/>
    </row>
    <row r="976" spans="1:2" ht="13.2" x14ac:dyDescent="0.25">
      <c r="A976" s="3"/>
      <c r="B976" s="3"/>
    </row>
    <row r="977" spans="1:2" ht="13.2" x14ac:dyDescent="0.25">
      <c r="A977" s="3"/>
      <c r="B977" s="3"/>
    </row>
    <row r="978" spans="1:2" ht="13.2" x14ac:dyDescent="0.25">
      <c r="A978" s="3"/>
      <c r="B978" s="3"/>
    </row>
    <row r="979" spans="1:2" ht="13.2" x14ac:dyDescent="0.25">
      <c r="A979" s="3"/>
      <c r="B979" s="3"/>
    </row>
    <row r="980" spans="1:2" ht="13.2" x14ac:dyDescent="0.25">
      <c r="A980" s="3"/>
      <c r="B980" s="3"/>
    </row>
    <row r="981" spans="1:2" ht="13.2" x14ac:dyDescent="0.25">
      <c r="A981" s="3"/>
      <c r="B981" s="3"/>
    </row>
    <row r="982" spans="1:2" ht="13.2" x14ac:dyDescent="0.25">
      <c r="A982" s="3"/>
      <c r="B982" s="3"/>
    </row>
    <row r="983" spans="1:2" ht="13.2" x14ac:dyDescent="0.25">
      <c r="A983" s="3"/>
      <c r="B983" s="3"/>
    </row>
    <row r="984" spans="1:2" ht="13.2" x14ac:dyDescent="0.25">
      <c r="A984" s="3"/>
      <c r="B984" s="3"/>
    </row>
    <row r="985" spans="1:2" ht="13.2" x14ac:dyDescent="0.25">
      <c r="A985" s="3"/>
      <c r="B985" s="3"/>
    </row>
    <row r="986" spans="1:2" ht="13.2" x14ac:dyDescent="0.25">
      <c r="A986" s="3"/>
      <c r="B986" s="3"/>
    </row>
    <row r="987" spans="1:2" ht="13.2" x14ac:dyDescent="0.25">
      <c r="A987" s="3"/>
      <c r="B987" s="3"/>
    </row>
    <row r="988" spans="1:2" ht="13.2" x14ac:dyDescent="0.25">
      <c r="A988" s="3"/>
      <c r="B988" s="3"/>
    </row>
    <row r="989" spans="1:2" ht="13.2" x14ac:dyDescent="0.25">
      <c r="A989" s="3"/>
      <c r="B989" s="3"/>
    </row>
    <row r="990" spans="1:2" ht="13.2" x14ac:dyDescent="0.25">
      <c r="A990" s="3"/>
      <c r="B990" s="3"/>
    </row>
    <row r="991" spans="1:2" ht="13.2" x14ac:dyDescent="0.25">
      <c r="A991" s="3"/>
      <c r="B991" s="3"/>
    </row>
    <row r="992" spans="1:2" ht="13.2" x14ac:dyDescent="0.25">
      <c r="A992" s="3"/>
      <c r="B992" s="3"/>
    </row>
    <row r="993" spans="1:2" ht="13.2" x14ac:dyDescent="0.25">
      <c r="A993" s="3"/>
      <c r="B993" s="3"/>
    </row>
    <row r="994" spans="1:2" ht="13.2" x14ac:dyDescent="0.25">
      <c r="A994" s="3"/>
      <c r="B994" s="3"/>
    </row>
    <row r="995" spans="1:2" ht="13.2" x14ac:dyDescent="0.25">
      <c r="A995" s="3"/>
      <c r="B995" s="3"/>
    </row>
    <row r="996" spans="1:2" ht="13.2" x14ac:dyDescent="0.25">
      <c r="A996" s="3"/>
      <c r="B996" s="3"/>
    </row>
    <row r="997" spans="1:2" ht="13.2" x14ac:dyDescent="0.25">
      <c r="A997" s="3"/>
      <c r="B997" s="3"/>
    </row>
    <row r="998" spans="1:2" ht="13.2" x14ac:dyDescent="0.25">
      <c r="A998" s="3"/>
      <c r="B998" s="3"/>
    </row>
    <row r="999" spans="1:2" ht="13.2" x14ac:dyDescent="0.25">
      <c r="A999" s="3"/>
      <c r="B999" s="3"/>
    </row>
    <row r="1000" spans="1:2" ht="13.2" x14ac:dyDescent="0.25">
      <c r="A1000" s="3"/>
      <c r="B1000" s="3"/>
    </row>
    <row r="1001" spans="1:2" ht="13.2" x14ac:dyDescent="0.25">
      <c r="A1001" s="3"/>
      <c r="B1001" s="3"/>
    </row>
    <row r="1002" spans="1:2" ht="13.2" x14ac:dyDescent="0.25">
      <c r="A1002" s="3"/>
      <c r="B1002" s="3"/>
    </row>
    <row r="1003" spans="1:2" ht="13.2" x14ac:dyDescent="0.25">
      <c r="A1003" s="3"/>
      <c r="B1003" s="3"/>
    </row>
    <row r="1004" spans="1:2" ht="13.2" x14ac:dyDescent="0.25">
      <c r="A1004" s="3"/>
      <c r="B1004" s="3"/>
    </row>
    <row r="1005" spans="1:2" ht="13.2" x14ac:dyDescent="0.25">
      <c r="A1005" s="3"/>
      <c r="B1005" s="3"/>
    </row>
    <row r="1006" spans="1:2" ht="13.2" x14ac:dyDescent="0.25">
      <c r="A1006" s="3"/>
      <c r="B1006" s="3"/>
    </row>
    <row r="1007" spans="1:2" ht="13.2" x14ac:dyDescent="0.25">
      <c r="A1007" s="3"/>
      <c r="B1007" s="3"/>
    </row>
    <row r="1008" spans="1:2" ht="13.2" x14ac:dyDescent="0.25">
      <c r="A1008" s="3"/>
      <c r="B1008" s="3"/>
    </row>
    <row r="1009" spans="1:2" ht="13.2" x14ac:dyDescent="0.25">
      <c r="A1009" s="3"/>
      <c r="B1009" s="3"/>
    </row>
    <row r="1010" spans="1:2" ht="13.2" x14ac:dyDescent="0.25">
      <c r="A1010" s="3"/>
      <c r="B1010" s="3"/>
    </row>
    <row r="1011" spans="1:2" ht="13.2" x14ac:dyDescent="0.25">
      <c r="A1011" s="3"/>
      <c r="B1011" s="3"/>
    </row>
    <row r="1012" spans="1:2" ht="13.2" x14ac:dyDescent="0.25">
      <c r="A1012" s="3"/>
      <c r="B1012" s="3"/>
    </row>
    <row r="1013" spans="1:2" ht="13.2" x14ac:dyDescent="0.25">
      <c r="A1013" s="3"/>
      <c r="B1013" s="3"/>
    </row>
    <row r="1014" spans="1:2" ht="13.2" x14ac:dyDescent="0.25">
      <c r="A1014" s="3"/>
      <c r="B1014" s="3"/>
    </row>
    <row r="1015" spans="1:2" ht="13.2" x14ac:dyDescent="0.25">
      <c r="A1015" s="3"/>
      <c r="B1015" s="3"/>
    </row>
    <row r="1016" spans="1:2" ht="13.2" x14ac:dyDescent="0.25">
      <c r="A1016" s="3"/>
      <c r="B1016" s="3"/>
    </row>
    <row r="1017" spans="1:2" ht="13.2" x14ac:dyDescent="0.25">
      <c r="A1017" s="3"/>
      <c r="B1017" s="3"/>
    </row>
    <row r="1018" spans="1:2" ht="13.2" x14ac:dyDescent="0.25">
      <c r="A1018" s="3"/>
      <c r="B1018" s="3"/>
    </row>
    <row r="1019" spans="1:2" ht="13.2" x14ac:dyDescent="0.25">
      <c r="A1019" s="3"/>
      <c r="B1019" s="3"/>
    </row>
    <row r="1020" spans="1:2" ht="13.2" x14ac:dyDescent="0.25">
      <c r="A1020" s="3"/>
      <c r="B1020" s="3"/>
    </row>
    <row r="1021" spans="1:2" ht="13.2" x14ac:dyDescent="0.25">
      <c r="A1021" s="3"/>
      <c r="B1021" s="3"/>
    </row>
    <row r="1022" spans="1:2" ht="13.2" x14ac:dyDescent="0.25">
      <c r="A1022" s="3"/>
      <c r="B1022" s="3"/>
    </row>
    <row r="1023" spans="1:2" ht="13.2" x14ac:dyDescent="0.25">
      <c r="A1023" s="3"/>
      <c r="B1023" s="3"/>
    </row>
    <row r="1024" spans="1:2" ht="13.2" x14ac:dyDescent="0.25">
      <c r="A1024" s="3"/>
      <c r="B1024" s="3"/>
    </row>
    <row r="1025" spans="1:2" ht="13.2" x14ac:dyDescent="0.25">
      <c r="A1025" s="3"/>
      <c r="B1025" s="3"/>
    </row>
    <row r="1026" spans="1:2" ht="13.2" x14ac:dyDescent="0.25">
      <c r="A1026" s="3"/>
      <c r="B1026" s="3"/>
    </row>
  </sheetData>
  <phoneticPr fontId="13"/>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88"/>
  <sheetViews>
    <sheetView topLeftCell="A7" zoomScale="90" zoomScaleNormal="90" workbookViewId="0">
      <selection activeCell="C22" sqref="C22"/>
    </sheetView>
  </sheetViews>
  <sheetFormatPr defaultColWidth="14.44140625" defaultRowHeight="15.75" customHeight="1" x14ac:dyDescent="0.25"/>
  <cols>
    <col min="1" max="1" width="28.44140625" bestFit="1" customWidth="1"/>
    <col min="2" max="2" width="36.88671875" bestFit="1" customWidth="1"/>
    <col min="3" max="3" width="34.88671875" bestFit="1" customWidth="1"/>
    <col min="4" max="4" width="28.44140625" bestFit="1" customWidth="1"/>
  </cols>
  <sheetData>
    <row r="1" spans="1:6" ht="17.399999999999999" x14ac:dyDescent="0.3">
      <c r="A1" s="16" t="s">
        <v>11</v>
      </c>
      <c r="B1" s="15" t="s">
        <v>12</v>
      </c>
      <c r="C1" s="2"/>
      <c r="E1" s="3"/>
    </row>
    <row r="2" spans="1:6" ht="13.2" x14ac:dyDescent="0.25">
      <c r="A2" s="42" t="s">
        <v>4</v>
      </c>
      <c r="B2" s="11">
        <f>COUNTIF(D21:D89,"Basic Physical Tasks")</f>
        <v>20</v>
      </c>
      <c r="C2" s="48"/>
      <c r="D2" s="48"/>
      <c r="E2" s="2"/>
      <c r="F2" s="48"/>
    </row>
    <row r="3" spans="1:6" ht="13.2" x14ac:dyDescent="0.25">
      <c r="A3" s="42" t="s">
        <v>13</v>
      </c>
      <c r="B3" s="11">
        <f>COUNTIF(D21:D89,"Care and Safety")</f>
        <v>20</v>
      </c>
      <c r="E3" s="1"/>
    </row>
    <row r="4" spans="1:6" ht="13.2" x14ac:dyDescent="0.25">
      <c r="A4" s="42" t="s">
        <v>7</v>
      </c>
      <c r="B4" s="11">
        <f>COUNTIF(D21:D89,"Interaction with Digital Devices")</f>
        <v>9</v>
      </c>
      <c r="C4" s="8"/>
      <c r="E4" s="1"/>
    </row>
    <row r="5" spans="1:6" ht="13.2" x14ac:dyDescent="0.25">
      <c r="A5" s="42" t="s">
        <v>8</v>
      </c>
      <c r="B5" s="11">
        <f>COUNTIF(D21:D89,"Complex and Work related Tasks")</f>
        <v>15</v>
      </c>
      <c r="C5" s="8"/>
      <c r="E5" s="1"/>
    </row>
    <row r="6" spans="1:6" ht="13.2" x14ac:dyDescent="0.25">
      <c r="A6" s="42" t="s">
        <v>9</v>
      </c>
      <c r="B6" s="11">
        <f>COUNTIF(D21:D89,"Others")</f>
        <v>5</v>
      </c>
    </row>
    <row r="7" spans="1:6" ht="13.2" x14ac:dyDescent="0.25">
      <c r="A7" s="12" t="s">
        <v>14</v>
      </c>
      <c r="B7" s="13">
        <f>SUM(B2:B6)</f>
        <v>69</v>
      </c>
      <c r="E7" s="1"/>
    </row>
    <row r="8" spans="1:6" ht="13.2" x14ac:dyDescent="0.25">
      <c r="E8" s="6"/>
    </row>
    <row r="9" spans="1:6" ht="13.2" x14ac:dyDescent="0.25">
      <c r="E9" s="6"/>
    </row>
    <row r="10" spans="1:6" ht="13.2" x14ac:dyDescent="0.25"/>
    <row r="11" spans="1:6" ht="13.2" x14ac:dyDescent="0.25"/>
    <row r="12" spans="1:6" ht="13.2" x14ac:dyDescent="0.25"/>
    <row r="13" spans="1:6" ht="13.2" x14ac:dyDescent="0.25"/>
    <row r="14" spans="1:6" ht="13.2" x14ac:dyDescent="0.25"/>
    <row r="15" spans="1:6" ht="13.2" x14ac:dyDescent="0.25"/>
    <row r="16" spans="1:6" ht="13.2" x14ac:dyDescent="0.25"/>
    <row r="17" spans="1:16" ht="13.2" x14ac:dyDescent="0.25"/>
    <row r="18" spans="1:16" ht="13.2" x14ac:dyDescent="0.25"/>
    <row r="19" spans="1:16" ht="13.2" x14ac:dyDescent="0.25">
      <c r="B19" s="2"/>
    </row>
    <row r="20" spans="1:16" ht="17.399999999999999" x14ac:dyDescent="0.25">
      <c r="A20" s="36" t="s">
        <v>100</v>
      </c>
      <c r="B20" s="37" t="s">
        <v>16</v>
      </c>
      <c r="C20" s="37" t="s">
        <v>17</v>
      </c>
      <c r="D20" s="38" t="s">
        <v>101</v>
      </c>
      <c r="J20" s="1"/>
      <c r="K20" s="1"/>
      <c r="M20" s="1"/>
    </row>
    <row r="21" spans="1:16" ht="26.4" x14ac:dyDescent="0.25">
      <c r="A21" s="35">
        <v>1</v>
      </c>
      <c r="B21" s="49" t="s">
        <v>19</v>
      </c>
      <c r="C21" s="27" t="s">
        <v>102</v>
      </c>
      <c r="D21" s="50" t="s">
        <v>9</v>
      </c>
      <c r="E21" t="str">
        <f t="shared" ref="E21:E52" si="0">IF(OR(D21="2.5 Eating",D21="10 Well Being", D21="11 Personal Care: SRL taking care of the user and makes him/her more comfortable ", D21="9. Safety/Self-Protection",D21="8. Hygiene"),"Care and Safety"," ")</f>
        <v xml:space="preserve"> </v>
      </c>
      <c r="F21" t="str">
        <f t="shared" ref="F21:F52" si="1">IF(OR(D21="1.3 Performing Trivial Tasks more efficiently",D21="1.2 Reachability", D21="1.1 Strengthening"),"Basic Physical Tasks"," ")</f>
        <v xml:space="preserve"> </v>
      </c>
      <c r="G21" t="str">
        <f t="shared" ref="G21:G52" si="2">IF(OR(D21="3. Complex or work related tasks", D21="2.6 House chores: Cooking, washing dishes, ironing, Gardening...etc", D21="4.1 Enhancing existing commuting method",D21="4.2 Enabling you to reach new places",D21="1.4 Add Autonomy",D21="2.2 Manipulating Tools", D21="13. Augmenting sports and creative tasks"),"Complex and Work related tasks"," ")</f>
        <v xml:space="preserve"> </v>
      </c>
      <c r="H21" t="str">
        <f t="shared" ref="H21:H52" si="3">IF(OR(D21="12. Supporting the disabled",D21="7.1 Enhancing Existing Communication Means", D21="Pet"),"Others"," ")</f>
        <v xml:space="preserve"> </v>
      </c>
      <c r="I21" t="str">
        <f t="shared" ref="I21:I52" si="4">IF(D21="2.1 Interacting with Digital Devices","Interaction with Digital devices"," ")</f>
        <v xml:space="preserve"> </v>
      </c>
    </row>
    <row r="22" spans="1:16" ht="52.8" x14ac:dyDescent="0.25">
      <c r="A22" s="35">
        <v>2</v>
      </c>
      <c r="B22" s="49" t="s">
        <v>19</v>
      </c>
      <c r="C22" s="27" t="s">
        <v>103</v>
      </c>
      <c r="D22" s="50" t="s">
        <v>9</v>
      </c>
      <c r="E22" t="str">
        <f t="shared" si="0"/>
        <v xml:space="preserve"> </v>
      </c>
      <c r="F22" t="str">
        <f t="shared" si="1"/>
        <v xml:space="preserve"> </v>
      </c>
      <c r="G22" t="str">
        <f t="shared" si="2"/>
        <v xml:space="preserve"> </v>
      </c>
      <c r="H22" t="str">
        <f t="shared" si="3"/>
        <v xml:space="preserve"> </v>
      </c>
      <c r="I22" t="str">
        <f t="shared" si="4"/>
        <v xml:space="preserve"> </v>
      </c>
    </row>
    <row r="23" spans="1:16" ht="39.6" x14ac:dyDescent="0.25">
      <c r="A23" s="35">
        <v>3</v>
      </c>
      <c r="B23" s="49" t="s">
        <v>19</v>
      </c>
      <c r="C23" s="27" t="s">
        <v>104</v>
      </c>
      <c r="D23" s="50" t="s">
        <v>9</v>
      </c>
      <c r="E23" t="str">
        <f t="shared" si="0"/>
        <v xml:space="preserve"> </v>
      </c>
      <c r="F23" t="str">
        <f t="shared" si="1"/>
        <v xml:space="preserve"> </v>
      </c>
      <c r="G23" t="str">
        <f t="shared" si="2"/>
        <v xml:space="preserve"> </v>
      </c>
      <c r="H23" t="str">
        <f t="shared" si="3"/>
        <v xml:space="preserve"> </v>
      </c>
      <c r="I23" t="str">
        <f t="shared" si="4"/>
        <v xml:space="preserve"> </v>
      </c>
    </row>
    <row r="24" spans="1:16" ht="26.4" x14ac:dyDescent="0.25">
      <c r="A24" s="35">
        <v>4</v>
      </c>
      <c r="B24" s="49" t="s">
        <v>19</v>
      </c>
      <c r="C24" s="27" t="s">
        <v>105</v>
      </c>
      <c r="D24" s="50" t="s">
        <v>21</v>
      </c>
      <c r="E24" t="str">
        <f t="shared" si="0"/>
        <v xml:space="preserve"> </v>
      </c>
      <c r="F24" t="str">
        <f t="shared" si="1"/>
        <v xml:space="preserve"> </v>
      </c>
      <c r="G24" t="str">
        <f t="shared" si="2"/>
        <v xml:space="preserve"> </v>
      </c>
      <c r="H24" t="str">
        <f t="shared" si="3"/>
        <v xml:space="preserve"> </v>
      </c>
      <c r="I24" t="str">
        <f t="shared" si="4"/>
        <v xml:space="preserve"> </v>
      </c>
      <c r="P24" s="8"/>
    </row>
    <row r="25" spans="1:16" ht="66" x14ac:dyDescent="0.25">
      <c r="A25" s="35">
        <v>5</v>
      </c>
      <c r="B25" s="49" t="s">
        <v>19</v>
      </c>
      <c r="C25" s="27" t="s">
        <v>106</v>
      </c>
      <c r="D25" s="50" t="s">
        <v>4</v>
      </c>
      <c r="E25" t="str">
        <f t="shared" si="0"/>
        <v xml:space="preserve"> </v>
      </c>
      <c r="F25" t="str">
        <f t="shared" si="1"/>
        <v xml:space="preserve"> </v>
      </c>
      <c r="G25" t="str">
        <f t="shared" si="2"/>
        <v xml:space="preserve"> </v>
      </c>
      <c r="H25" t="str">
        <f t="shared" si="3"/>
        <v xml:space="preserve"> </v>
      </c>
      <c r="I25" t="str">
        <f t="shared" si="4"/>
        <v xml:space="preserve"> </v>
      </c>
    </row>
    <row r="26" spans="1:16" ht="26.4" x14ac:dyDescent="0.25">
      <c r="A26" s="35">
        <v>6</v>
      </c>
      <c r="B26" s="49" t="s">
        <v>19</v>
      </c>
      <c r="C26" s="27" t="s">
        <v>107</v>
      </c>
      <c r="D26" s="50" t="s">
        <v>8</v>
      </c>
      <c r="E26" t="str">
        <f t="shared" si="0"/>
        <v xml:space="preserve"> </v>
      </c>
      <c r="F26" t="str">
        <f t="shared" si="1"/>
        <v xml:space="preserve"> </v>
      </c>
      <c r="G26" t="str">
        <f t="shared" si="2"/>
        <v xml:space="preserve"> </v>
      </c>
      <c r="H26" t="str">
        <f t="shared" si="3"/>
        <v xml:space="preserve"> </v>
      </c>
      <c r="I26" t="str">
        <f t="shared" si="4"/>
        <v xml:space="preserve"> </v>
      </c>
    </row>
    <row r="27" spans="1:16" ht="13.2" x14ac:dyDescent="0.25">
      <c r="A27" s="35">
        <v>7</v>
      </c>
      <c r="B27" s="49" t="s">
        <v>19</v>
      </c>
      <c r="C27" s="27" t="s">
        <v>108</v>
      </c>
      <c r="D27" s="50" t="s">
        <v>21</v>
      </c>
      <c r="E27" t="str">
        <f t="shared" si="0"/>
        <v xml:space="preserve"> </v>
      </c>
      <c r="F27" t="str">
        <f t="shared" si="1"/>
        <v xml:space="preserve"> </v>
      </c>
      <c r="G27" t="str">
        <f t="shared" si="2"/>
        <v xml:space="preserve"> </v>
      </c>
      <c r="H27" t="str">
        <f t="shared" si="3"/>
        <v xml:space="preserve"> </v>
      </c>
      <c r="I27" t="str">
        <f t="shared" si="4"/>
        <v xml:space="preserve"> </v>
      </c>
    </row>
    <row r="28" spans="1:16" ht="26.4" x14ac:dyDescent="0.25">
      <c r="A28" s="35">
        <v>8</v>
      </c>
      <c r="B28" s="49" t="s">
        <v>19</v>
      </c>
      <c r="C28" s="27" t="s">
        <v>109</v>
      </c>
      <c r="D28" s="50" t="s">
        <v>21</v>
      </c>
      <c r="E28" t="str">
        <f t="shared" si="0"/>
        <v xml:space="preserve"> </v>
      </c>
      <c r="F28" t="str">
        <f t="shared" si="1"/>
        <v xml:space="preserve"> </v>
      </c>
      <c r="G28" t="str">
        <f t="shared" si="2"/>
        <v xml:space="preserve"> </v>
      </c>
      <c r="H28" t="str">
        <f t="shared" si="3"/>
        <v xml:space="preserve"> </v>
      </c>
      <c r="I28" t="str">
        <f t="shared" si="4"/>
        <v xml:space="preserve"> </v>
      </c>
    </row>
    <row r="29" spans="1:16" ht="39.6" x14ac:dyDescent="0.25">
      <c r="A29" s="35">
        <v>9</v>
      </c>
      <c r="B29" s="49" t="s">
        <v>19</v>
      </c>
      <c r="C29" s="27" t="s">
        <v>110</v>
      </c>
      <c r="D29" s="50" t="s">
        <v>21</v>
      </c>
      <c r="E29" t="str">
        <f t="shared" si="0"/>
        <v xml:space="preserve"> </v>
      </c>
      <c r="F29" t="str">
        <f t="shared" si="1"/>
        <v xml:space="preserve"> </v>
      </c>
      <c r="G29" t="str">
        <f t="shared" si="2"/>
        <v xml:space="preserve"> </v>
      </c>
      <c r="H29" t="str">
        <f t="shared" si="3"/>
        <v xml:space="preserve"> </v>
      </c>
      <c r="I29" t="str">
        <f t="shared" si="4"/>
        <v xml:space="preserve"> </v>
      </c>
    </row>
    <row r="30" spans="1:16" ht="13.2" x14ac:dyDescent="0.25">
      <c r="A30" s="35">
        <v>10</v>
      </c>
      <c r="B30" s="49" t="s">
        <v>19</v>
      </c>
      <c r="C30" s="27" t="s">
        <v>111</v>
      </c>
      <c r="D30" s="50" t="s">
        <v>8</v>
      </c>
      <c r="E30" t="str">
        <f t="shared" si="0"/>
        <v xml:space="preserve"> </v>
      </c>
      <c r="F30" t="str">
        <f t="shared" si="1"/>
        <v xml:space="preserve"> </v>
      </c>
      <c r="G30" t="str">
        <f t="shared" si="2"/>
        <v xml:space="preserve"> </v>
      </c>
      <c r="H30" t="str">
        <f t="shared" si="3"/>
        <v xml:space="preserve"> </v>
      </c>
      <c r="I30" t="str">
        <f t="shared" si="4"/>
        <v xml:space="preserve"> </v>
      </c>
    </row>
    <row r="31" spans="1:16" ht="26.4" x14ac:dyDescent="0.25">
      <c r="A31" s="35">
        <v>11</v>
      </c>
      <c r="B31" s="49" t="s">
        <v>19</v>
      </c>
      <c r="C31" s="27" t="s">
        <v>112</v>
      </c>
      <c r="D31" s="50" t="s">
        <v>4</v>
      </c>
      <c r="E31" t="str">
        <f t="shared" si="0"/>
        <v xml:space="preserve"> </v>
      </c>
      <c r="F31" t="str">
        <f t="shared" si="1"/>
        <v xml:space="preserve"> </v>
      </c>
      <c r="G31" t="str">
        <f t="shared" si="2"/>
        <v xml:space="preserve"> </v>
      </c>
      <c r="H31" t="str">
        <f t="shared" si="3"/>
        <v xml:space="preserve"> </v>
      </c>
      <c r="I31" t="str">
        <f t="shared" si="4"/>
        <v xml:space="preserve"> </v>
      </c>
    </row>
    <row r="32" spans="1:16" ht="66" x14ac:dyDescent="0.25">
      <c r="A32" s="35">
        <v>12</v>
      </c>
      <c r="B32" s="49" t="s">
        <v>19</v>
      </c>
      <c r="C32" s="27" t="s">
        <v>113</v>
      </c>
      <c r="D32" s="50" t="s">
        <v>8</v>
      </c>
      <c r="E32" t="str">
        <f t="shared" si="0"/>
        <v xml:space="preserve"> </v>
      </c>
      <c r="F32" t="str">
        <f t="shared" si="1"/>
        <v xml:space="preserve"> </v>
      </c>
      <c r="G32" t="str">
        <f t="shared" si="2"/>
        <v xml:space="preserve"> </v>
      </c>
      <c r="H32" t="str">
        <f t="shared" si="3"/>
        <v xml:space="preserve"> </v>
      </c>
      <c r="I32" t="str">
        <f t="shared" si="4"/>
        <v xml:space="preserve"> </v>
      </c>
    </row>
    <row r="33" spans="1:9" ht="26.4" x14ac:dyDescent="0.25">
      <c r="A33" s="35">
        <v>13</v>
      </c>
      <c r="B33" s="49" t="s">
        <v>19</v>
      </c>
      <c r="C33" s="27" t="s">
        <v>114</v>
      </c>
      <c r="D33" s="50" t="s">
        <v>8</v>
      </c>
      <c r="E33" t="str">
        <f t="shared" si="0"/>
        <v xml:space="preserve"> </v>
      </c>
      <c r="F33" t="str">
        <f t="shared" si="1"/>
        <v xml:space="preserve"> </v>
      </c>
      <c r="G33" t="str">
        <f t="shared" si="2"/>
        <v xml:space="preserve"> </v>
      </c>
      <c r="H33" t="str">
        <f t="shared" si="3"/>
        <v xml:space="preserve"> </v>
      </c>
      <c r="I33" t="str">
        <f t="shared" si="4"/>
        <v xml:space="preserve"> </v>
      </c>
    </row>
    <row r="34" spans="1:9" ht="26.4" x14ac:dyDescent="0.25">
      <c r="A34" s="35">
        <v>14</v>
      </c>
      <c r="B34" s="49" t="s">
        <v>37</v>
      </c>
      <c r="C34" s="27" t="s">
        <v>115</v>
      </c>
      <c r="D34" s="50" t="s">
        <v>4</v>
      </c>
      <c r="E34" t="str">
        <f t="shared" si="0"/>
        <v xml:space="preserve"> </v>
      </c>
      <c r="F34" t="str">
        <f t="shared" si="1"/>
        <v xml:space="preserve"> </v>
      </c>
      <c r="G34" t="str">
        <f t="shared" si="2"/>
        <v xml:space="preserve"> </v>
      </c>
      <c r="H34" t="str">
        <f t="shared" si="3"/>
        <v xml:space="preserve"> </v>
      </c>
      <c r="I34" t="str">
        <f t="shared" si="4"/>
        <v xml:space="preserve"> </v>
      </c>
    </row>
    <row r="35" spans="1:9" ht="13.2" x14ac:dyDescent="0.25">
      <c r="A35" s="35">
        <v>15</v>
      </c>
      <c r="B35" s="49" t="s">
        <v>37</v>
      </c>
      <c r="C35" s="27" t="s">
        <v>116</v>
      </c>
      <c r="D35" s="50" t="s">
        <v>9</v>
      </c>
      <c r="E35" t="str">
        <f t="shared" si="0"/>
        <v xml:space="preserve"> </v>
      </c>
      <c r="F35" t="str">
        <f t="shared" si="1"/>
        <v xml:space="preserve"> </v>
      </c>
      <c r="G35" t="str">
        <f t="shared" si="2"/>
        <v xml:space="preserve"> </v>
      </c>
      <c r="H35" t="str">
        <f t="shared" si="3"/>
        <v xml:space="preserve"> </v>
      </c>
      <c r="I35" t="str">
        <f t="shared" si="4"/>
        <v xml:space="preserve"> </v>
      </c>
    </row>
    <row r="36" spans="1:9" ht="26.4" x14ac:dyDescent="0.25">
      <c r="A36" s="35">
        <v>16</v>
      </c>
      <c r="B36" s="49" t="s">
        <v>37</v>
      </c>
      <c r="C36" s="27" t="s">
        <v>117</v>
      </c>
      <c r="D36" s="50" t="s">
        <v>4</v>
      </c>
      <c r="E36" t="str">
        <f t="shared" si="0"/>
        <v xml:space="preserve"> </v>
      </c>
      <c r="F36" t="str">
        <f t="shared" si="1"/>
        <v xml:space="preserve"> </v>
      </c>
      <c r="G36" t="str">
        <f t="shared" si="2"/>
        <v xml:space="preserve"> </v>
      </c>
      <c r="H36" t="str">
        <f t="shared" si="3"/>
        <v xml:space="preserve"> </v>
      </c>
      <c r="I36" t="str">
        <f t="shared" si="4"/>
        <v xml:space="preserve"> </v>
      </c>
    </row>
    <row r="37" spans="1:9" ht="26.4" x14ac:dyDescent="0.25">
      <c r="A37" s="35">
        <v>17</v>
      </c>
      <c r="B37" s="49" t="s">
        <v>37</v>
      </c>
      <c r="C37" s="27" t="s">
        <v>118</v>
      </c>
      <c r="D37" s="50" t="s">
        <v>8</v>
      </c>
      <c r="E37" t="str">
        <f t="shared" si="0"/>
        <v xml:space="preserve"> </v>
      </c>
      <c r="F37" t="str">
        <f t="shared" si="1"/>
        <v xml:space="preserve"> </v>
      </c>
      <c r="G37" t="str">
        <f t="shared" si="2"/>
        <v xml:space="preserve"> </v>
      </c>
      <c r="H37" t="str">
        <f t="shared" si="3"/>
        <v xml:space="preserve"> </v>
      </c>
      <c r="I37" t="str">
        <f t="shared" si="4"/>
        <v xml:space="preserve"> </v>
      </c>
    </row>
    <row r="38" spans="1:9" ht="26.4" x14ac:dyDescent="0.25">
      <c r="A38" s="35">
        <v>18</v>
      </c>
      <c r="B38" s="49" t="s">
        <v>37</v>
      </c>
      <c r="C38" s="27" t="s">
        <v>119</v>
      </c>
      <c r="D38" s="50" t="s">
        <v>21</v>
      </c>
      <c r="E38" t="str">
        <f t="shared" si="0"/>
        <v xml:space="preserve"> </v>
      </c>
      <c r="F38" t="str">
        <f t="shared" si="1"/>
        <v xml:space="preserve"> </v>
      </c>
      <c r="G38" t="str">
        <f t="shared" si="2"/>
        <v xml:space="preserve"> </v>
      </c>
      <c r="H38" t="str">
        <f t="shared" si="3"/>
        <v xml:space="preserve"> </v>
      </c>
      <c r="I38" t="str">
        <f t="shared" si="4"/>
        <v xml:space="preserve"> </v>
      </c>
    </row>
    <row r="39" spans="1:9" ht="26.4" x14ac:dyDescent="0.25">
      <c r="A39" s="35">
        <v>19</v>
      </c>
      <c r="B39" s="49" t="s">
        <v>37</v>
      </c>
      <c r="C39" s="27" t="s">
        <v>120</v>
      </c>
      <c r="D39" s="50" t="s">
        <v>8</v>
      </c>
      <c r="E39" t="str">
        <f t="shared" si="0"/>
        <v xml:space="preserve"> </v>
      </c>
      <c r="F39" t="str">
        <f t="shared" si="1"/>
        <v xml:space="preserve"> </v>
      </c>
      <c r="G39" t="str">
        <f t="shared" si="2"/>
        <v xml:space="preserve"> </v>
      </c>
      <c r="H39" t="str">
        <f t="shared" si="3"/>
        <v xml:space="preserve"> </v>
      </c>
      <c r="I39" t="str">
        <f t="shared" si="4"/>
        <v xml:space="preserve"> </v>
      </c>
    </row>
    <row r="40" spans="1:9" ht="26.4" x14ac:dyDescent="0.25">
      <c r="A40" s="35">
        <v>20</v>
      </c>
      <c r="B40" s="49" t="s">
        <v>37</v>
      </c>
      <c r="C40" s="27" t="s">
        <v>121</v>
      </c>
      <c r="D40" s="50" t="s">
        <v>4</v>
      </c>
      <c r="E40" t="str">
        <f t="shared" si="0"/>
        <v xml:space="preserve"> </v>
      </c>
      <c r="F40" t="str">
        <f t="shared" si="1"/>
        <v xml:space="preserve"> </v>
      </c>
      <c r="G40" t="str">
        <f t="shared" si="2"/>
        <v xml:space="preserve"> </v>
      </c>
      <c r="H40" t="str">
        <f t="shared" si="3"/>
        <v xml:space="preserve"> </v>
      </c>
      <c r="I40" t="str">
        <f t="shared" si="4"/>
        <v xml:space="preserve"> </v>
      </c>
    </row>
    <row r="41" spans="1:9" ht="26.4" x14ac:dyDescent="0.25">
      <c r="A41" s="35">
        <v>21</v>
      </c>
      <c r="B41" s="49" t="s">
        <v>37</v>
      </c>
      <c r="C41" s="27" t="s">
        <v>122</v>
      </c>
      <c r="D41" s="50" t="s">
        <v>21</v>
      </c>
      <c r="E41" t="str">
        <f t="shared" si="0"/>
        <v xml:space="preserve"> </v>
      </c>
      <c r="F41" t="str">
        <f t="shared" si="1"/>
        <v xml:space="preserve"> </v>
      </c>
      <c r="G41" t="str">
        <f t="shared" si="2"/>
        <v xml:space="preserve"> </v>
      </c>
      <c r="H41" t="str">
        <f t="shared" si="3"/>
        <v xml:space="preserve"> </v>
      </c>
      <c r="I41" t="str">
        <f t="shared" si="4"/>
        <v xml:space="preserve"> </v>
      </c>
    </row>
    <row r="42" spans="1:9" ht="39.6" x14ac:dyDescent="0.25">
      <c r="A42" s="35">
        <v>22</v>
      </c>
      <c r="B42" s="49" t="s">
        <v>37</v>
      </c>
      <c r="C42" s="27" t="s">
        <v>123</v>
      </c>
      <c r="D42" s="50" t="s">
        <v>21</v>
      </c>
      <c r="E42" t="str">
        <f t="shared" si="0"/>
        <v xml:space="preserve"> </v>
      </c>
      <c r="F42" t="str">
        <f t="shared" si="1"/>
        <v xml:space="preserve"> </v>
      </c>
      <c r="G42" t="str">
        <f t="shared" si="2"/>
        <v xml:space="preserve"> </v>
      </c>
      <c r="H42" t="str">
        <f t="shared" si="3"/>
        <v xml:space="preserve"> </v>
      </c>
      <c r="I42" t="str">
        <f t="shared" si="4"/>
        <v xml:space="preserve"> </v>
      </c>
    </row>
    <row r="43" spans="1:9" ht="26.4" x14ac:dyDescent="0.25">
      <c r="A43" s="35">
        <v>23</v>
      </c>
      <c r="B43" s="49" t="s">
        <v>37</v>
      </c>
      <c r="C43" s="27" t="s">
        <v>124</v>
      </c>
      <c r="D43" s="50" t="s">
        <v>21</v>
      </c>
      <c r="E43" t="str">
        <f t="shared" si="0"/>
        <v xml:space="preserve"> </v>
      </c>
      <c r="F43" t="str">
        <f t="shared" si="1"/>
        <v xml:space="preserve"> </v>
      </c>
      <c r="G43" t="str">
        <f t="shared" si="2"/>
        <v xml:space="preserve"> </v>
      </c>
      <c r="H43" t="str">
        <f t="shared" si="3"/>
        <v xml:space="preserve"> </v>
      </c>
      <c r="I43" t="str">
        <f t="shared" si="4"/>
        <v xml:space="preserve"> </v>
      </c>
    </row>
    <row r="44" spans="1:9" ht="13.2" x14ac:dyDescent="0.25">
      <c r="A44" s="35">
        <v>24</v>
      </c>
      <c r="B44" s="49" t="s">
        <v>37</v>
      </c>
      <c r="C44" s="27" t="s">
        <v>125</v>
      </c>
      <c r="D44" s="50" t="s">
        <v>4</v>
      </c>
      <c r="E44" t="str">
        <f t="shared" si="0"/>
        <v xml:space="preserve"> </v>
      </c>
      <c r="F44" t="str">
        <f t="shared" si="1"/>
        <v xml:space="preserve"> </v>
      </c>
      <c r="G44" t="str">
        <f t="shared" si="2"/>
        <v xml:space="preserve"> </v>
      </c>
      <c r="H44" t="str">
        <f t="shared" si="3"/>
        <v xml:space="preserve"> </v>
      </c>
      <c r="I44" t="str">
        <f t="shared" si="4"/>
        <v xml:space="preserve"> </v>
      </c>
    </row>
    <row r="45" spans="1:9" ht="13.2" x14ac:dyDescent="0.25">
      <c r="A45" s="35">
        <v>25</v>
      </c>
      <c r="B45" s="49" t="s">
        <v>37</v>
      </c>
      <c r="C45" s="27" t="s">
        <v>126</v>
      </c>
      <c r="D45" s="50" t="s">
        <v>21</v>
      </c>
      <c r="E45" t="str">
        <f t="shared" si="0"/>
        <v xml:space="preserve"> </v>
      </c>
      <c r="F45" t="str">
        <f t="shared" si="1"/>
        <v xml:space="preserve"> </v>
      </c>
      <c r="G45" t="str">
        <f t="shared" si="2"/>
        <v xml:space="preserve"> </v>
      </c>
      <c r="H45" t="str">
        <f t="shared" si="3"/>
        <v xml:space="preserve"> </v>
      </c>
      <c r="I45" t="str">
        <f t="shared" si="4"/>
        <v xml:space="preserve"> </v>
      </c>
    </row>
    <row r="46" spans="1:9" ht="39.6" x14ac:dyDescent="0.25">
      <c r="A46" s="35">
        <v>26</v>
      </c>
      <c r="B46" s="49" t="s">
        <v>37</v>
      </c>
      <c r="C46" s="27" t="s">
        <v>127</v>
      </c>
      <c r="D46" s="50" t="s">
        <v>21</v>
      </c>
      <c r="E46" t="str">
        <f t="shared" si="0"/>
        <v xml:space="preserve"> </v>
      </c>
      <c r="F46" t="str">
        <f t="shared" si="1"/>
        <v xml:space="preserve"> </v>
      </c>
      <c r="G46" t="str">
        <f t="shared" si="2"/>
        <v xml:space="preserve"> </v>
      </c>
      <c r="H46" t="str">
        <f t="shared" si="3"/>
        <v xml:space="preserve"> </v>
      </c>
      <c r="I46" t="str">
        <f t="shared" si="4"/>
        <v xml:space="preserve"> </v>
      </c>
    </row>
    <row r="47" spans="1:9" ht="39.6" x14ac:dyDescent="0.25">
      <c r="A47" s="35">
        <v>27</v>
      </c>
      <c r="B47" s="49" t="s">
        <v>37</v>
      </c>
      <c r="C47" s="27" t="s">
        <v>128</v>
      </c>
      <c r="D47" s="50" t="s">
        <v>8</v>
      </c>
      <c r="E47" t="str">
        <f t="shared" si="0"/>
        <v xml:space="preserve"> </v>
      </c>
      <c r="F47" t="str">
        <f t="shared" si="1"/>
        <v xml:space="preserve"> </v>
      </c>
      <c r="G47" t="str">
        <f t="shared" si="2"/>
        <v xml:space="preserve"> </v>
      </c>
      <c r="H47" t="str">
        <f t="shared" si="3"/>
        <v xml:space="preserve"> </v>
      </c>
      <c r="I47" t="str">
        <f t="shared" si="4"/>
        <v xml:space="preserve"> </v>
      </c>
    </row>
    <row r="48" spans="1:9" ht="13.2" x14ac:dyDescent="0.25">
      <c r="A48" s="35">
        <v>28</v>
      </c>
      <c r="B48" s="49" t="s">
        <v>37</v>
      </c>
      <c r="C48" s="27" t="s">
        <v>129</v>
      </c>
      <c r="D48" s="50" t="s">
        <v>21</v>
      </c>
      <c r="E48" t="str">
        <f t="shared" si="0"/>
        <v xml:space="preserve"> </v>
      </c>
      <c r="F48" t="str">
        <f t="shared" si="1"/>
        <v xml:space="preserve"> </v>
      </c>
      <c r="G48" t="str">
        <f t="shared" si="2"/>
        <v xml:space="preserve"> </v>
      </c>
      <c r="H48" t="str">
        <f t="shared" si="3"/>
        <v xml:space="preserve"> </v>
      </c>
      <c r="I48" t="str">
        <f t="shared" si="4"/>
        <v xml:space="preserve"> </v>
      </c>
    </row>
    <row r="49" spans="1:9" ht="13.2" x14ac:dyDescent="0.25">
      <c r="A49" s="35">
        <v>29</v>
      </c>
      <c r="B49" s="27" t="s">
        <v>37</v>
      </c>
      <c r="C49" s="27" t="s">
        <v>130</v>
      </c>
      <c r="D49" s="50" t="s">
        <v>4</v>
      </c>
      <c r="E49" t="str">
        <f t="shared" si="0"/>
        <v xml:space="preserve"> </v>
      </c>
      <c r="F49" t="str">
        <f t="shared" si="1"/>
        <v xml:space="preserve"> </v>
      </c>
      <c r="G49" t="str">
        <f t="shared" si="2"/>
        <v xml:space="preserve"> </v>
      </c>
      <c r="H49" t="str">
        <f t="shared" si="3"/>
        <v xml:space="preserve"> </v>
      </c>
      <c r="I49" t="str">
        <f t="shared" si="4"/>
        <v xml:space="preserve"> </v>
      </c>
    </row>
    <row r="50" spans="1:9" ht="26.4" x14ac:dyDescent="0.25">
      <c r="A50" s="35">
        <v>30</v>
      </c>
      <c r="B50" s="27" t="s">
        <v>37</v>
      </c>
      <c r="C50" s="27" t="s">
        <v>131</v>
      </c>
      <c r="D50" s="50" t="s">
        <v>23</v>
      </c>
      <c r="E50" t="str">
        <f t="shared" si="0"/>
        <v xml:space="preserve"> </v>
      </c>
      <c r="F50" t="str">
        <f t="shared" si="1"/>
        <v xml:space="preserve"> </v>
      </c>
      <c r="G50" t="str">
        <f t="shared" si="2"/>
        <v xml:space="preserve"> </v>
      </c>
      <c r="H50" t="str">
        <f t="shared" si="3"/>
        <v xml:space="preserve"> </v>
      </c>
      <c r="I50" t="str">
        <f t="shared" si="4"/>
        <v xml:space="preserve"> </v>
      </c>
    </row>
    <row r="51" spans="1:9" ht="13.2" x14ac:dyDescent="0.25">
      <c r="A51" s="35">
        <v>31</v>
      </c>
      <c r="B51" s="27" t="s">
        <v>37</v>
      </c>
      <c r="C51" s="27" t="s">
        <v>132</v>
      </c>
      <c r="D51" s="50" t="s">
        <v>21</v>
      </c>
      <c r="E51" t="str">
        <f t="shared" si="0"/>
        <v xml:space="preserve"> </v>
      </c>
      <c r="F51" t="str">
        <f t="shared" si="1"/>
        <v xml:space="preserve"> </v>
      </c>
      <c r="G51" t="str">
        <f t="shared" si="2"/>
        <v xml:space="preserve"> </v>
      </c>
      <c r="H51" t="str">
        <f t="shared" si="3"/>
        <v xml:space="preserve"> </v>
      </c>
      <c r="I51" t="str">
        <f t="shared" si="4"/>
        <v xml:space="preserve"> </v>
      </c>
    </row>
    <row r="52" spans="1:9" ht="39.6" x14ac:dyDescent="0.25">
      <c r="A52" s="35">
        <v>32</v>
      </c>
      <c r="B52" s="27" t="s">
        <v>37</v>
      </c>
      <c r="C52" s="27" t="s">
        <v>133</v>
      </c>
      <c r="D52" s="50" t="s">
        <v>4</v>
      </c>
      <c r="E52" t="str">
        <f t="shared" si="0"/>
        <v xml:space="preserve"> </v>
      </c>
      <c r="F52" t="str">
        <f t="shared" si="1"/>
        <v xml:space="preserve"> </v>
      </c>
      <c r="G52" t="str">
        <f t="shared" si="2"/>
        <v xml:space="preserve"> </v>
      </c>
      <c r="H52" t="str">
        <f t="shared" si="3"/>
        <v xml:space="preserve"> </v>
      </c>
      <c r="I52" t="str">
        <f t="shared" si="4"/>
        <v xml:space="preserve"> </v>
      </c>
    </row>
    <row r="53" spans="1:9" ht="26.4" x14ac:dyDescent="0.25">
      <c r="A53" s="35">
        <v>33</v>
      </c>
      <c r="B53" s="27" t="s">
        <v>37</v>
      </c>
      <c r="C53" s="27" t="s">
        <v>134</v>
      </c>
      <c r="D53" s="50" t="s">
        <v>21</v>
      </c>
      <c r="E53" t="str">
        <f t="shared" ref="E53:E83" si="5">IF(OR(D53="2.5 Eating",D53="10 Well Being", D53="11 Personal Care: SRL taking care of the user and makes him/her more comfortable ", D53="9. Safety/Self-Protection",D53="8. Hygiene"),"Care and Safety"," ")</f>
        <v xml:space="preserve"> </v>
      </c>
      <c r="F53" t="str">
        <f t="shared" ref="F53:F83" si="6">IF(OR(D53="1.3 Performing Trivial Tasks more efficiently",D53="1.2 Reachability", D53="1.1 Strengthening"),"Basic Physical Tasks"," ")</f>
        <v xml:space="preserve"> </v>
      </c>
      <c r="G53" t="str">
        <f t="shared" ref="G53:G83" si="7">IF(OR(D53="3. Complex or work related tasks", D53="2.6 House chores: Cooking, washing dishes, ironing, Gardening...etc", D53="4.1 Enhancing existing commuting method",D53="4.2 Enabling you to reach new places",D53="1.4 Add Autonomy",D53="2.2 Manipulating Tools", D53="13. Augmenting sports and creative tasks"),"Complex and Work related tasks"," ")</f>
        <v xml:space="preserve"> </v>
      </c>
      <c r="H53" t="str">
        <f t="shared" ref="H53:H83" si="8">IF(OR(D53="12. Supporting the disabled",D53="7.1 Enhancing Existing Communication Means", D53="Pet"),"Others"," ")</f>
        <v xml:space="preserve"> </v>
      </c>
      <c r="I53" t="str">
        <f t="shared" ref="I53:I83" si="9">IF(D53="2.1 Interacting with Digital Devices","Interaction with Digital devices"," ")</f>
        <v xml:space="preserve"> </v>
      </c>
    </row>
    <row r="54" spans="1:9" ht="26.4" x14ac:dyDescent="0.25">
      <c r="A54" s="35">
        <v>34</v>
      </c>
      <c r="B54" s="27" t="s">
        <v>37</v>
      </c>
      <c r="C54" s="27" t="s">
        <v>135</v>
      </c>
      <c r="D54" s="50" t="s">
        <v>21</v>
      </c>
      <c r="E54" t="str">
        <f t="shared" si="5"/>
        <v xml:space="preserve"> </v>
      </c>
      <c r="F54" t="str">
        <f t="shared" si="6"/>
        <v xml:space="preserve"> </v>
      </c>
      <c r="G54" t="str">
        <f t="shared" si="7"/>
        <v xml:space="preserve"> </v>
      </c>
      <c r="H54" t="str">
        <f t="shared" si="8"/>
        <v xml:space="preserve"> </v>
      </c>
      <c r="I54" t="str">
        <f t="shared" si="9"/>
        <v xml:space="preserve"> </v>
      </c>
    </row>
    <row r="55" spans="1:9" ht="13.2" x14ac:dyDescent="0.25">
      <c r="A55" s="35">
        <v>35</v>
      </c>
      <c r="B55" s="27" t="s">
        <v>37</v>
      </c>
      <c r="C55" s="27" t="s">
        <v>136</v>
      </c>
      <c r="D55" s="50" t="s">
        <v>8</v>
      </c>
      <c r="E55" t="str">
        <f t="shared" si="5"/>
        <v xml:space="preserve"> </v>
      </c>
      <c r="F55" t="str">
        <f t="shared" si="6"/>
        <v xml:space="preserve"> </v>
      </c>
      <c r="G55" t="str">
        <f t="shared" si="7"/>
        <v xml:space="preserve"> </v>
      </c>
      <c r="H55" t="str">
        <f t="shared" si="8"/>
        <v xml:space="preserve"> </v>
      </c>
      <c r="I55" t="str">
        <f t="shared" si="9"/>
        <v xml:space="preserve"> </v>
      </c>
    </row>
    <row r="56" spans="1:9" ht="13.2" x14ac:dyDescent="0.25">
      <c r="A56" s="35">
        <v>36</v>
      </c>
      <c r="B56" s="27" t="s">
        <v>37</v>
      </c>
      <c r="C56" s="27" t="s">
        <v>137</v>
      </c>
      <c r="D56" s="50" t="s">
        <v>8</v>
      </c>
      <c r="E56" t="str">
        <f t="shared" si="5"/>
        <v xml:space="preserve"> </v>
      </c>
      <c r="F56" t="str">
        <f t="shared" si="6"/>
        <v xml:space="preserve"> </v>
      </c>
      <c r="G56" t="str">
        <f t="shared" si="7"/>
        <v xml:space="preserve"> </v>
      </c>
      <c r="H56" t="str">
        <f t="shared" si="8"/>
        <v xml:space="preserve"> </v>
      </c>
      <c r="I56" t="str">
        <f t="shared" si="9"/>
        <v xml:space="preserve"> </v>
      </c>
    </row>
    <row r="57" spans="1:9" ht="13.2" x14ac:dyDescent="0.25">
      <c r="A57" s="35">
        <v>37</v>
      </c>
      <c r="B57" s="27" t="s">
        <v>37</v>
      </c>
      <c r="C57" s="27" t="s">
        <v>138</v>
      </c>
      <c r="D57" s="50" t="s">
        <v>8</v>
      </c>
      <c r="E57" t="str">
        <f t="shared" si="5"/>
        <v xml:space="preserve"> </v>
      </c>
      <c r="F57" t="str">
        <f t="shared" si="6"/>
        <v xml:space="preserve"> </v>
      </c>
      <c r="G57" t="str">
        <f t="shared" si="7"/>
        <v xml:space="preserve"> </v>
      </c>
      <c r="H57" t="str">
        <f t="shared" si="8"/>
        <v xml:space="preserve"> </v>
      </c>
      <c r="I57" t="str">
        <f t="shared" si="9"/>
        <v xml:space="preserve"> </v>
      </c>
    </row>
    <row r="58" spans="1:9" ht="26.4" x14ac:dyDescent="0.25">
      <c r="A58" s="35">
        <v>38</v>
      </c>
      <c r="B58" s="27" t="s">
        <v>52</v>
      </c>
      <c r="C58" s="27" t="s">
        <v>139</v>
      </c>
      <c r="D58" s="50" t="s">
        <v>4</v>
      </c>
      <c r="E58" t="str">
        <f t="shared" si="5"/>
        <v xml:space="preserve"> </v>
      </c>
      <c r="F58" t="str">
        <f t="shared" si="6"/>
        <v xml:space="preserve"> </v>
      </c>
      <c r="G58" t="str">
        <f t="shared" si="7"/>
        <v xml:space="preserve"> </v>
      </c>
      <c r="H58" t="str">
        <f t="shared" si="8"/>
        <v xml:space="preserve"> </v>
      </c>
      <c r="I58" t="str">
        <f t="shared" si="9"/>
        <v xml:space="preserve"> </v>
      </c>
    </row>
    <row r="59" spans="1:9" ht="52.8" x14ac:dyDescent="0.25">
      <c r="A59" s="35">
        <v>39</v>
      </c>
      <c r="B59" s="27" t="s">
        <v>52</v>
      </c>
      <c r="C59" s="27" t="s">
        <v>140</v>
      </c>
      <c r="D59" s="50" t="s">
        <v>4</v>
      </c>
      <c r="E59" t="str">
        <f t="shared" si="5"/>
        <v xml:space="preserve"> </v>
      </c>
      <c r="F59" t="str">
        <f t="shared" si="6"/>
        <v xml:space="preserve"> </v>
      </c>
      <c r="G59" t="str">
        <f t="shared" si="7"/>
        <v xml:space="preserve"> </v>
      </c>
      <c r="H59" t="str">
        <f t="shared" si="8"/>
        <v xml:space="preserve"> </v>
      </c>
      <c r="I59" t="str">
        <f t="shared" si="9"/>
        <v xml:space="preserve"> </v>
      </c>
    </row>
    <row r="60" spans="1:9" ht="26.4" x14ac:dyDescent="0.25">
      <c r="A60" s="35">
        <v>40</v>
      </c>
      <c r="B60" s="27" t="s">
        <v>52</v>
      </c>
      <c r="C60" s="27" t="s">
        <v>141</v>
      </c>
      <c r="D60" s="50" t="s">
        <v>23</v>
      </c>
      <c r="E60" t="str">
        <f t="shared" si="5"/>
        <v xml:space="preserve"> </v>
      </c>
      <c r="F60" t="str">
        <f t="shared" si="6"/>
        <v xml:space="preserve"> </v>
      </c>
      <c r="G60" t="str">
        <f t="shared" si="7"/>
        <v xml:space="preserve"> </v>
      </c>
      <c r="H60" t="str">
        <f t="shared" si="8"/>
        <v xml:space="preserve"> </v>
      </c>
      <c r="I60" t="str">
        <f t="shared" si="9"/>
        <v xml:space="preserve"> </v>
      </c>
    </row>
    <row r="61" spans="1:9" ht="26.4" x14ac:dyDescent="0.25">
      <c r="A61" s="35">
        <v>41</v>
      </c>
      <c r="B61" s="27" t="s">
        <v>52</v>
      </c>
      <c r="C61" s="27" t="s">
        <v>142</v>
      </c>
      <c r="D61" s="50" t="s">
        <v>4</v>
      </c>
      <c r="E61" t="str">
        <f t="shared" si="5"/>
        <v xml:space="preserve"> </v>
      </c>
      <c r="F61" t="str">
        <f t="shared" si="6"/>
        <v xml:space="preserve"> </v>
      </c>
      <c r="G61" t="str">
        <f t="shared" si="7"/>
        <v xml:space="preserve"> </v>
      </c>
      <c r="H61" t="str">
        <f t="shared" si="8"/>
        <v xml:space="preserve"> </v>
      </c>
      <c r="I61" t="str">
        <f t="shared" si="9"/>
        <v xml:space="preserve"> </v>
      </c>
    </row>
    <row r="62" spans="1:9" ht="26.4" x14ac:dyDescent="0.25">
      <c r="A62" s="35">
        <v>42</v>
      </c>
      <c r="B62" s="27" t="s">
        <v>52</v>
      </c>
      <c r="C62" s="27" t="s">
        <v>143</v>
      </c>
      <c r="D62" s="50" t="s">
        <v>8</v>
      </c>
      <c r="E62" t="str">
        <f t="shared" si="5"/>
        <v xml:space="preserve"> </v>
      </c>
      <c r="F62" t="str">
        <f t="shared" si="6"/>
        <v xml:space="preserve"> </v>
      </c>
      <c r="G62" t="str">
        <f t="shared" si="7"/>
        <v xml:space="preserve"> </v>
      </c>
      <c r="H62" t="str">
        <f t="shared" si="8"/>
        <v xml:space="preserve"> </v>
      </c>
      <c r="I62" t="str">
        <f t="shared" si="9"/>
        <v xml:space="preserve"> </v>
      </c>
    </row>
    <row r="63" spans="1:9" ht="26.4" x14ac:dyDescent="0.25">
      <c r="A63" s="35">
        <v>43</v>
      </c>
      <c r="B63" s="27" t="s">
        <v>52</v>
      </c>
      <c r="C63" s="27" t="s">
        <v>144</v>
      </c>
      <c r="D63" s="50" t="s">
        <v>8</v>
      </c>
      <c r="E63" t="str">
        <f t="shared" si="5"/>
        <v xml:space="preserve"> </v>
      </c>
      <c r="F63" t="str">
        <f t="shared" si="6"/>
        <v xml:space="preserve"> </v>
      </c>
      <c r="G63" t="str">
        <f t="shared" si="7"/>
        <v xml:space="preserve"> </v>
      </c>
      <c r="H63" t="str">
        <f t="shared" si="8"/>
        <v xml:space="preserve"> </v>
      </c>
      <c r="I63" t="str">
        <f t="shared" si="9"/>
        <v xml:space="preserve"> </v>
      </c>
    </row>
    <row r="64" spans="1:9" ht="26.4" x14ac:dyDescent="0.25">
      <c r="A64" s="35">
        <v>44</v>
      </c>
      <c r="B64" s="27" t="s">
        <v>52</v>
      </c>
      <c r="C64" s="27" t="s">
        <v>145</v>
      </c>
      <c r="D64" s="50" t="s">
        <v>21</v>
      </c>
      <c r="E64" t="str">
        <f t="shared" si="5"/>
        <v xml:space="preserve"> </v>
      </c>
      <c r="F64" t="str">
        <f t="shared" si="6"/>
        <v xml:space="preserve"> </v>
      </c>
      <c r="G64" t="str">
        <f t="shared" si="7"/>
        <v xml:space="preserve"> </v>
      </c>
      <c r="H64" t="str">
        <f t="shared" si="8"/>
        <v xml:space="preserve"> </v>
      </c>
      <c r="I64" t="str">
        <f t="shared" si="9"/>
        <v xml:space="preserve"> </v>
      </c>
    </row>
    <row r="65" spans="1:9" ht="26.4" x14ac:dyDescent="0.25">
      <c r="A65" s="35">
        <v>45</v>
      </c>
      <c r="B65" s="27" t="s">
        <v>52</v>
      </c>
      <c r="C65" s="27" t="s">
        <v>146</v>
      </c>
      <c r="D65" s="50" t="s">
        <v>21</v>
      </c>
      <c r="E65" t="str">
        <f t="shared" si="5"/>
        <v xml:space="preserve"> </v>
      </c>
      <c r="F65" t="str">
        <f t="shared" si="6"/>
        <v xml:space="preserve"> </v>
      </c>
      <c r="G65" t="str">
        <f t="shared" si="7"/>
        <v xml:space="preserve"> </v>
      </c>
      <c r="H65" t="str">
        <f t="shared" si="8"/>
        <v xml:space="preserve"> </v>
      </c>
      <c r="I65" t="str">
        <f t="shared" si="9"/>
        <v xml:space="preserve"> </v>
      </c>
    </row>
    <row r="66" spans="1:9" ht="26.4" x14ac:dyDescent="0.25">
      <c r="A66" s="35">
        <v>46</v>
      </c>
      <c r="B66" s="27" t="s">
        <v>52</v>
      </c>
      <c r="C66" s="27" t="s">
        <v>147</v>
      </c>
      <c r="D66" s="50" t="s">
        <v>21</v>
      </c>
      <c r="E66" t="str">
        <f t="shared" si="5"/>
        <v xml:space="preserve"> </v>
      </c>
      <c r="F66" t="str">
        <f t="shared" si="6"/>
        <v xml:space="preserve"> </v>
      </c>
      <c r="G66" t="str">
        <f t="shared" si="7"/>
        <v xml:space="preserve"> </v>
      </c>
      <c r="H66" t="str">
        <f t="shared" si="8"/>
        <v xml:space="preserve"> </v>
      </c>
      <c r="I66" t="str">
        <f t="shared" si="9"/>
        <v xml:space="preserve"> </v>
      </c>
    </row>
    <row r="67" spans="1:9" ht="26.4" x14ac:dyDescent="0.25">
      <c r="A67" s="35">
        <v>47</v>
      </c>
      <c r="B67" s="49" t="s">
        <v>52</v>
      </c>
      <c r="C67" s="27" t="s">
        <v>148</v>
      </c>
      <c r="D67" s="50" t="s">
        <v>23</v>
      </c>
      <c r="E67" t="str">
        <f t="shared" si="5"/>
        <v xml:space="preserve"> </v>
      </c>
      <c r="F67" t="str">
        <f t="shared" si="6"/>
        <v xml:space="preserve"> </v>
      </c>
      <c r="G67" t="str">
        <f t="shared" si="7"/>
        <v xml:space="preserve"> </v>
      </c>
      <c r="H67" t="str">
        <f t="shared" si="8"/>
        <v xml:space="preserve"> </v>
      </c>
      <c r="I67" t="str">
        <f t="shared" si="9"/>
        <v xml:space="preserve"> </v>
      </c>
    </row>
    <row r="68" spans="1:9" ht="26.4" x14ac:dyDescent="0.25">
      <c r="A68" s="35">
        <v>48</v>
      </c>
      <c r="B68" s="49" t="s">
        <v>52</v>
      </c>
      <c r="C68" s="27" t="s">
        <v>149</v>
      </c>
      <c r="D68" s="50" t="s">
        <v>23</v>
      </c>
      <c r="E68" t="str">
        <f t="shared" si="5"/>
        <v xml:space="preserve"> </v>
      </c>
      <c r="F68" t="str">
        <f t="shared" si="6"/>
        <v xml:space="preserve"> </v>
      </c>
      <c r="G68" t="str">
        <f t="shared" si="7"/>
        <v xml:space="preserve"> </v>
      </c>
      <c r="H68" t="str">
        <f t="shared" si="8"/>
        <v xml:space="preserve"> </v>
      </c>
      <c r="I68" t="str">
        <f t="shared" si="9"/>
        <v xml:space="preserve"> </v>
      </c>
    </row>
    <row r="69" spans="1:9" ht="26.4" x14ac:dyDescent="0.25">
      <c r="A69" s="35">
        <v>49</v>
      </c>
      <c r="B69" s="49" t="s">
        <v>52</v>
      </c>
      <c r="C69" s="27" t="s">
        <v>150</v>
      </c>
      <c r="D69" s="50" t="s">
        <v>23</v>
      </c>
      <c r="E69" t="str">
        <f t="shared" si="5"/>
        <v xml:space="preserve"> </v>
      </c>
      <c r="F69" t="str">
        <f t="shared" si="6"/>
        <v xml:space="preserve"> </v>
      </c>
      <c r="G69" t="str">
        <f t="shared" si="7"/>
        <v xml:space="preserve"> </v>
      </c>
      <c r="H69" t="str">
        <f t="shared" si="8"/>
        <v xml:space="preserve"> </v>
      </c>
      <c r="I69" t="str">
        <f t="shared" si="9"/>
        <v xml:space="preserve"> </v>
      </c>
    </row>
    <row r="70" spans="1:9" ht="26.4" x14ac:dyDescent="0.25">
      <c r="A70" s="35">
        <v>50</v>
      </c>
      <c r="B70" s="49" t="s">
        <v>52</v>
      </c>
      <c r="C70" s="27" t="s">
        <v>151</v>
      </c>
      <c r="D70" s="50" t="s">
        <v>4</v>
      </c>
      <c r="E70" t="str">
        <f t="shared" si="5"/>
        <v xml:space="preserve"> </v>
      </c>
      <c r="F70" t="str">
        <f t="shared" si="6"/>
        <v xml:space="preserve"> </v>
      </c>
      <c r="G70" t="str">
        <f t="shared" si="7"/>
        <v xml:space="preserve"> </v>
      </c>
      <c r="H70" t="str">
        <f t="shared" si="8"/>
        <v xml:space="preserve"> </v>
      </c>
      <c r="I70" t="str">
        <f t="shared" si="9"/>
        <v xml:space="preserve"> </v>
      </c>
    </row>
    <row r="71" spans="1:9" ht="39.6" x14ac:dyDescent="0.25">
      <c r="A71" s="35">
        <v>51</v>
      </c>
      <c r="B71" s="49" t="s">
        <v>52</v>
      </c>
      <c r="C71" s="27" t="s">
        <v>152</v>
      </c>
      <c r="D71" s="50" t="s">
        <v>4</v>
      </c>
      <c r="E71" t="str">
        <f t="shared" si="5"/>
        <v xml:space="preserve"> </v>
      </c>
      <c r="F71" t="str">
        <f t="shared" si="6"/>
        <v xml:space="preserve"> </v>
      </c>
      <c r="G71" t="str">
        <f t="shared" si="7"/>
        <v xml:space="preserve"> </v>
      </c>
      <c r="H71" t="str">
        <f t="shared" si="8"/>
        <v xml:space="preserve"> </v>
      </c>
      <c r="I71" t="str">
        <f t="shared" si="9"/>
        <v xml:space="preserve"> </v>
      </c>
    </row>
    <row r="72" spans="1:9" ht="39.6" x14ac:dyDescent="0.25">
      <c r="A72" s="35">
        <v>52</v>
      </c>
      <c r="B72" s="49" t="s">
        <v>52</v>
      </c>
      <c r="C72" s="27" t="s">
        <v>153</v>
      </c>
      <c r="D72" s="50" t="s">
        <v>4</v>
      </c>
      <c r="E72" t="str">
        <f t="shared" si="5"/>
        <v xml:space="preserve"> </v>
      </c>
      <c r="F72" t="str">
        <f t="shared" si="6"/>
        <v xml:space="preserve"> </v>
      </c>
      <c r="G72" t="str">
        <f t="shared" si="7"/>
        <v xml:space="preserve"> </v>
      </c>
      <c r="H72" t="str">
        <f t="shared" si="8"/>
        <v xml:space="preserve"> </v>
      </c>
      <c r="I72" t="str">
        <f t="shared" si="9"/>
        <v xml:space="preserve"> </v>
      </c>
    </row>
    <row r="73" spans="1:9" ht="26.4" x14ac:dyDescent="0.25">
      <c r="A73" s="35">
        <v>53</v>
      </c>
      <c r="B73" s="49" t="s">
        <v>52</v>
      </c>
      <c r="C73" s="27" t="s">
        <v>154</v>
      </c>
      <c r="D73" s="50" t="s">
        <v>4</v>
      </c>
      <c r="E73" t="str">
        <f t="shared" si="5"/>
        <v xml:space="preserve"> </v>
      </c>
      <c r="F73" t="str">
        <f t="shared" si="6"/>
        <v xml:space="preserve"> </v>
      </c>
      <c r="G73" t="str">
        <f t="shared" si="7"/>
        <v xml:space="preserve"> </v>
      </c>
      <c r="H73" t="str">
        <f t="shared" si="8"/>
        <v xml:space="preserve"> </v>
      </c>
      <c r="I73" t="str">
        <f t="shared" si="9"/>
        <v xml:space="preserve"> </v>
      </c>
    </row>
    <row r="74" spans="1:9" ht="26.4" x14ac:dyDescent="0.25">
      <c r="A74" s="35">
        <v>54</v>
      </c>
      <c r="B74" s="49" t="s">
        <v>52</v>
      </c>
      <c r="C74" s="27" t="s">
        <v>155</v>
      </c>
      <c r="D74" s="50" t="s">
        <v>23</v>
      </c>
      <c r="E74" t="str">
        <f t="shared" si="5"/>
        <v xml:space="preserve"> </v>
      </c>
      <c r="F74" t="str">
        <f t="shared" si="6"/>
        <v xml:space="preserve"> </v>
      </c>
      <c r="G74" t="str">
        <f t="shared" si="7"/>
        <v xml:space="preserve"> </v>
      </c>
      <c r="H74" t="str">
        <f t="shared" si="8"/>
        <v xml:space="preserve"> </v>
      </c>
      <c r="I74" t="str">
        <f t="shared" si="9"/>
        <v xml:space="preserve"> </v>
      </c>
    </row>
    <row r="75" spans="1:9" ht="26.4" x14ac:dyDescent="0.25">
      <c r="A75" s="35">
        <v>55</v>
      </c>
      <c r="B75" s="49" t="s">
        <v>52</v>
      </c>
      <c r="C75" s="27" t="s">
        <v>156</v>
      </c>
      <c r="D75" s="50" t="s">
        <v>4</v>
      </c>
      <c r="E75" t="str">
        <f t="shared" si="5"/>
        <v xml:space="preserve"> </v>
      </c>
      <c r="F75" t="str">
        <f t="shared" si="6"/>
        <v xml:space="preserve"> </v>
      </c>
      <c r="G75" t="str">
        <f t="shared" si="7"/>
        <v xml:space="preserve"> </v>
      </c>
      <c r="H75" t="str">
        <f t="shared" si="8"/>
        <v xml:space="preserve"> </v>
      </c>
      <c r="I75" t="str">
        <f t="shared" si="9"/>
        <v xml:space="preserve"> </v>
      </c>
    </row>
    <row r="76" spans="1:9" ht="39.6" x14ac:dyDescent="0.25">
      <c r="A76" s="35">
        <v>56</v>
      </c>
      <c r="B76" s="49" t="s">
        <v>52</v>
      </c>
      <c r="C76" s="27" t="s">
        <v>157</v>
      </c>
      <c r="D76" s="50" t="s">
        <v>4</v>
      </c>
      <c r="E76" t="str">
        <f t="shared" si="5"/>
        <v xml:space="preserve"> </v>
      </c>
      <c r="F76" t="str">
        <f t="shared" si="6"/>
        <v xml:space="preserve"> </v>
      </c>
      <c r="G76" t="str">
        <f t="shared" si="7"/>
        <v xml:space="preserve"> </v>
      </c>
      <c r="H76" t="str">
        <f t="shared" si="8"/>
        <v xml:space="preserve"> </v>
      </c>
      <c r="I76" t="str">
        <f t="shared" si="9"/>
        <v xml:space="preserve"> </v>
      </c>
    </row>
    <row r="77" spans="1:9" ht="26.4" x14ac:dyDescent="0.25">
      <c r="A77" s="35">
        <v>57</v>
      </c>
      <c r="B77" s="49" t="s">
        <v>73</v>
      </c>
      <c r="C77" s="27" t="s">
        <v>158</v>
      </c>
      <c r="D77" s="50" t="s">
        <v>4</v>
      </c>
      <c r="E77" t="str">
        <f t="shared" si="5"/>
        <v xml:space="preserve"> </v>
      </c>
      <c r="F77" t="str">
        <f t="shared" si="6"/>
        <v xml:space="preserve"> </v>
      </c>
      <c r="G77" t="str">
        <f t="shared" si="7"/>
        <v xml:space="preserve"> </v>
      </c>
      <c r="H77" t="str">
        <f t="shared" si="8"/>
        <v xml:space="preserve"> </v>
      </c>
      <c r="I77" t="str">
        <f t="shared" si="9"/>
        <v xml:space="preserve"> </v>
      </c>
    </row>
    <row r="78" spans="1:9" ht="39.6" x14ac:dyDescent="0.25">
      <c r="A78" s="35">
        <v>58</v>
      </c>
      <c r="B78" s="49" t="s">
        <v>73</v>
      </c>
      <c r="C78" s="27" t="s">
        <v>159</v>
      </c>
      <c r="D78" s="50" t="s">
        <v>21</v>
      </c>
      <c r="E78" t="str">
        <f t="shared" si="5"/>
        <v xml:space="preserve"> </v>
      </c>
      <c r="F78" t="str">
        <f t="shared" si="6"/>
        <v xml:space="preserve"> </v>
      </c>
      <c r="G78" t="str">
        <f t="shared" si="7"/>
        <v xml:space="preserve"> </v>
      </c>
      <c r="H78" t="str">
        <f t="shared" si="8"/>
        <v xml:space="preserve"> </v>
      </c>
      <c r="I78" t="str">
        <f t="shared" si="9"/>
        <v xml:space="preserve"> </v>
      </c>
    </row>
    <row r="79" spans="1:9" ht="26.4" x14ac:dyDescent="0.25">
      <c r="A79" s="35">
        <v>59</v>
      </c>
      <c r="B79" s="49" t="s">
        <v>73</v>
      </c>
      <c r="C79" s="27" t="s">
        <v>160</v>
      </c>
      <c r="D79" s="50" t="s">
        <v>23</v>
      </c>
      <c r="E79" t="str">
        <f t="shared" si="5"/>
        <v xml:space="preserve"> </v>
      </c>
      <c r="F79" t="str">
        <f t="shared" si="6"/>
        <v xml:space="preserve"> </v>
      </c>
      <c r="G79" t="str">
        <f t="shared" si="7"/>
        <v xml:space="preserve"> </v>
      </c>
      <c r="H79" t="str">
        <f t="shared" si="8"/>
        <v xml:space="preserve"> </v>
      </c>
      <c r="I79" t="str">
        <f t="shared" si="9"/>
        <v xml:space="preserve"> </v>
      </c>
    </row>
    <row r="80" spans="1:9" ht="26.4" x14ac:dyDescent="0.25">
      <c r="A80" s="35">
        <v>60</v>
      </c>
      <c r="B80" s="49" t="s">
        <v>73</v>
      </c>
      <c r="C80" s="27" t="s">
        <v>161</v>
      </c>
      <c r="D80" s="50" t="s">
        <v>21</v>
      </c>
      <c r="E80" t="str">
        <f t="shared" si="5"/>
        <v xml:space="preserve"> </v>
      </c>
      <c r="F80" t="str">
        <f t="shared" si="6"/>
        <v xml:space="preserve"> </v>
      </c>
      <c r="G80" t="str">
        <f t="shared" si="7"/>
        <v xml:space="preserve"> </v>
      </c>
      <c r="H80" t="str">
        <f t="shared" si="8"/>
        <v xml:space="preserve"> </v>
      </c>
      <c r="I80" t="str">
        <f t="shared" si="9"/>
        <v xml:space="preserve"> </v>
      </c>
    </row>
    <row r="81" spans="1:13" ht="26.4" x14ac:dyDescent="0.25">
      <c r="A81" s="35">
        <v>61</v>
      </c>
      <c r="B81" s="49" t="s">
        <v>73</v>
      </c>
      <c r="C81" s="27" t="s">
        <v>162</v>
      </c>
      <c r="D81" s="50" t="s">
        <v>4</v>
      </c>
      <c r="E81" t="str">
        <f t="shared" si="5"/>
        <v xml:space="preserve"> </v>
      </c>
      <c r="F81" t="str">
        <f t="shared" si="6"/>
        <v xml:space="preserve"> </v>
      </c>
      <c r="G81" t="str">
        <f t="shared" si="7"/>
        <v xml:space="preserve"> </v>
      </c>
      <c r="H81" t="str">
        <f t="shared" si="8"/>
        <v xml:space="preserve"> </v>
      </c>
      <c r="I81" t="str">
        <f t="shared" si="9"/>
        <v xml:space="preserve"> </v>
      </c>
    </row>
    <row r="82" spans="1:13" ht="39.6" x14ac:dyDescent="0.25">
      <c r="A82" s="35">
        <v>62</v>
      </c>
      <c r="B82" s="49" t="s">
        <v>82</v>
      </c>
      <c r="C82" s="27" t="s">
        <v>163</v>
      </c>
      <c r="D82" s="50" t="s">
        <v>23</v>
      </c>
      <c r="E82" t="str">
        <f t="shared" si="5"/>
        <v xml:space="preserve"> </v>
      </c>
      <c r="F82" t="str">
        <f t="shared" si="6"/>
        <v xml:space="preserve"> </v>
      </c>
      <c r="G82" t="str">
        <f t="shared" si="7"/>
        <v xml:space="preserve"> </v>
      </c>
      <c r="H82" t="str">
        <f t="shared" si="8"/>
        <v xml:space="preserve"> </v>
      </c>
      <c r="I82" t="str">
        <f t="shared" si="9"/>
        <v xml:space="preserve"> </v>
      </c>
      <c r="M82" s="8"/>
    </row>
    <row r="83" spans="1:13" ht="13.2" x14ac:dyDescent="0.25">
      <c r="A83" s="35">
        <v>63</v>
      </c>
      <c r="B83" s="49" t="s">
        <v>82</v>
      </c>
      <c r="C83" s="27" t="s">
        <v>164</v>
      </c>
      <c r="D83" s="50" t="s">
        <v>23</v>
      </c>
      <c r="E83" t="str">
        <f t="shared" si="5"/>
        <v xml:space="preserve"> </v>
      </c>
      <c r="F83" t="str">
        <f t="shared" si="6"/>
        <v xml:space="preserve"> </v>
      </c>
      <c r="G83" t="str">
        <f t="shared" si="7"/>
        <v xml:space="preserve"> </v>
      </c>
      <c r="H83" t="str">
        <f t="shared" si="8"/>
        <v xml:space="preserve"> </v>
      </c>
      <c r="I83" t="str">
        <f t="shared" si="9"/>
        <v xml:space="preserve"> </v>
      </c>
    </row>
    <row r="84" spans="1:13" ht="26.4" x14ac:dyDescent="0.25">
      <c r="A84" s="35">
        <v>65</v>
      </c>
      <c r="B84" s="49" t="s">
        <v>82</v>
      </c>
      <c r="C84" s="27" t="s">
        <v>165</v>
      </c>
      <c r="D84" s="50" t="s">
        <v>8</v>
      </c>
      <c r="E84" t="str">
        <f t="shared" ref="E84:E89" si="10">IF(OR(D84="2.5 Eating",D84="10 Well Being", D84="11 Personal Care: SRL taking care of the user and makes him/her more comfortable ", D84="9. Safety/Self-Protection",D84="8. Hygiene"),"Care and Safety"," ")</f>
        <v xml:space="preserve"> </v>
      </c>
      <c r="F84" t="str">
        <f t="shared" ref="F84:F89" si="11">IF(OR(D84="1.3 Performing Trivial Tasks more efficiently",D84="1.2 Reachability", D84="1.1 Strengthening"),"Basic Physical Tasks"," ")</f>
        <v xml:space="preserve"> </v>
      </c>
      <c r="G84" t="str">
        <f t="shared" ref="G84:G89" si="12">IF(OR(D84="3. Complex or work related tasks", D84="2.6 House chores: Cooking, washing dishes, ironing, Gardening...etc", D84="4.1 Enhancing existing commuting method",D84="4.2 Enabling you to reach new places",D84="1.4 Add Autonomy",D84="2.2 Manipulating Tools", D84="13. Augmenting sports and creative tasks"),"Complex and Work related tasks"," ")</f>
        <v xml:space="preserve"> </v>
      </c>
      <c r="H84" t="str">
        <f t="shared" ref="H84:H89" si="13">IF(OR(D84="12. Supporting the disabled",D84="7.1 Enhancing Existing Communication Means", D84="Pet"),"Others"," ")</f>
        <v xml:space="preserve"> </v>
      </c>
      <c r="I84" t="str">
        <f t="shared" ref="I84:I89" si="14">IF(D84="2.1 Interacting with Digital Devices","Interaction with Digital devices"," ")</f>
        <v xml:space="preserve"> </v>
      </c>
    </row>
    <row r="85" spans="1:13" ht="13.2" x14ac:dyDescent="0.25">
      <c r="A85" s="35">
        <v>66</v>
      </c>
      <c r="B85" s="49" t="s">
        <v>82</v>
      </c>
      <c r="C85" s="27" t="s">
        <v>166</v>
      </c>
      <c r="D85" s="50" t="s">
        <v>4</v>
      </c>
      <c r="E85" t="str">
        <f t="shared" si="10"/>
        <v xml:space="preserve"> </v>
      </c>
      <c r="F85" t="str">
        <f t="shared" si="11"/>
        <v xml:space="preserve"> </v>
      </c>
      <c r="G85" t="str">
        <f t="shared" si="12"/>
        <v xml:space="preserve"> </v>
      </c>
      <c r="H85" t="str">
        <f t="shared" si="13"/>
        <v xml:space="preserve"> </v>
      </c>
      <c r="I85" t="str">
        <f t="shared" si="14"/>
        <v xml:space="preserve"> </v>
      </c>
    </row>
    <row r="86" spans="1:13" ht="26.4" x14ac:dyDescent="0.25">
      <c r="A86" s="35">
        <v>67</v>
      </c>
      <c r="B86" s="49" t="s">
        <v>82</v>
      </c>
      <c r="C86" s="27" t="s">
        <v>167</v>
      </c>
      <c r="D86" s="50" t="s">
        <v>8</v>
      </c>
      <c r="E86" t="str">
        <f t="shared" si="10"/>
        <v xml:space="preserve"> </v>
      </c>
      <c r="F86" t="str">
        <f t="shared" si="11"/>
        <v xml:space="preserve"> </v>
      </c>
      <c r="G86" t="str">
        <f t="shared" si="12"/>
        <v xml:space="preserve"> </v>
      </c>
      <c r="H86" t="str">
        <f t="shared" si="13"/>
        <v xml:space="preserve"> </v>
      </c>
      <c r="I86" t="str">
        <f t="shared" si="14"/>
        <v xml:space="preserve"> </v>
      </c>
    </row>
    <row r="87" spans="1:13" ht="26.4" x14ac:dyDescent="0.25">
      <c r="A87" s="35">
        <v>68</v>
      </c>
      <c r="B87" s="49" t="s">
        <v>82</v>
      </c>
      <c r="C87" s="27" t="s">
        <v>168</v>
      </c>
      <c r="D87" s="50" t="s">
        <v>21</v>
      </c>
      <c r="E87" t="str">
        <f t="shared" si="10"/>
        <v xml:space="preserve"> </v>
      </c>
      <c r="F87" t="str">
        <f t="shared" si="11"/>
        <v xml:space="preserve"> </v>
      </c>
      <c r="G87" t="str">
        <f t="shared" si="12"/>
        <v xml:space="preserve"> </v>
      </c>
      <c r="H87" t="str">
        <f t="shared" si="13"/>
        <v xml:space="preserve"> </v>
      </c>
      <c r="I87" t="str">
        <f t="shared" si="14"/>
        <v xml:space="preserve"> </v>
      </c>
    </row>
    <row r="88" spans="1:13" ht="26.4" x14ac:dyDescent="0.25">
      <c r="A88" s="35">
        <v>69</v>
      </c>
      <c r="B88" s="49" t="s">
        <v>82</v>
      </c>
      <c r="C88" s="27" t="s">
        <v>169</v>
      </c>
      <c r="D88" s="50" t="s">
        <v>8</v>
      </c>
      <c r="E88" t="str">
        <f t="shared" si="10"/>
        <v xml:space="preserve"> </v>
      </c>
      <c r="F88" t="str">
        <f t="shared" si="11"/>
        <v xml:space="preserve"> </v>
      </c>
      <c r="G88" t="str">
        <f t="shared" si="12"/>
        <v xml:space="preserve"> </v>
      </c>
      <c r="H88" t="str">
        <f t="shared" si="13"/>
        <v xml:space="preserve"> </v>
      </c>
      <c r="I88" t="str">
        <f t="shared" si="14"/>
        <v xml:space="preserve"> </v>
      </c>
    </row>
    <row r="89" spans="1:13" ht="26.4" x14ac:dyDescent="0.25">
      <c r="A89" s="39">
        <v>70</v>
      </c>
      <c r="B89" s="51" t="s">
        <v>82</v>
      </c>
      <c r="C89" s="40" t="s">
        <v>170</v>
      </c>
      <c r="D89" s="52" t="s">
        <v>9</v>
      </c>
      <c r="E89" t="str">
        <f t="shared" si="10"/>
        <v xml:space="preserve"> </v>
      </c>
      <c r="F89" t="str">
        <f t="shared" si="11"/>
        <v xml:space="preserve"> </v>
      </c>
      <c r="G89" t="str">
        <f t="shared" si="12"/>
        <v xml:space="preserve"> </v>
      </c>
      <c r="H89" t="str">
        <f t="shared" si="13"/>
        <v xml:space="preserve"> </v>
      </c>
      <c r="I89" t="str">
        <f t="shared" si="14"/>
        <v xml:space="preserve"> </v>
      </c>
    </row>
    <row r="90" spans="1:13" ht="13.2" x14ac:dyDescent="0.25">
      <c r="A90" s="8"/>
      <c r="B90" s="8"/>
      <c r="C90" s="6"/>
      <c r="D90" s="8"/>
      <c r="E90" t="str">
        <f t="shared" ref="E90" si="15">IF(OR(D90="2.5 Eating",D90="10 Well Being", D90="11 Personal Care: SRL taking care of the user and makes him/her more comfortable ", D90="9. Safety/Self-Protection",D90="8. Hygiene"),"Care and Safety"," ")</f>
        <v xml:space="preserve"> </v>
      </c>
      <c r="F90" t="str">
        <f t="shared" ref="F90" si="16">IF(OR(D90="1.3 Performing Trivial Tasks more efficiently",D90="1.2 Reachability", D90="1.1 Strengthening"),"Basic Physical Tasks"," ")</f>
        <v xml:space="preserve"> </v>
      </c>
      <c r="G90" t="str">
        <f t="shared" ref="G90" si="17">IF(OR(D90="3. Complex or work related tasks", D90="2.6 House chores: Cooking, washing dishes, ironing, Gardening...etc", D90="4.1 Enhancing existing commuting method",D90="4.2 Enabling you to reach new places",D90="1.4 Add Autonomy",D90="2.2 Manipulating Tools", D90="13. Augmenting sports and creative tasks"),"Complex and Work related tasks"," ")</f>
        <v xml:space="preserve"> </v>
      </c>
      <c r="H90" t="str">
        <f t="shared" ref="H90" si="18">IF(OR(D90="12. Supporting the disabled",D90="7.1 Enhancing Existing Communication Means", D90="Pet"),"Others"," ")</f>
        <v xml:space="preserve"> </v>
      </c>
      <c r="I90" t="str">
        <f t="shared" ref="I90" si="19">IF(D90="2.1 Interacting with Digital Devices","Interaction with Digital devices"," ")</f>
        <v xml:space="preserve"> </v>
      </c>
      <c r="M90" s="8"/>
    </row>
    <row r="91" spans="1:13" ht="13.2" x14ac:dyDescent="0.25">
      <c r="C91" s="6"/>
    </row>
    <row r="92" spans="1:13" ht="13.2" x14ac:dyDescent="0.25">
      <c r="C92" s="6"/>
    </row>
    <row r="93" spans="1:13" ht="13.2" x14ac:dyDescent="0.25">
      <c r="C93" s="6"/>
    </row>
    <row r="94" spans="1:13" ht="13.2" x14ac:dyDescent="0.25">
      <c r="C94" s="6"/>
    </row>
    <row r="95" spans="1:13" ht="13.2" x14ac:dyDescent="0.25">
      <c r="C95" s="6"/>
    </row>
    <row r="96" spans="1:13" ht="13.2" x14ac:dyDescent="0.25">
      <c r="C96" s="6"/>
    </row>
    <row r="97" spans="3:3" ht="13.2" x14ac:dyDescent="0.25">
      <c r="C97" s="6"/>
    </row>
    <row r="98" spans="3:3" ht="13.2" x14ac:dyDescent="0.25">
      <c r="C98" s="6"/>
    </row>
    <row r="99" spans="3:3" ht="13.2" x14ac:dyDescent="0.25">
      <c r="C99" s="6"/>
    </row>
    <row r="100" spans="3:3" ht="13.2" x14ac:dyDescent="0.25">
      <c r="C100" s="6"/>
    </row>
    <row r="101" spans="3:3" ht="13.2" x14ac:dyDescent="0.25">
      <c r="C101" s="6"/>
    </row>
    <row r="102" spans="3:3" ht="13.2" x14ac:dyDescent="0.25">
      <c r="C102" s="6"/>
    </row>
    <row r="103" spans="3:3" ht="13.2" x14ac:dyDescent="0.25">
      <c r="C103" s="6"/>
    </row>
    <row r="104" spans="3:3" ht="13.2" x14ac:dyDescent="0.25">
      <c r="C104" s="6"/>
    </row>
    <row r="105" spans="3:3" ht="13.2" x14ac:dyDescent="0.25">
      <c r="C105" s="6"/>
    </row>
    <row r="106" spans="3:3" ht="13.2" x14ac:dyDescent="0.25">
      <c r="C106" s="6"/>
    </row>
    <row r="107" spans="3:3" ht="13.2" x14ac:dyDescent="0.25">
      <c r="C107" s="6"/>
    </row>
    <row r="108" spans="3:3" ht="13.2" x14ac:dyDescent="0.25">
      <c r="C108" s="6"/>
    </row>
    <row r="109" spans="3:3" ht="13.2" x14ac:dyDescent="0.25">
      <c r="C109" s="6"/>
    </row>
    <row r="110" spans="3:3" ht="13.2" x14ac:dyDescent="0.25">
      <c r="C110" s="6"/>
    </row>
    <row r="111" spans="3:3" ht="13.2" x14ac:dyDescent="0.25">
      <c r="C111" s="6"/>
    </row>
    <row r="112" spans="3:3" ht="13.2" x14ac:dyDescent="0.25">
      <c r="C112" s="6"/>
    </row>
    <row r="113" spans="3:3" ht="13.2" x14ac:dyDescent="0.25">
      <c r="C113" s="6"/>
    </row>
    <row r="114" spans="3:3" ht="13.2" x14ac:dyDescent="0.25">
      <c r="C114" s="6"/>
    </row>
    <row r="115" spans="3:3" ht="13.2" x14ac:dyDescent="0.25">
      <c r="C115" s="6"/>
    </row>
    <row r="116" spans="3:3" ht="13.2" x14ac:dyDescent="0.25">
      <c r="C116" s="6"/>
    </row>
    <row r="117" spans="3:3" ht="13.2" x14ac:dyDescent="0.25">
      <c r="C117" s="6"/>
    </row>
    <row r="118" spans="3:3" ht="13.2" x14ac:dyDescent="0.25">
      <c r="C118" s="6"/>
    </row>
    <row r="119" spans="3:3" ht="13.2" x14ac:dyDescent="0.25">
      <c r="C119" s="6"/>
    </row>
    <row r="120" spans="3:3" ht="13.2" x14ac:dyDescent="0.25">
      <c r="C120" s="6"/>
    </row>
    <row r="121" spans="3:3" ht="13.2" x14ac:dyDescent="0.25">
      <c r="C121" s="6"/>
    </row>
    <row r="122" spans="3:3" ht="13.2" x14ac:dyDescent="0.25">
      <c r="C122" s="6"/>
    </row>
    <row r="123" spans="3:3" ht="13.2" x14ac:dyDescent="0.25">
      <c r="C123" s="6"/>
    </row>
    <row r="124" spans="3:3" ht="13.2" x14ac:dyDescent="0.25">
      <c r="C124" s="6"/>
    </row>
    <row r="125" spans="3:3" ht="13.2" x14ac:dyDescent="0.25">
      <c r="C125" s="6"/>
    </row>
    <row r="126" spans="3:3" ht="13.2" x14ac:dyDescent="0.25">
      <c r="C126" s="6"/>
    </row>
    <row r="127" spans="3:3" ht="13.2" x14ac:dyDescent="0.25">
      <c r="C127" s="6"/>
    </row>
    <row r="128" spans="3:3" ht="13.2" x14ac:dyDescent="0.25">
      <c r="C128" s="6"/>
    </row>
    <row r="129" spans="3:3" ht="13.2" x14ac:dyDescent="0.25">
      <c r="C129" s="6"/>
    </row>
    <row r="130" spans="3:3" ht="13.2" x14ac:dyDescent="0.25">
      <c r="C130" s="6"/>
    </row>
    <row r="131" spans="3:3" ht="13.2" x14ac:dyDescent="0.25">
      <c r="C131" s="6"/>
    </row>
    <row r="132" spans="3:3" ht="13.2" x14ac:dyDescent="0.25">
      <c r="C132" s="6"/>
    </row>
    <row r="133" spans="3:3" ht="13.2" x14ac:dyDescent="0.25">
      <c r="C133" s="6"/>
    </row>
    <row r="134" spans="3:3" ht="13.2" x14ac:dyDescent="0.25">
      <c r="C134" s="6"/>
    </row>
    <row r="135" spans="3:3" ht="13.2" x14ac:dyDescent="0.25">
      <c r="C135" s="6"/>
    </row>
    <row r="136" spans="3:3" ht="13.2" x14ac:dyDescent="0.25">
      <c r="C136" s="6"/>
    </row>
    <row r="137" spans="3:3" ht="13.2" x14ac:dyDescent="0.25">
      <c r="C137" s="6"/>
    </row>
    <row r="138" spans="3:3" ht="13.2" x14ac:dyDescent="0.25">
      <c r="C138" s="6"/>
    </row>
    <row r="139" spans="3:3" ht="13.2" x14ac:dyDescent="0.25">
      <c r="C139" s="6"/>
    </row>
    <row r="140" spans="3:3" ht="13.2" x14ac:dyDescent="0.25">
      <c r="C140" s="6"/>
    </row>
    <row r="141" spans="3:3" ht="13.2" x14ac:dyDescent="0.25">
      <c r="C141" s="6"/>
    </row>
    <row r="142" spans="3:3" ht="13.2" x14ac:dyDescent="0.25">
      <c r="C142" s="6"/>
    </row>
    <row r="143" spans="3:3" ht="13.2" x14ac:dyDescent="0.25">
      <c r="C143" s="6"/>
    </row>
    <row r="144" spans="3:3" ht="13.2" x14ac:dyDescent="0.25">
      <c r="C144" s="6"/>
    </row>
    <row r="145" spans="3:3" ht="13.2" x14ac:dyDescent="0.25">
      <c r="C145" s="6"/>
    </row>
    <row r="146" spans="3:3" ht="13.2" x14ac:dyDescent="0.25">
      <c r="C146" s="6"/>
    </row>
    <row r="147" spans="3:3" ht="13.2" x14ac:dyDescent="0.25">
      <c r="C147" s="6"/>
    </row>
    <row r="148" spans="3:3" ht="13.2" x14ac:dyDescent="0.25">
      <c r="C148" s="6"/>
    </row>
    <row r="149" spans="3:3" ht="13.2" x14ac:dyDescent="0.25">
      <c r="C149" s="6"/>
    </row>
    <row r="150" spans="3:3" ht="13.2" x14ac:dyDescent="0.25">
      <c r="C150" s="6"/>
    </row>
    <row r="151" spans="3:3" ht="13.2" x14ac:dyDescent="0.25">
      <c r="C151" s="6"/>
    </row>
    <row r="152" spans="3:3" ht="13.2" x14ac:dyDescent="0.25">
      <c r="C152" s="6"/>
    </row>
    <row r="153" spans="3:3" ht="13.2" x14ac:dyDescent="0.25">
      <c r="C153" s="6"/>
    </row>
    <row r="154" spans="3:3" ht="13.2" x14ac:dyDescent="0.25">
      <c r="C154" s="6"/>
    </row>
    <row r="155" spans="3:3" ht="13.2" x14ac:dyDescent="0.25">
      <c r="C155" s="6"/>
    </row>
    <row r="156" spans="3:3" ht="13.2" x14ac:dyDescent="0.25">
      <c r="C156" s="6"/>
    </row>
    <row r="157" spans="3:3" ht="13.2" x14ac:dyDescent="0.25">
      <c r="C157" s="6"/>
    </row>
    <row r="158" spans="3:3" ht="13.2" x14ac:dyDescent="0.25">
      <c r="C158" s="6"/>
    </row>
    <row r="159" spans="3:3" ht="13.2" x14ac:dyDescent="0.25">
      <c r="C159" s="6"/>
    </row>
    <row r="160" spans="3:3" ht="13.2" x14ac:dyDescent="0.25">
      <c r="C160" s="6"/>
    </row>
    <row r="161" spans="3:3" ht="13.2" x14ac:dyDescent="0.25">
      <c r="C161" s="6"/>
    </row>
    <row r="162" spans="3:3" ht="13.2" x14ac:dyDescent="0.25">
      <c r="C162" s="6"/>
    </row>
    <row r="163" spans="3:3" ht="13.2" x14ac:dyDescent="0.25">
      <c r="C163" s="6"/>
    </row>
    <row r="164" spans="3:3" ht="13.2" x14ac:dyDescent="0.25">
      <c r="C164" s="6"/>
    </row>
    <row r="165" spans="3:3" ht="13.2" x14ac:dyDescent="0.25">
      <c r="C165" s="6"/>
    </row>
    <row r="166" spans="3:3" ht="13.2" x14ac:dyDescent="0.25">
      <c r="C166" s="6"/>
    </row>
    <row r="167" spans="3:3" ht="13.2" x14ac:dyDescent="0.25">
      <c r="C167" s="6"/>
    </row>
    <row r="168" spans="3:3" ht="13.2" x14ac:dyDescent="0.25">
      <c r="C168" s="6"/>
    </row>
    <row r="169" spans="3:3" ht="13.2" x14ac:dyDescent="0.25">
      <c r="C169" s="6"/>
    </row>
    <row r="170" spans="3:3" ht="13.2" x14ac:dyDescent="0.25">
      <c r="C170" s="6"/>
    </row>
    <row r="171" spans="3:3" ht="13.2" x14ac:dyDescent="0.25">
      <c r="C171" s="6"/>
    </row>
    <row r="172" spans="3:3" ht="13.2" x14ac:dyDescent="0.25">
      <c r="C172" s="6"/>
    </row>
    <row r="173" spans="3:3" ht="13.2" x14ac:dyDescent="0.25">
      <c r="C173" s="6"/>
    </row>
    <row r="174" spans="3:3" ht="13.2" x14ac:dyDescent="0.25">
      <c r="C174" s="6"/>
    </row>
    <row r="175" spans="3:3" ht="13.2" x14ac:dyDescent="0.25">
      <c r="C175" s="6"/>
    </row>
    <row r="176" spans="3:3" ht="13.2" x14ac:dyDescent="0.25">
      <c r="C176" s="6"/>
    </row>
    <row r="177" spans="3:3" ht="13.2" x14ac:dyDescent="0.25">
      <c r="C177" s="6"/>
    </row>
    <row r="178" spans="3:3" ht="13.2" x14ac:dyDescent="0.25">
      <c r="C178" s="6"/>
    </row>
    <row r="179" spans="3:3" ht="13.2" x14ac:dyDescent="0.25">
      <c r="C179" s="6"/>
    </row>
    <row r="180" spans="3:3" ht="13.2" x14ac:dyDescent="0.25">
      <c r="C180" s="6"/>
    </row>
    <row r="181" spans="3:3" ht="13.2" x14ac:dyDescent="0.25">
      <c r="C181" s="6"/>
    </row>
    <row r="182" spans="3:3" ht="13.2" x14ac:dyDescent="0.25">
      <c r="C182" s="6"/>
    </row>
    <row r="183" spans="3:3" ht="13.2" x14ac:dyDescent="0.25">
      <c r="C183" s="6"/>
    </row>
    <row r="184" spans="3:3" ht="13.2" x14ac:dyDescent="0.25">
      <c r="C184" s="6"/>
    </row>
    <row r="185" spans="3:3" ht="13.2" x14ac:dyDescent="0.25">
      <c r="C185" s="6"/>
    </row>
    <row r="186" spans="3:3" ht="13.2" x14ac:dyDescent="0.25">
      <c r="C186" s="6"/>
    </row>
    <row r="187" spans="3:3" ht="13.2" x14ac:dyDescent="0.25">
      <c r="C187" s="6"/>
    </row>
    <row r="188" spans="3:3" ht="13.2" x14ac:dyDescent="0.25">
      <c r="C188" s="6"/>
    </row>
    <row r="189" spans="3:3" ht="13.2" x14ac:dyDescent="0.25">
      <c r="C189" s="6"/>
    </row>
    <row r="190" spans="3:3" ht="13.2" x14ac:dyDescent="0.25">
      <c r="C190" s="6"/>
    </row>
    <row r="191" spans="3:3" ht="13.2" x14ac:dyDescent="0.25">
      <c r="C191" s="6"/>
    </row>
    <row r="192" spans="3:3" ht="13.2" x14ac:dyDescent="0.25">
      <c r="C192" s="6"/>
    </row>
    <row r="193" spans="3:3" ht="13.2" x14ac:dyDescent="0.25">
      <c r="C193" s="6"/>
    </row>
    <row r="194" spans="3:3" ht="13.2" x14ac:dyDescent="0.25">
      <c r="C194" s="6"/>
    </row>
    <row r="195" spans="3:3" ht="13.2" x14ac:dyDescent="0.25">
      <c r="C195" s="6"/>
    </row>
    <row r="196" spans="3:3" ht="13.2" x14ac:dyDescent="0.25">
      <c r="C196" s="6"/>
    </row>
    <row r="197" spans="3:3" ht="13.2" x14ac:dyDescent="0.25">
      <c r="C197" s="6"/>
    </row>
    <row r="198" spans="3:3" ht="13.2" x14ac:dyDescent="0.25">
      <c r="C198" s="6"/>
    </row>
    <row r="199" spans="3:3" ht="13.2" x14ac:dyDescent="0.25">
      <c r="C199" s="6"/>
    </row>
    <row r="200" spans="3:3" ht="13.2" x14ac:dyDescent="0.25">
      <c r="C200" s="6"/>
    </row>
    <row r="201" spans="3:3" ht="13.2" x14ac:dyDescent="0.25">
      <c r="C201" s="6"/>
    </row>
    <row r="202" spans="3:3" ht="13.2" x14ac:dyDescent="0.25">
      <c r="C202" s="6"/>
    </row>
    <row r="203" spans="3:3" ht="13.2" x14ac:dyDescent="0.25">
      <c r="C203" s="6"/>
    </row>
    <row r="204" spans="3:3" ht="13.2" x14ac:dyDescent="0.25">
      <c r="C204" s="6"/>
    </row>
    <row r="205" spans="3:3" ht="13.2" x14ac:dyDescent="0.25">
      <c r="C205" s="6"/>
    </row>
    <row r="206" spans="3:3" ht="13.2" x14ac:dyDescent="0.25">
      <c r="C206" s="6"/>
    </row>
    <row r="207" spans="3:3" ht="13.2" x14ac:dyDescent="0.25">
      <c r="C207" s="6"/>
    </row>
    <row r="208" spans="3:3" ht="13.2" x14ac:dyDescent="0.25">
      <c r="C208" s="6"/>
    </row>
    <row r="209" spans="3:3" ht="13.2" x14ac:dyDescent="0.25">
      <c r="C209" s="6"/>
    </row>
    <row r="210" spans="3:3" ht="13.2" x14ac:dyDescent="0.25">
      <c r="C210" s="6"/>
    </row>
    <row r="211" spans="3:3" ht="13.2" x14ac:dyDescent="0.25">
      <c r="C211" s="6"/>
    </row>
    <row r="212" spans="3:3" ht="13.2" x14ac:dyDescent="0.25">
      <c r="C212" s="6"/>
    </row>
    <row r="213" spans="3:3" ht="13.2" x14ac:dyDescent="0.25">
      <c r="C213" s="6"/>
    </row>
    <row r="214" spans="3:3" ht="13.2" x14ac:dyDescent="0.25">
      <c r="C214" s="6"/>
    </row>
    <row r="215" spans="3:3" ht="13.2" x14ac:dyDescent="0.25">
      <c r="C215" s="6"/>
    </row>
    <row r="216" spans="3:3" ht="13.2" x14ac:dyDescent="0.25">
      <c r="C216" s="6"/>
    </row>
    <row r="217" spans="3:3" ht="13.2" x14ac:dyDescent="0.25">
      <c r="C217" s="6"/>
    </row>
    <row r="218" spans="3:3" ht="13.2" x14ac:dyDescent="0.25">
      <c r="C218" s="6"/>
    </row>
    <row r="219" spans="3:3" ht="13.2" x14ac:dyDescent="0.25">
      <c r="C219" s="6"/>
    </row>
    <row r="220" spans="3:3" ht="13.2" x14ac:dyDescent="0.25">
      <c r="C220" s="6"/>
    </row>
    <row r="221" spans="3:3" ht="13.2" x14ac:dyDescent="0.25">
      <c r="C221" s="6"/>
    </row>
    <row r="222" spans="3:3" ht="13.2" x14ac:dyDescent="0.25">
      <c r="C222" s="6"/>
    </row>
    <row r="223" spans="3:3" ht="13.2" x14ac:dyDescent="0.25">
      <c r="C223" s="6"/>
    </row>
    <row r="224" spans="3:3" ht="13.2" x14ac:dyDescent="0.25">
      <c r="C224" s="6"/>
    </row>
    <row r="225" spans="3:3" ht="13.2" x14ac:dyDescent="0.25">
      <c r="C225" s="6"/>
    </row>
    <row r="226" spans="3:3" ht="13.2" x14ac:dyDescent="0.25">
      <c r="C226" s="6"/>
    </row>
    <row r="227" spans="3:3" ht="13.2" x14ac:dyDescent="0.25">
      <c r="C227" s="6"/>
    </row>
    <row r="228" spans="3:3" ht="13.2" x14ac:dyDescent="0.25">
      <c r="C228" s="6"/>
    </row>
    <row r="229" spans="3:3" ht="13.2" x14ac:dyDescent="0.25">
      <c r="C229" s="6"/>
    </row>
    <row r="230" spans="3:3" ht="13.2" x14ac:dyDescent="0.25">
      <c r="C230" s="6"/>
    </row>
    <row r="231" spans="3:3" ht="13.2" x14ac:dyDescent="0.25">
      <c r="C231" s="6"/>
    </row>
    <row r="232" spans="3:3" ht="13.2" x14ac:dyDescent="0.25">
      <c r="C232" s="6"/>
    </row>
    <row r="233" spans="3:3" ht="13.2" x14ac:dyDescent="0.25">
      <c r="C233" s="6"/>
    </row>
    <row r="234" spans="3:3" ht="13.2" x14ac:dyDescent="0.25">
      <c r="C234" s="6"/>
    </row>
    <row r="235" spans="3:3" ht="13.2" x14ac:dyDescent="0.25">
      <c r="C235" s="6"/>
    </row>
    <row r="236" spans="3:3" ht="13.2" x14ac:dyDescent="0.25">
      <c r="C236" s="6"/>
    </row>
    <row r="237" spans="3:3" ht="13.2" x14ac:dyDescent="0.25">
      <c r="C237" s="6"/>
    </row>
    <row r="238" spans="3:3" ht="13.2" x14ac:dyDescent="0.25">
      <c r="C238" s="6"/>
    </row>
    <row r="239" spans="3:3" ht="13.2" x14ac:dyDescent="0.25">
      <c r="C239" s="6"/>
    </row>
    <row r="240" spans="3:3" ht="13.2" x14ac:dyDescent="0.25">
      <c r="C240" s="6"/>
    </row>
    <row r="241" spans="3:3" ht="13.2" x14ac:dyDescent="0.25">
      <c r="C241" s="6"/>
    </row>
    <row r="242" spans="3:3" ht="13.2" x14ac:dyDescent="0.25">
      <c r="C242" s="6"/>
    </row>
    <row r="243" spans="3:3" ht="13.2" x14ac:dyDescent="0.25">
      <c r="C243" s="6"/>
    </row>
    <row r="244" spans="3:3" ht="13.2" x14ac:dyDescent="0.25">
      <c r="C244" s="6"/>
    </row>
    <row r="245" spans="3:3" ht="13.2" x14ac:dyDescent="0.25">
      <c r="C245" s="6"/>
    </row>
    <row r="246" spans="3:3" ht="13.2" x14ac:dyDescent="0.25">
      <c r="C246" s="6"/>
    </row>
    <row r="247" spans="3:3" ht="13.2" x14ac:dyDescent="0.25">
      <c r="C247" s="6"/>
    </row>
    <row r="248" spans="3:3" ht="13.2" x14ac:dyDescent="0.25">
      <c r="C248" s="6"/>
    </row>
    <row r="249" spans="3:3" ht="13.2" x14ac:dyDescent="0.25">
      <c r="C249" s="6"/>
    </row>
    <row r="250" spans="3:3" ht="13.2" x14ac:dyDescent="0.25">
      <c r="C250" s="6"/>
    </row>
    <row r="251" spans="3:3" ht="13.2" x14ac:dyDescent="0.25">
      <c r="C251" s="6"/>
    </row>
    <row r="252" spans="3:3" ht="13.2" x14ac:dyDescent="0.25">
      <c r="C252" s="6"/>
    </row>
    <row r="253" spans="3:3" ht="13.2" x14ac:dyDescent="0.25">
      <c r="C253" s="6"/>
    </row>
    <row r="254" spans="3:3" ht="13.2" x14ac:dyDescent="0.25">
      <c r="C254" s="6"/>
    </row>
    <row r="255" spans="3:3" ht="13.2" x14ac:dyDescent="0.25">
      <c r="C255" s="6"/>
    </row>
    <row r="256" spans="3:3" ht="13.2" x14ac:dyDescent="0.25">
      <c r="C256" s="6"/>
    </row>
    <row r="257" spans="3:3" ht="13.2" x14ac:dyDescent="0.25">
      <c r="C257" s="6"/>
    </row>
    <row r="258" spans="3:3" ht="13.2" x14ac:dyDescent="0.25">
      <c r="C258" s="6"/>
    </row>
    <row r="259" spans="3:3" ht="13.2" x14ac:dyDescent="0.25">
      <c r="C259" s="6"/>
    </row>
    <row r="260" spans="3:3" ht="13.2" x14ac:dyDescent="0.25">
      <c r="C260" s="6"/>
    </row>
    <row r="261" spans="3:3" ht="13.2" x14ac:dyDescent="0.25">
      <c r="C261" s="6"/>
    </row>
    <row r="262" spans="3:3" ht="13.2" x14ac:dyDescent="0.25">
      <c r="C262" s="6"/>
    </row>
    <row r="263" spans="3:3" ht="13.2" x14ac:dyDescent="0.25">
      <c r="C263" s="6"/>
    </row>
    <row r="264" spans="3:3" ht="13.2" x14ac:dyDescent="0.25">
      <c r="C264" s="6"/>
    </row>
    <row r="265" spans="3:3" ht="13.2" x14ac:dyDescent="0.25">
      <c r="C265" s="6"/>
    </row>
    <row r="266" spans="3:3" ht="13.2" x14ac:dyDescent="0.25">
      <c r="C266" s="6"/>
    </row>
    <row r="267" spans="3:3" ht="13.2" x14ac:dyDescent="0.25">
      <c r="C267" s="6"/>
    </row>
    <row r="268" spans="3:3" ht="13.2" x14ac:dyDescent="0.25">
      <c r="C268" s="6"/>
    </row>
    <row r="269" spans="3:3" ht="13.2" x14ac:dyDescent="0.25">
      <c r="C269" s="6"/>
    </row>
    <row r="270" spans="3:3" ht="13.2" x14ac:dyDescent="0.25">
      <c r="C270" s="6"/>
    </row>
    <row r="271" spans="3:3" ht="13.2" x14ac:dyDescent="0.25">
      <c r="C271" s="6"/>
    </row>
    <row r="272" spans="3:3" ht="13.2" x14ac:dyDescent="0.25">
      <c r="C272" s="6"/>
    </row>
    <row r="273" spans="3:3" ht="13.2" x14ac:dyDescent="0.25">
      <c r="C273" s="6"/>
    </row>
    <row r="274" spans="3:3" ht="13.2" x14ac:dyDescent="0.25">
      <c r="C274" s="6"/>
    </row>
    <row r="275" spans="3:3" ht="13.2" x14ac:dyDescent="0.25">
      <c r="C275" s="6"/>
    </row>
    <row r="276" spans="3:3" ht="13.2" x14ac:dyDescent="0.25">
      <c r="C276" s="6"/>
    </row>
    <row r="277" spans="3:3" ht="13.2" x14ac:dyDescent="0.25">
      <c r="C277" s="6"/>
    </row>
    <row r="278" spans="3:3" ht="13.2" x14ac:dyDescent="0.25">
      <c r="C278" s="6"/>
    </row>
    <row r="279" spans="3:3" ht="13.2" x14ac:dyDescent="0.25">
      <c r="C279" s="6"/>
    </row>
    <row r="280" spans="3:3" ht="13.2" x14ac:dyDescent="0.25">
      <c r="C280" s="6"/>
    </row>
    <row r="281" spans="3:3" ht="13.2" x14ac:dyDescent="0.25">
      <c r="C281" s="6"/>
    </row>
    <row r="282" spans="3:3" ht="13.2" x14ac:dyDescent="0.25">
      <c r="C282" s="6"/>
    </row>
    <row r="283" spans="3:3" ht="13.2" x14ac:dyDescent="0.25">
      <c r="C283" s="6"/>
    </row>
    <row r="284" spans="3:3" ht="13.2" x14ac:dyDescent="0.25">
      <c r="C284" s="6"/>
    </row>
    <row r="285" spans="3:3" ht="13.2" x14ac:dyDescent="0.25">
      <c r="C285" s="6"/>
    </row>
    <row r="286" spans="3:3" ht="13.2" x14ac:dyDescent="0.25">
      <c r="C286" s="6"/>
    </row>
    <row r="287" spans="3:3" ht="13.2" x14ac:dyDescent="0.25">
      <c r="C287" s="6"/>
    </row>
    <row r="288" spans="3:3" ht="13.2" x14ac:dyDescent="0.25">
      <c r="C288" s="6"/>
    </row>
    <row r="289" spans="3:3" ht="13.2" x14ac:dyDescent="0.25">
      <c r="C289" s="6"/>
    </row>
    <row r="290" spans="3:3" ht="13.2" x14ac:dyDescent="0.25">
      <c r="C290" s="6"/>
    </row>
    <row r="291" spans="3:3" ht="13.2" x14ac:dyDescent="0.25">
      <c r="C291" s="6"/>
    </row>
    <row r="292" spans="3:3" ht="13.2" x14ac:dyDescent="0.25">
      <c r="C292" s="6"/>
    </row>
    <row r="293" spans="3:3" ht="13.2" x14ac:dyDescent="0.25">
      <c r="C293" s="6"/>
    </row>
    <row r="294" spans="3:3" ht="13.2" x14ac:dyDescent="0.25">
      <c r="C294" s="6"/>
    </row>
    <row r="295" spans="3:3" ht="13.2" x14ac:dyDescent="0.25">
      <c r="C295" s="6"/>
    </row>
    <row r="296" spans="3:3" ht="13.2" x14ac:dyDescent="0.25">
      <c r="C296" s="6"/>
    </row>
    <row r="297" spans="3:3" ht="13.2" x14ac:dyDescent="0.25">
      <c r="C297" s="6"/>
    </row>
    <row r="298" spans="3:3" ht="13.2" x14ac:dyDescent="0.25">
      <c r="C298" s="6"/>
    </row>
    <row r="299" spans="3:3" ht="13.2" x14ac:dyDescent="0.25">
      <c r="C299" s="6"/>
    </row>
    <row r="300" spans="3:3" ht="13.2" x14ac:dyDescent="0.25">
      <c r="C300" s="6"/>
    </row>
    <row r="301" spans="3:3" ht="13.2" x14ac:dyDescent="0.25">
      <c r="C301" s="6"/>
    </row>
    <row r="302" spans="3:3" ht="13.2" x14ac:dyDescent="0.25">
      <c r="C302" s="6"/>
    </row>
    <row r="303" spans="3:3" ht="13.2" x14ac:dyDescent="0.25">
      <c r="C303" s="6"/>
    </row>
    <row r="304" spans="3:3" ht="13.2" x14ac:dyDescent="0.25">
      <c r="C304" s="6"/>
    </row>
    <row r="305" spans="3:3" ht="13.2" x14ac:dyDescent="0.25">
      <c r="C305" s="6"/>
    </row>
    <row r="306" spans="3:3" ht="13.2" x14ac:dyDescent="0.25">
      <c r="C306" s="6"/>
    </row>
    <row r="307" spans="3:3" ht="13.2" x14ac:dyDescent="0.25">
      <c r="C307" s="6"/>
    </row>
    <row r="308" spans="3:3" ht="13.2" x14ac:dyDescent="0.25">
      <c r="C308" s="6"/>
    </row>
    <row r="309" spans="3:3" ht="13.2" x14ac:dyDescent="0.25">
      <c r="C309" s="6"/>
    </row>
    <row r="310" spans="3:3" ht="13.2" x14ac:dyDescent="0.25">
      <c r="C310" s="6"/>
    </row>
    <row r="311" spans="3:3" ht="13.2" x14ac:dyDescent="0.25">
      <c r="C311" s="6"/>
    </row>
    <row r="312" spans="3:3" ht="13.2" x14ac:dyDescent="0.25">
      <c r="C312" s="6"/>
    </row>
    <row r="313" spans="3:3" ht="13.2" x14ac:dyDescent="0.25">
      <c r="C313" s="6"/>
    </row>
    <row r="314" spans="3:3" ht="13.2" x14ac:dyDescent="0.25">
      <c r="C314" s="6"/>
    </row>
    <row r="315" spans="3:3" ht="13.2" x14ac:dyDescent="0.25">
      <c r="C315" s="6"/>
    </row>
    <row r="316" spans="3:3" ht="13.2" x14ac:dyDescent="0.25">
      <c r="C316" s="6"/>
    </row>
    <row r="317" spans="3:3" ht="13.2" x14ac:dyDescent="0.25">
      <c r="C317" s="6"/>
    </row>
    <row r="318" spans="3:3" ht="13.2" x14ac:dyDescent="0.25">
      <c r="C318" s="6"/>
    </row>
    <row r="319" spans="3:3" ht="13.2" x14ac:dyDescent="0.25">
      <c r="C319" s="6"/>
    </row>
    <row r="320" spans="3:3" ht="13.2" x14ac:dyDescent="0.25">
      <c r="C320" s="6"/>
    </row>
    <row r="321" spans="3:3" ht="13.2" x14ac:dyDescent="0.25">
      <c r="C321" s="6"/>
    </row>
    <row r="322" spans="3:3" ht="13.2" x14ac:dyDescent="0.25">
      <c r="C322" s="6"/>
    </row>
    <row r="323" spans="3:3" ht="13.2" x14ac:dyDescent="0.25">
      <c r="C323" s="6"/>
    </row>
    <row r="324" spans="3:3" ht="13.2" x14ac:dyDescent="0.25">
      <c r="C324" s="6"/>
    </row>
    <row r="325" spans="3:3" ht="13.2" x14ac:dyDescent="0.25">
      <c r="C325" s="6"/>
    </row>
    <row r="326" spans="3:3" ht="13.2" x14ac:dyDescent="0.25">
      <c r="C326" s="6"/>
    </row>
    <row r="327" spans="3:3" ht="13.2" x14ac:dyDescent="0.25">
      <c r="C327" s="6"/>
    </row>
    <row r="328" spans="3:3" ht="13.2" x14ac:dyDescent="0.25">
      <c r="C328" s="6"/>
    </row>
    <row r="329" spans="3:3" ht="13.2" x14ac:dyDescent="0.25">
      <c r="C329" s="6"/>
    </row>
    <row r="330" spans="3:3" ht="13.2" x14ac:dyDescent="0.25">
      <c r="C330" s="6"/>
    </row>
    <row r="331" spans="3:3" ht="13.2" x14ac:dyDescent="0.25">
      <c r="C331" s="6"/>
    </row>
    <row r="332" spans="3:3" ht="13.2" x14ac:dyDescent="0.25">
      <c r="C332" s="6"/>
    </row>
    <row r="333" spans="3:3" ht="13.2" x14ac:dyDescent="0.25">
      <c r="C333" s="6"/>
    </row>
    <row r="334" spans="3:3" ht="13.2" x14ac:dyDescent="0.25">
      <c r="C334" s="6"/>
    </row>
    <row r="335" spans="3:3" ht="13.2" x14ac:dyDescent="0.25">
      <c r="C335" s="6"/>
    </row>
    <row r="336" spans="3:3" ht="13.2" x14ac:dyDescent="0.25">
      <c r="C336" s="6"/>
    </row>
    <row r="337" spans="3:3" ht="13.2" x14ac:dyDescent="0.25">
      <c r="C337" s="6"/>
    </row>
    <row r="338" spans="3:3" ht="13.2" x14ac:dyDescent="0.25">
      <c r="C338" s="6"/>
    </row>
    <row r="339" spans="3:3" ht="13.2" x14ac:dyDescent="0.25">
      <c r="C339" s="6"/>
    </row>
    <row r="340" spans="3:3" ht="13.2" x14ac:dyDescent="0.25">
      <c r="C340" s="6"/>
    </row>
    <row r="341" spans="3:3" ht="13.2" x14ac:dyDescent="0.25">
      <c r="C341" s="6"/>
    </row>
    <row r="342" spans="3:3" ht="13.2" x14ac:dyDescent="0.25">
      <c r="C342" s="6"/>
    </row>
    <row r="343" spans="3:3" ht="13.2" x14ac:dyDescent="0.25">
      <c r="C343" s="6"/>
    </row>
    <row r="344" spans="3:3" ht="13.2" x14ac:dyDescent="0.25">
      <c r="C344" s="6"/>
    </row>
    <row r="345" spans="3:3" ht="13.2" x14ac:dyDescent="0.25">
      <c r="C345" s="6"/>
    </row>
    <row r="346" spans="3:3" ht="13.2" x14ac:dyDescent="0.25">
      <c r="C346" s="6"/>
    </row>
    <row r="347" spans="3:3" ht="13.2" x14ac:dyDescent="0.25">
      <c r="C347" s="6"/>
    </row>
    <row r="348" spans="3:3" ht="13.2" x14ac:dyDescent="0.25">
      <c r="C348" s="6"/>
    </row>
    <row r="349" spans="3:3" ht="13.2" x14ac:dyDescent="0.25">
      <c r="C349" s="6"/>
    </row>
    <row r="350" spans="3:3" ht="13.2" x14ac:dyDescent="0.25">
      <c r="C350" s="6"/>
    </row>
    <row r="351" spans="3:3" ht="13.2" x14ac:dyDescent="0.25">
      <c r="C351" s="6"/>
    </row>
    <row r="352" spans="3:3" ht="13.2" x14ac:dyDescent="0.25">
      <c r="C352" s="6"/>
    </row>
    <row r="353" spans="3:3" ht="13.2" x14ac:dyDescent="0.25">
      <c r="C353" s="6"/>
    </row>
    <row r="354" spans="3:3" ht="13.2" x14ac:dyDescent="0.25">
      <c r="C354" s="6"/>
    </row>
    <row r="355" spans="3:3" ht="13.2" x14ac:dyDescent="0.25">
      <c r="C355" s="6"/>
    </row>
    <row r="356" spans="3:3" ht="13.2" x14ac:dyDescent="0.25">
      <c r="C356" s="6"/>
    </row>
    <row r="357" spans="3:3" ht="13.2" x14ac:dyDescent="0.25">
      <c r="C357" s="6"/>
    </row>
    <row r="358" spans="3:3" ht="13.2" x14ac:dyDescent="0.25">
      <c r="C358" s="6"/>
    </row>
    <row r="359" spans="3:3" ht="13.2" x14ac:dyDescent="0.25">
      <c r="C359" s="6"/>
    </row>
    <row r="360" spans="3:3" ht="13.2" x14ac:dyDescent="0.25">
      <c r="C360" s="6"/>
    </row>
    <row r="361" spans="3:3" ht="13.2" x14ac:dyDescent="0.25">
      <c r="C361" s="6"/>
    </row>
    <row r="362" spans="3:3" ht="13.2" x14ac:dyDescent="0.25">
      <c r="C362" s="6"/>
    </row>
    <row r="363" spans="3:3" ht="13.2" x14ac:dyDescent="0.25">
      <c r="C363" s="6"/>
    </row>
    <row r="364" spans="3:3" ht="13.2" x14ac:dyDescent="0.25">
      <c r="C364" s="6"/>
    </row>
    <row r="365" spans="3:3" ht="13.2" x14ac:dyDescent="0.25">
      <c r="C365" s="6"/>
    </row>
    <row r="366" spans="3:3" ht="13.2" x14ac:dyDescent="0.25">
      <c r="C366" s="6"/>
    </row>
    <row r="367" spans="3:3" ht="13.2" x14ac:dyDescent="0.25">
      <c r="C367" s="6"/>
    </row>
    <row r="368" spans="3:3" ht="13.2" x14ac:dyDescent="0.25">
      <c r="C368" s="6"/>
    </row>
    <row r="369" spans="3:3" ht="13.2" x14ac:dyDescent="0.25">
      <c r="C369" s="6"/>
    </row>
    <row r="370" spans="3:3" ht="13.2" x14ac:dyDescent="0.25">
      <c r="C370" s="6"/>
    </row>
    <row r="371" spans="3:3" ht="13.2" x14ac:dyDescent="0.25">
      <c r="C371" s="6"/>
    </row>
    <row r="372" spans="3:3" ht="13.2" x14ac:dyDescent="0.25">
      <c r="C372" s="6"/>
    </row>
    <row r="373" spans="3:3" ht="13.2" x14ac:dyDescent="0.25">
      <c r="C373" s="6"/>
    </row>
    <row r="374" spans="3:3" ht="13.2" x14ac:dyDescent="0.25">
      <c r="C374" s="6"/>
    </row>
    <row r="375" spans="3:3" ht="13.2" x14ac:dyDescent="0.25">
      <c r="C375" s="6"/>
    </row>
    <row r="376" spans="3:3" ht="13.2" x14ac:dyDescent="0.25">
      <c r="C376" s="6"/>
    </row>
    <row r="377" spans="3:3" ht="13.2" x14ac:dyDescent="0.25">
      <c r="C377" s="6"/>
    </row>
    <row r="378" spans="3:3" ht="13.2" x14ac:dyDescent="0.25">
      <c r="C378" s="6"/>
    </row>
    <row r="379" spans="3:3" ht="13.2" x14ac:dyDescent="0.25">
      <c r="C379" s="6"/>
    </row>
    <row r="380" spans="3:3" ht="13.2" x14ac:dyDescent="0.25">
      <c r="C380" s="6"/>
    </row>
    <row r="381" spans="3:3" ht="13.2" x14ac:dyDescent="0.25">
      <c r="C381" s="6"/>
    </row>
    <row r="382" spans="3:3" ht="13.2" x14ac:dyDescent="0.25">
      <c r="C382" s="6"/>
    </row>
    <row r="383" spans="3:3" ht="13.2" x14ac:dyDescent="0.25">
      <c r="C383" s="6"/>
    </row>
    <row r="384" spans="3:3" ht="13.2" x14ac:dyDescent="0.25">
      <c r="C384" s="6"/>
    </row>
    <row r="385" spans="3:3" ht="13.2" x14ac:dyDescent="0.25">
      <c r="C385" s="6"/>
    </row>
    <row r="386" spans="3:3" ht="13.2" x14ac:dyDescent="0.25">
      <c r="C386" s="6"/>
    </row>
    <row r="387" spans="3:3" ht="13.2" x14ac:dyDescent="0.25">
      <c r="C387" s="6"/>
    </row>
    <row r="388" spans="3:3" ht="13.2" x14ac:dyDescent="0.25">
      <c r="C388" s="6"/>
    </row>
    <row r="389" spans="3:3" ht="13.2" x14ac:dyDescent="0.25">
      <c r="C389" s="6"/>
    </row>
    <row r="390" spans="3:3" ht="13.2" x14ac:dyDescent="0.25">
      <c r="C390" s="6"/>
    </row>
    <row r="391" spans="3:3" ht="13.2" x14ac:dyDescent="0.25">
      <c r="C391" s="6"/>
    </row>
    <row r="392" spans="3:3" ht="13.2" x14ac:dyDescent="0.25">
      <c r="C392" s="6"/>
    </row>
    <row r="393" spans="3:3" ht="13.2" x14ac:dyDescent="0.25">
      <c r="C393" s="6"/>
    </row>
    <row r="394" spans="3:3" ht="13.2" x14ac:dyDescent="0.25">
      <c r="C394" s="6"/>
    </row>
    <row r="395" spans="3:3" ht="13.2" x14ac:dyDescent="0.25">
      <c r="C395" s="6"/>
    </row>
    <row r="396" spans="3:3" ht="13.2" x14ac:dyDescent="0.25">
      <c r="C396" s="6"/>
    </row>
    <row r="397" spans="3:3" ht="13.2" x14ac:dyDescent="0.25">
      <c r="C397" s="6"/>
    </row>
    <row r="398" spans="3:3" ht="13.2" x14ac:dyDescent="0.25">
      <c r="C398" s="6"/>
    </row>
    <row r="399" spans="3:3" ht="13.2" x14ac:dyDescent="0.25">
      <c r="C399" s="6"/>
    </row>
    <row r="400" spans="3:3" ht="13.2" x14ac:dyDescent="0.25">
      <c r="C400" s="6"/>
    </row>
    <row r="401" spans="3:3" ht="13.2" x14ac:dyDescent="0.25">
      <c r="C401" s="6"/>
    </row>
    <row r="402" spans="3:3" ht="13.2" x14ac:dyDescent="0.25">
      <c r="C402" s="6"/>
    </row>
    <row r="403" spans="3:3" ht="13.2" x14ac:dyDescent="0.25">
      <c r="C403" s="6"/>
    </row>
    <row r="404" spans="3:3" ht="13.2" x14ac:dyDescent="0.25">
      <c r="C404" s="6"/>
    </row>
    <row r="405" spans="3:3" ht="13.2" x14ac:dyDescent="0.25">
      <c r="C405" s="6"/>
    </row>
    <row r="406" spans="3:3" ht="13.2" x14ac:dyDescent="0.25">
      <c r="C406" s="6"/>
    </row>
    <row r="407" spans="3:3" ht="13.2" x14ac:dyDescent="0.25">
      <c r="C407" s="6"/>
    </row>
    <row r="408" spans="3:3" ht="13.2" x14ac:dyDescent="0.25">
      <c r="C408" s="6"/>
    </row>
    <row r="409" spans="3:3" ht="13.2" x14ac:dyDescent="0.25">
      <c r="C409" s="6"/>
    </row>
    <row r="410" spans="3:3" ht="13.2" x14ac:dyDescent="0.25">
      <c r="C410" s="6"/>
    </row>
    <row r="411" spans="3:3" ht="13.2" x14ac:dyDescent="0.25">
      <c r="C411" s="6"/>
    </row>
    <row r="412" spans="3:3" ht="13.2" x14ac:dyDescent="0.25">
      <c r="C412" s="6"/>
    </row>
    <row r="413" spans="3:3" ht="13.2" x14ac:dyDescent="0.25">
      <c r="C413" s="6"/>
    </row>
    <row r="414" spans="3:3" ht="13.2" x14ac:dyDescent="0.25">
      <c r="C414" s="6"/>
    </row>
    <row r="415" spans="3:3" ht="13.2" x14ac:dyDescent="0.25">
      <c r="C415" s="6"/>
    </row>
    <row r="416" spans="3:3" ht="13.2" x14ac:dyDescent="0.25">
      <c r="C416" s="6"/>
    </row>
    <row r="417" spans="3:3" ht="13.2" x14ac:dyDescent="0.25">
      <c r="C417" s="6"/>
    </row>
    <row r="418" spans="3:3" ht="13.2" x14ac:dyDescent="0.25">
      <c r="C418" s="6"/>
    </row>
    <row r="419" spans="3:3" ht="13.2" x14ac:dyDescent="0.25">
      <c r="C419" s="6"/>
    </row>
    <row r="420" spans="3:3" ht="13.2" x14ac:dyDescent="0.25">
      <c r="C420" s="6"/>
    </row>
    <row r="421" spans="3:3" ht="13.2" x14ac:dyDescent="0.25">
      <c r="C421" s="6"/>
    </row>
    <row r="422" spans="3:3" ht="13.2" x14ac:dyDescent="0.25">
      <c r="C422" s="6"/>
    </row>
    <row r="423" spans="3:3" ht="13.2" x14ac:dyDescent="0.25">
      <c r="C423" s="6"/>
    </row>
    <row r="424" spans="3:3" ht="13.2" x14ac:dyDescent="0.25">
      <c r="C424" s="6"/>
    </row>
    <row r="425" spans="3:3" ht="13.2" x14ac:dyDescent="0.25">
      <c r="C425" s="6"/>
    </row>
    <row r="426" spans="3:3" ht="13.2" x14ac:dyDescent="0.25">
      <c r="C426" s="6"/>
    </row>
    <row r="427" spans="3:3" ht="13.2" x14ac:dyDescent="0.25">
      <c r="C427" s="6"/>
    </row>
    <row r="428" spans="3:3" ht="13.2" x14ac:dyDescent="0.25">
      <c r="C428" s="6"/>
    </row>
    <row r="429" spans="3:3" ht="13.2" x14ac:dyDescent="0.25">
      <c r="C429" s="6"/>
    </row>
    <row r="430" spans="3:3" ht="13.2" x14ac:dyDescent="0.25">
      <c r="C430" s="6"/>
    </row>
    <row r="431" spans="3:3" ht="13.2" x14ac:dyDescent="0.25">
      <c r="C431" s="6"/>
    </row>
    <row r="432" spans="3:3" ht="13.2" x14ac:dyDescent="0.25">
      <c r="C432" s="6"/>
    </row>
    <row r="433" spans="3:3" ht="13.2" x14ac:dyDescent="0.25">
      <c r="C433" s="6"/>
    </row>
    <row r="434" spans="3:3" ht="13.2" x14ac:dyDescent="0.25">
      <c r="C434" s="6"/>
    </row>
    <row r="435" spans="3:3" ht="13.2" x14ac:dyDescent="0.25">
      <c r="C435" s="6"/>
    </row>
    <row r="436" spans="3:3" ht="13.2" x14ac:dyDescent="0.25">
      <c r="C436" s="6"/>
    </row>
    <row r="437" spans="3:3" ht="13.2" x14ac:dyDescent="0.25">
      <c r="C437" s="6"/>
    </row>
    <row r="438" spans="3:3" ht="13.2" x14ac:dyDescent="0.25">
      <c r="C438" s="6"/>
    </row>
    <row r="439" spans="3:3" ht="13.2" x14ac:dyDescent="0.25">
      <c r="C439" s="6"/>
    </row>
    <row r="440" spans="3:3" ht="13.2" x14ac:dyDescent="0.25">
      <c r="C440" s="6"/>
    </row>
    <row r="441" spans="3:3" ht="13.2" x14ac:dyDescent="0.25">
      <c r="C441" s="6"/>
    </row>
    <row r="442" spans="3:3" ht="13.2" x14ac:dyDescent="0.25">
      <c r="C442" s="6"/>
    </row>
    <row r="443" spans="3:3" ht="13.2" x14ac:dyDescent="0.25">
      <c r="C443" s="6"/>
    </row>
    <row r="444" spans="3:3" ht="13.2" x14ac:dyDescent="0.25">
      <c r="C444" s="6"/>
    </row>
    <row r="445" spans="3:3" ht="13.2" x14ac:dyDescent="0.25">
      <c r="C445" s="6"/>
    </row>
    <row r="446" spans="3:3" ht="13.2" x14ac:dyDescent="0.25">
      <c r="C446" s="6"/>
    </row>
    <row r="447" spans="3:3" ht="13.2" x14ac:dyDescent="0.25">
      <c r="C447" s="6"/>
    </row>
    <row r="448" spans="3:3" ht="13.2" x14ac:dyDescent="0.25">
      <c r="C448" s="6"/>
    </row>
    <row r="449" spans="3:3" ht="13.2" x14ac:dyDescent="0.25">
      <c r="C449" s="6"/>
    </row>
    <row r="450" spans="3:3" ht="13.2" x14ac:dyDescent="0.25">
      <c r="C450" s="6"/>
    </row>
    <row r="451" spans="3:3" ht="13.2" x14ac:dyDescent="0.25">
      <c r="C451" s="6"/>
    </row>
    <row r="452" spans="3:3" ht="13.2" x14ac:dyDescent="0.25">
      <c r="C452" s="6"/>
    </row>
    <row r="453" spans="3:3" ht="13.2" x14ac:dyDescent="0.25">
      <c r="C453" s="6"/>
    </row>
    <row r="454" spans="3:3" ht="13.2" x14ac:dyDescent="0.25">
      <c r="C454" s="6"/>
    </row>
    <row r="455" spans="3:3" ht="13.2" x14ac:dyDescent="0.25">
      <c r="C455" s="6"/>
    </row>
    <row r="456" spans="3:3" ht="13.2" x14ac:dyDescent="0.25">
      <c r="C456" s="6"/>
    </row>
    <row r="457" spans="3:3" ht="13.2" x14ac:dyDescent="0.25">
      <c r="C457" s="6"/>
    </row>
    <row r="458" spans="3:3" ht="13.2" x14ac:dyDescent="0.25">
      <c r="C458" s="6"/>
    </row>
    <row r="459" spans="3:3" ht="13.2" x14ac:dyDescent="0.25">
      <c r="C459" s="6"/>
    </row>
    <row r="460" spans="3:3" ht="13.2" x14ac:dyDescent="0.25">
      <c r="C460" s="6"/>
    </row>
    <row r="461" spans="3:3" ht="13.2" x14ac:dyDescent="0.25">
      <c r="C461" s="6"/>
    </row>
    <row r="462" spans="3:3" ht="13.2" x14ac:dyDescent="0.25">
      <c r="C462" s="6"/>
    </row>
    <row r="463" spans="3:3" ht="13.2" x14ac:dyDescent="0.25">
      <c r="C463" s="6"/>
    </row>
    <row r="464" spans="3:3" ht="13.2" x14ac:dyDescent="0.25">
      <c r="C464" s="6"/>
    </row>
    <row r="465" spans="3:3" ht="13.2" x14ac:dyDescent="0.25">
      <c r="C465" s="6"/>
    </row>
    <row r="466" spans="3:3" ht="13.2" x14ac:dyDescent="0.25">
      <c r="C466" s="6"/>
    </row>
    <row r="467" spans="3:3" ht="13.2" x14ac:dyDescent="0.25">
      <c r="C467" s="6"/>
    </row>
    <row r="468" spans="3:3" ht="13.2" x14ac:dyDescent="0.25">
      <c r="C468" s="6"/>
    </row>
    <row r="469" spans="3:3" ht="13.2" x14ac:dyDescent="0.25">
      <c r="C469" s="6"/>
    </row>
    <row r="470" spans="3:3" ht="13.2" x14ac:dyDescent="0.25">
      <c r="C470" s="6"/>
    </row>
    <row r="471" spans="3:3" ht="13.2" x14ac:dyDescent="0.25">
      <c r="C471" s="6"/>
    </row>
    <row r="472" spans="3:3" ht="13.2" x14ac:dyDescent="0.25">
      <c r="C472" s="6"/>
    </row>
    <row r="473" spans="3:3" ht="13.2" x14ac:dyDescent="0.25">
      <c r="C473" s="6"/>
    </row>
    <row r="474" spans="3:3" ht="13.2" x14ac:dyDescent="0.25">
      <c r="C474" s="6"/>
    </row>
    <row r="475" spans="3:3" ht="13.2" x14ac:dyDescent="0.25">
      <c r="C475" s="6"/>
    </row>
    <row r="476" spans="3:3" ht="13.2" x14ac:dyDescent="0.25">
      <c r="C476" s="6"/>
    </row>
    <row r="477" spans="3:3" ht="13.2" x14ac:dyDescent="0.25">
      <c r="C477" s="6"/>
    </row>
    <row r="478" spans="3:3" ht="13.2" x14ac:dyDescent="0.25">
      <c r="C478" s="6"/>
    </row>
    <row r="479" spans="3:3" ht="13.2" x14ac:dyDescent="0.25">
      <c r="C479" s="6"/>
    </row>
    <row r="480" spans="3:3" ht="13.2" x14ac:dyDescent="0.25">
      <c r="C480" s="6"/>
    </row>
    <row r="481" spans="3:3" ht="13.2" x14ac:dyDescent="0.25">
      <c r="C481" s="6"/>
    </row>
    <row r="482" spans="3:3" ht="13.2" x14ac:dyDescent="0.25">
      <c r="C482" s="6"/>
    </row>
    <row r="483" spans="3:3" ht="13.2" x14ac:dyDescent="0.25">
      <c r="C483" s="6"/>
    </row>
    <row r="484" spans="3:3" ht="13.2" x14ac:dyDescent="0.25">
      <c r="C484" s="6"/>
    </row>
    <row r="485" spans="3:3" ht="13.2" x14ac:dyDescent="0.25">
      <c r="C485" s="6"/>
    </row>
    <row r="486" spans="3:3" ht="13.2" x14ac:dyDescent="0.25">
      <c r="C486" s="6"/>
    </row>
    <row r="487" spans="3:3" ht="13.2" x14ac:dyDescent="0.25">
      <c r="C487" s="6"/>
    </row>
    <row r="488" spans="3:3" ht="13.2" x14ac:dyDescent="0.25">
      <c r="C488" s="6"/>
    </row>
    <row r="489" spans="3:3" ht="13.2" x14ac:dyDescent="0.25">
      <c r="C489" s="6"/>
    </row>
    <row r="490" spans="3:3" ht="13.2" x14ac:dyDescent="0.25">
      <c r="C490" s="6"/>
    </row>
    <row r="491" spans="3:3" ht="13.2" x14ac:dyDescent="0.25">
      <c r="C491" s="6"/>
    </row>
    <row r="492" spans="3:3" ht="13.2" x14ac:dyDescent="0.25">
      <c r="C492" s="6"/>
    </row>
    <row r="493" spans="3:3" ht="13.2" x14ac:dyDescent="0.25">
      <c r="C493" s="6"/>
    </row>
    <row r="494" spans="3:3" ht="13.2" x14ac:dyDescent="0.25">
      <c r="C494" s="6"/>
    </row>
    <row r="495" spans="3:3" ht="13.2" x14ac:dyDescent="0.25">
      <c r="C495" s="6"/>
    </row>
    <row r="496" spans="3:3" ht="13.2" x14ac:dyDescent="0.25">
      <c r="C496" s="6"/>
    </row>
    <row r="497" spans="3:3" ht="13.2" x14ac:dyDescent="0.25">
      <c r="C497" s="6"/>
    </row>
    <row r="498" spans="3:3" ht="13.2" x14ac:dyDescent="0.25">
      <c r="C498" s="6"/>
    </row>
    <row r="499" spans="3:3" ht="13.2" x14ac:dyDescent="0.25">
      <c r="C499" s="6"/>
    </row>
    <row r="500" spans="3:3" ht="13.2" x14ac:dyDescent="0.25">
      <c r="C500" s="6"/>
    </row>
    <row r="501" spans="3:3" ht="13.2" x14ac:dyDescent="0.25">
      <c r="C501" s="6"/>
    </row>
    <row r="502" spans="3:3" ht="13.2" x14ac:dyDescent="0.25">
      <c r="C502" s="6"/>
    </row>
    <row r="503" spans="3:3" ht="13.2" x14ac:dyDescent="0.25">
      <c r="C503" s="6"/>
    </row>
    <row r="504" spans="3:3" ht="13.2" x14ac:dyDescent="0.25">
      <c r="C504" s="6"/>
    </row>
    <row r="505" spans="3:3" ht="13.2" x14ac:dyDescent="0.25">
      <c r="C505" s="6"/>
    </row>
    <row r="506" spans="3:3" ht="13.2" x14ac:dyDescent="0.25">
      <c r="C506" s="6"/>
    </row>
    <row r="507" spans="3:3" ht="13.2" x14ac:dyDescent="0.25">
      <c r="C507" s="6"/>
    </row>
    <row r="508" spans="3:3" ht="13.2" x14ac:dyDescent="0.25">
      <c r="C508" s="6"/>
    </row>
    <row r="509" spans="3:3" ht="13.2" x14ac:dyDescent="0.25">
      <c r="C509" s="6"/>
    </row>
    <row r="510" spans="3:3" ht="13.2" x14ac:dyDescent="0.25">
      <c r="C510" s="6"/>
    </row>
    <row r="511" spans="3:3" ht="13.2" x14ac:dyDescent="0.25">
      <c r="C511" s="6"/>
    </row>
    <row r="512" spans="3:3" ht="13.2" x14ac:dyDescent="0.25">
      <c r="C512" s="6"/>
    </row>
    <row r="513" spans="3:3" ht="13.2" x14ac:dyDescent="0.25">
      <c r="C513" s="6"/>
    </row>
    <row r="514" spans="3:3" ht="13.2" x14ac:dyDescent="0.25">
      <c r="C514" s="6"/>
    </row>
    <row r="515" spans="3:3" ht="13.2" x14ac:dyDescent="0.25">
      <c r="C515" s="6"/>
    </row>
    <row r="516" spans="3:3" ht="13.2" x14ac:dyDescent="0.25">
      <c r="C516" s="6"/>
    </row>
    <row r="517" spans="3:3" ht="13.2" x14ac:dyDescent="0.25">
      <c r="C517" s="6"/>
    </row>
    <row r="518" spans="3:3" ht="13.2" x14ac:dyDescent="0.25">
      <c r="C518" s="6"/>
    </row>
    <row r="519" spans="3:3" ht="13.2" x14ac:dyDescent="0.25">
      <c r="C519" s="6"/>
    </row>
    <row r="520" spans="3:3" ht="13.2" x14ac:dyDescent="0.25">
      <c r="C520" s="6"/>
    </row>
    <row r="521" spans="3:3" ht="13.2" x14ac:dyDescent="0.25">
      <c r="C521" s="6"/>
    </row>
    <row r="522" spans="3:3" ht="13.2" x14ac:dyDescent="0.25">
      <c r="C522" s="6"/>
    </row>
    <row r="523" spans="3:3" ht="13.2" x14ac:dyDescent="0.25">
      <c r="C523" s="6"/>
    </row>
    <row r="524" spans="3:3" ht="13.2" x14ac:dyDescent="0.25">
      <c r="C524" s="6"/>
    </row>
    <row r="525" spans="3:3" ht="13.2" x14ac:dyDescent="0.25">
      <c r="C525" s="6"/>
    </row>
    <row r="526" spans="3:3" ht="13.2" x14ac:dyDescent="0.25">
      <c r="C526" s="6"/>
    </row>
    <row r="527" spans="3:3" ht="13.2" x14ac:dyDescent="0.25">
      <c r="C527" s="6"/>
    </row>
    <row r="528" spans="3:3" ht="13.2" x14ac:dyDescent="0.25">
      <c r="C528" s="6"/>
    </row>
    <row r="529" spans="3:3" ht="13.2" x14ac:dyDescent="0.25">
      <c r="C529" s="6"/>
    </row>
    <row r="530" spans="3:3" ht="13.2" x14ac:dyDescent="0.25">
      <c r="C530" s="6"/>
    </row>
    <row r="531" spans="3:3" ht="13.2" x14ac:dyDescent="0.25">
      <c r="C531" s="6"/>
    </row>
    <row r="532" spans="3:3" ht="13.2" x14ac:dyDescent="0.25">
      <c r="C532" s="6"/>
    </row>
    <row r="533" spans="3:3" ht="13.2" x14ac:dyDescent="0.25">
      <c r="C533" s="6"/>
    </row>
    <row r="534" spans="3:3" ht="13.2" x14ac:dyDescent="0.25">
      <c r="C534" s="6"/>
    </row>
    <row r="535" spans="3:3" ht="13.2" x14ac:dyDescent="0.25">
      <c r="C535" s="6"/>
    </row>
    <row r="536" spans="3:3" ht="13.2" x14ac:dyDescent="0.25">
      <c r="C536" s="6"/>
    </row>
    <row r="537" spans="3:3" ht="13.2" x14ac:dyDescent="0.25">
      <c r="C537" s="6"/>
    </row>
    <row r="538" spans="3:3" ht="13.2" x14ac:dyDescent="0.25">
      <c r="C538" s="6"/>
    </row>
    <row r="539" spans="3:3" ht="13.2" x14ac:dyDescent="0.25">
      <c r="C539" s="6"/>
    </row>
    <row r="540" spans="3:3" ht="13.2" x14ac:dyDescent="0.25">
      <c r="C540" s="6"/>
    </row>
    <row r="541" spans="3:3" ht="13.2" x14ac:dyDescent="0.25">
      <c r="C541" s="6"/>
    </row>
    <row r="542" spans="3:3" ht="13.2" x14ac:dyDescent="0.25">
      <c r="C542" s="6"/>
    </row>
    <row r="543" spans="3:3" ht="13.2" x14ac:dyDescent="0.25">
      <c r="C543" s="6"/>
    </row>
    <row r="544" spans="3:3" ht="13.2" x14ac:dyDescent="0.25">
      <c r="C544" s="6"/>
    </row>
    <row r="545" spans="3:3" ht="13.2" x14ac:dyDescent="0.25">
      <c r="C545" s="6"/>
    </row>
    <row r="546" spans="3:3" ht="13.2" x14ac:dyDescent="0.25">
      <c r="C546" s="6"/>
    </row>
    <row r="547" spans="3:3" ht="13.2" x14ac:dyDescent="0.25">
      <c r="C547" s="6"/>
    </row>
    <row r="548" spans="3:3" ht="13.2" x14ac:dyDescent="0.25">
      <c r="C548" s="6"/>
    </row>
    <row r="549" spans="3:3" ht="13.2" x14ac:dyDescent="0.25">
      <c r="C549" s="6"/>
    </row>
    <row r="550" spans="3:3" ht="13.2" x14ac:dyDescent="0.25">
      <c r="C550" s="6"/>
    </row>
    <row r="551" spans="3:3" ht="13.2" x14ac:dyDescent="0.25">
      <c r="C551" s="6"/>
    </row>
    <row r="552" spans="3:3" ht="13.2" x14ac:dyDescent="0.25">
      <c r="C552" s="6"/>
    </row>
    <row r="553" spans="3:3" ht="13.2" x14ac:dyDescent="0.25">
      <c r="C553" s="6"/>
    </row>
    <row r="554" spans="3:3" ht="13.2" x14ac:dyDescent="0.25">
      <c r="C554" s="6"/>
    </row>
    <row r="555" spans="3:3" ht="13.2" x14ac:dyDescent="0.25">
      <c r="C555" s="6"/>
    </row>
    <row r="556" spans="3:3" ht="13.2" x14ac:dyDescent="0.25">
      <c r="C556" s="6"/>
    </row>
    <row r="557" spans="3:3" ht="13.2" x14ac:dyDescent="0.25">
      <c r="C557" s="6"/>
    </row>
    <row r="558" spans="3:3" ht="13.2" x14ac:dyDescent="0.25">
      <c r="C558" s="6"/>
    </row>
    <row r="559" spans="3:3" ht="13.2" x14ac:dyDescent="0.25">
      <c r="C559" s="6"/>
    </row>
    <row r="560" spans="3:3" ht="13.2" x14ac:dyDescent="0.25">
      <c r="C560" s="6"/>
    </row>
    <row r="561" spans="3:3" ht="13.2" x14ac:dyDescent="0.25">
      <c r="C561" s="6"/>
    </row>
    <row r="562" spans="3:3" ht="13.2" x14ac:dyDescent="0.25">
      <c r="C562" s="6"/>
    </row>
    <row r="563" spans="3:3" ht="13.2" x14ac:dyDescent="0.25">
      <c r="C563" s="6"/>
    </row>
    <row r="564" spans="3:3" ht="13.2" x14ac:dyDescent="0.25">
      <c r="C564" s="6"/>
    </row>
    <row r="565" spans="3:3" ht="13.2" x14ac:dyDescent="0.25">
      <c r="C565" s="6"/>
    </row>
    <row r="566" spans="3:3" ht="13.2" x14ac:dyDescent="0.25">
      <c r="C566" s="6"/>
    </row>
    <row r="567" spans="3:3" ht="13.2" x14ac:dyDescent="0.25">
      <c r="C567" s="6"/>
    </row>
    <row r="568" spans="3:3" ht="13.2" x14ac:dyDescent="0.25">
      <c r="C568" s="6"/>
    </row>
    <row r="569" spans="3:3" ht="13.2" x14ac:dyDescent="0.25">
      <c r="C569" s="6"/>
    </row>
    <row r="570" spans="3:3" ht="13.2" x14ac:dyDescent="0.25">
      <c r="C570" s="6"/>
    </row>
    <row r="571" spans="3:3" ht="13.2" x14ac:dyDescent="0.25">
      <c r="C571" s="6"/>
    </row>
    <row r="572" spans="3:3" ht="13.2" x14ac:dyDescent="0.25">
      <c r="C572" s="6"/>
    </row>
    <row r="573" spans="3:3" ht="13.2" x14ac:dyDescent="0.25">
      <c r="C573" s="6"/>
    </row>
    <row r="574" spans="3:3" ht="13.2" x14ac:dyDescent="0.25">
      <c r="C574" s="6"/>
    </row>
    <row r="575" spans="3:3" ht="13.2" x14ac:dyDescent="0.25">
      <c r="C575" s="6"/>
    </row>
    <row r="576" spans="3:3" ht="13.2" x14ac:dyDescent="0.25">
      <c r="C576" s="6"/>
    </row>
    <row r="577" spans="3:3" ht="13.2" x14ac:dyDescent="0.25">
      <c r="C577" s="6"/>
    </row>
    <row r="578" spans="3:3" ht="13.2" x14ac:dyDescent="0.25">
      <c r="C578" s="6"/>
    </row>
    <row r="579" spans="3:3" ht="13.2" x14ac:dyDescent="0.25">
      <c r="C579" s="6"/>
    </row>
    <row r="580" spans="3:3" ht="13.2" x14ac:dyDescent="0.25">
      <c r="C580" s="6"/>
    </row>
    <row r="581" spans="3:3" ht="13.2" x14ac:dyDescent="0.25">
      <c r="C581" s="6"/>
    </row>
    <row r="582" spans="3:3" ht="13.2" x14ac:dyDescent="0.25">
      <c r="C582" s="6"/>
    </row>
    <row r="583" spans="3:3" ht="13.2" x14ac:dyDescent="0.25">
      <c r="C583" s="6"/>
    </row>
    <row r="584" spans="3:3" ht="13.2" x14ac:dyDescent="0.25">
      <c r="C584" s="6"/>
    </row>
    <row r="585" spans="3:3" ht="13.2" x14ac:dyDescent="0.25">
      <c r="C585" s="6"/>
    </row>
    <row r="586" spans="3:3" ht="13.2" x14ac:dyDescent="0.25">
      <c r="C586" s="6"/>
    </row>
    <row r="587" spans="3:3" ht="13.2" x14ac:dyDescent="0.25">
      <c r="C587" s="6"/>
    </row>
    <row r="588" spans="3:3" ht="13.2" x14ac:dyDescent="0.25">
      <c r="C588" s="6"/>
    </row>
    <row r="589" spans="3:3" ht="13.2" x14ac:dyDescent="0.25">
      <c r="C589" s="6"/>
    </row>
    <row r="590" spans="3:3" ht="13.2" x14ac:dyDescent="0.25">
      <c r="C590" s="6"/>
    </row>
    <row r="591" spans="3:3" ht="13.2" x14ac:dyDescent="0.25">
      <c r="C591" s="6"/>
    </row>
    <row r="592" spans="3:3" ht="13.2" x14ac:dyDescent="0.25">
      <c r="C592" s="6"/>
    </row>
    <row r="593" spans="3:3" ht="13.2" x14ac:dyDescent="0.25">
      <c r="C593" s="6"/>
    </row>
    <row r="594" spans="3:3" ht="13.2" x14ac:dyDescent="0.25">
      <c r="C594" s="6"/>
    </row>
    <row r="595" spans="3:3" ht="13.2" x14ac:dyDescent="0.25">
      <c r="C595" s="6"/>
    </row>
    <row r="596" spans="3:3" ht="13.2" x14ac:dyDescent="0.25">
      <c r="C596" s="6"/>
    </row>
    <row r="597" spans="3:3" ht="13.2" x14ac:dyDescent="0.25">
      <c r="C597" s="6"/>
    </row>
    <row r="598" spans="3:3" ht="13.2" x14ac:dyDescent="0.25">
      <c r="C598" s="6"/>
    </row>
    <row r="599" spans="3:3" ht="13.2" x14ac:dyDescent="0.25">
      <c r="C599" s="6"/>
    </row>
    <row r="600" spans="3:3" ht="13.2" x14ac:dyDescent="0.25">
      <c r="C600" s="6"/>
    </row>
    <row r="601" spans="3:3" ht="13.2" x14ac:dyDescent="0.25">
      <c r="C601" s="6"/>
    </row>
    <row r="602" spans="3:3" ht="13.2" x14ac:dyDescent="0.25">
      <c r="C602" s="6"/>
    </row>
    <row r="603" spans="3:3" ht="13.2" x14ac:dyDescent="0.25">
      <c r="C603" s="6"/>
    </row>
    <row r="604" spans="3:3" ht="13.2" x14ac:dyDescent="0.25">
      <c r="C604" s="6"/>
    </row>
    <row r="605" spans="3:3" ht="13.2" x14ac:dyDescent="0.25">
      <c r="C605" s="6"/>
    </row>
    <row r="606" spans="3:3" ht="13.2" x14ac:dyDescent="0.25">
      <c r="C606" s="6"/>
    </row>
    <row r="607" spans="3:3" ht="13.2" x14ac:dyDescent="0.25">
      <c r="C607" s="6"/>
    </row>
    <row r="608" spans="3:3" ht="13.2" x14ac:dyDescent="0.25">
      <c r="C608" s="6"/>
    </row>
    <row r="609" spans="3:3" ht="13.2" x14ac:dyDescent="0.25">
      <c r="C609" s="6"/>
    </row>
    <row r="610" spans="3:3" ht="13.2" x14ac:dyDescent="0.25">
      <c r="C610" s="6"/>
    </row>
    <row r="611" spans="3:3" ht="13.2" x14ac:dyDescent="0.25">
      <c r="C611" s="6"/>
    </row>
    <row r="612" spans="3:3" ht="13.2" x14ac:dyDescent="0.25">
      <c r="C612" s="6"/>
    </row>
    <row r="613" spans="3:3" ht="13.2" x14ac:dyDescent="0.25">
      <c r="C613" s="6"/>
    </row>
    <row r="614" spans="3:3" ht="13.2" x14ac:dyDescent="0.25">
      <c r="C614" s="6"/>
    </row>
    <row r="615" spans="3:3" ht="13.2" x14ac:dyDescent="0.25">
      <c r="C615" s="6"/>
    </row>
    <row r="616" spans="3:3" ht="13.2" x14ac:dyDescent="0.25">
      <c r="C616" s="6"/>
    </row>
    <row r="617" spans="3:3" ht="13.2" x14ac:dyDescent="0.25">
      <c r="C617" s="6"/>
    </row>
    <row r="618" spans="3:3" ht="13.2" x14ac:dyDescent="0.25">
      <c r="C618" s="6"/>
    </row>
    <row r="619" spans="3:3" ht="13.2" x14ac:dyDescent="0.25">
      <c r="C619" s="6"/>
    </row>
    <row r="620" spans="3:3" ht="13.2" x14ac:dyDescent="0.25">
      <c r="C620" s="6"/>
    </row>
    <row r="621" spans="3:3" ht="13.2" x14ac:dyDescent="0.25">
      <c r="C621" s="6"/>
    </row>
    <row r="622" spans="3:3" ht="13.2" x14ac:dyDescent="0.25">
      <c r="C622" s="6"/>
    </row>
    <row r="623" spans="3:3" ht="13.2" x14ac:dyDescent="0.25">
      <c r="C623" s="6"/>
    </row>
    <row r="624" spans="3:3" ht="13.2" x14ac:dyDescent="0.25">
      <c r="C624" s="6"/>
    </row>
    <row r="625" spans="3:3" ht="13.2" x14ac:dyDescent="0.25">
      <c r="C625" s="6"/>
    </row>
    <row r="626" spans="3:3" ht="13.2" x14ac:dyDescent="0.25">
      <c r="C626" s="6"/>
    </row>
    <row r="627" spans="3:3" ht="13.2" x14ac:dyDescent="0.25">
      <c r="C627" s="6"/>
    </row>
    <row r="628" spans="3:3" ht="13.2" x14ac:dyDescent="0.25">
      <c r="C628" s="6"/>
    </row>
    <row r="629" spans="3:3" ht="13.2" x14ac:dyDescent="0.25">
      <c r="C629" s="6"/>
    </row>
    <row r="630" spans="3:3" ht="13.2" x14ac:dyDescent="0.25">
      <c r="C630" s="6"/>
    </row>
    <row r="631" spans="3:3" ht="13.2" x14ac:dyDescent="0.25">
      <c r="C631" s="6"/>
    </row>
    <row r="632" spans="3:3" ht="13.2" x14ac:dyDescent="0.25">
      <c r="C632" s="6"/>
    </row>
    <row r="633" spans="3:3" ht="13.2" x14ac:dyDescent="0.25">
      <c r="C633" s="6"/>
    </row>
    <row r="634" spans="3:3" ht="13.2" x14ac:dyDescent="0.25">
      <c r="C634" s="6"/>
    </row>
    <row r="635" spans="3:3" ht="13.2" x14ac:dyDescent="0.25">
      <c r="C635" s="6"/>
    </row>
    <row r="636" spans="3:3" ht="13.2" x14ac:dyDescent="0.25">
      <c r="C636" s="6"/>
    </row>
    <row r="637" spans="3:3" ht="13.2" x14ac:dyDescent="0.25">
      <c r="C637" s="6"/>
    </row>
    <row r="638" spans="3:3" ht="13.2" x14ac:dyDescent="0.25">
      <c r="C638" s="6"/>
    </row>
    <row r="639" spans="3:3" ht="13.2" x14ac:dyDescent="0.25">
      <c r="C639" s="6"/>
    </row>
    <row r="640" spans="3:3" ht="13.2" x14ac:dyDescent="0.25">
      <c r="C640" s="6"/>
    </row>
    <row r="641" spans="3:3" ht="13.2" x14ac:dyDescent="0.25">
      <c r="C641" s="6"/>
    </row>
    <row r="642" spans="3:3" ht="13.2" x14ac:dyDescent="0.25">
      <c r="C642" s="6"/>
    </row>
    <row r="643" spans="3:3" ht="13.2" x14ac:dyDescent="0.25">
      <c r="C643" s="6"/>
    </row>
    <row r="644" spans="3:3" ht="13.2" x14ac:dyDescent="0.25">
      <c r="C644" s="6"/>
    </row>
    <row r="645" spans="3:3" ht="13.2" x14ac:dyDescent="0.25">
      <c r="C645" s="6"/>
    </row>
    <row r="646" spans="3:3" ht="13.2" x14ac:dyDescent="0.25">
      <c r="C646" s="6"/>
    </row>
    <row r="647" spans="3:3" ht="13.2" x14ac:dyDescent="0.25">
      <c r="C647" s="6"/>
    </row>
    <row r="648" spans="3:3" ht="13.2" x14ac:dyDescent="0.25">
      <c r="C648" s="6"/>
    </row>
    <row r="649" spans="3:3" ht="13.2" x14ac:dyDescent="0.25">
      <c r="C649" s="6"/>
    </row>
    <row r="650" spans="3:3" ht="13.2" x14ac:dyDescent="0.25">
      <c r="C650" s="6"/>
    </row>
    <row r="651" spans="3:3" ht="13.2" x14ac:dyDescent="0.25">
      <c r="C651" s="6"/>
    </row>
    <row r="652" spans="3:3" ht="13.2" x14ac:dyDescent="0.25">
      <c r="C652" s="6"/>
    </row>
    <row r="653" spans="3:3" ht="13.2" x14ac:dyDescent="0.25">
      <c r="C653" s="6"/>
    </row>
    <row r="654" spans="3:3" ht="13.2" x14ac:dyDescent="0.25">
      <c r="C654" s="6"/>
    </row>
    <row r="655" spans="3:3" ht="13.2" x14ac:dyDescent="0.25">
      <c r="C655" s="6"/>
    </row>
    <row r="656" spans="3:3" ht="13.2" x14ac:dyDescent="0.25">
      <c r="C656" s="6"/>
    </row>
    <row r="657" spans="3:3" ht="13.2" x14ac:dyDescent="0.25">
      <c r="C657" s="6"/>
    </row>
    <row r="658" spans="3:3" ht="13.2" x14ac:dyDescent="0.25">
      <c r="C658" s="6"/>
    </row>
    <row r="659" spans="3:3" ht="13.2" x14ac:dyDescent="0.25">
      <c r="C659" s="6"/>
    </row>
    <row r="660" spans="3:3" ht="13.2" x14ac:dyDescent="0.25">
      <c r="C660" s="6"/>
    </row>
    <row r="661" spans="3:3" ht="13.2" x14ac:dyDescent="0.25">
      <c r="C661" s="6"/>
    </row>
    <row r="662" spans="3:3" ht="13.2" x14ac:dyDescent="0.25">
      <c r="C662" s="6"/>
    </row>
    <row r="663" spans="3:3" ht="13.2" x14ac:dyDescent="0.25">
      <c r="C663" s="6"/>
    </row>
    <row r="664" spans="3:3" ht="13.2" x14ac:dyDescent="0.25">
      <c r="C664" s="6"/>
    </row>
    <row r="665" spans="3:3" ht="13.2" x14ac:dyDescent="0.25">
      <c r="C665" s="6"/>
    </row>
    <row r="666" spans="3:3" ht="13.2" x14ac:dyDescent="0.25">
      <c r="C666" s="6"/>
    </row>
    <row r="667" spans="3:3" ht="13.2" x14ac:dyDescent="0.25">
      <c r="C667" s="6"/>
    </row>
    <row r="668" spans="3:3" ht="13.2" x14ac:dyDescent="0.25">
      <c r="C668" s="6"/>
    </row>
    <row r="669" spans="3:3" ht="13.2" x14ac:dyDescent="0.25">
      <c r="C669" s="6"/>
    </row>
    <row r="670" spans="3:3" ht="13.2" x14ac:dyDescent="0.25">
      <c r="C670" s="6"/>
    </row>
    <row r="671" spans="3:3" ht="13.2" x14ac:dyDescent="0.25">
      <c r="C671" s="6"/>
    </row>
    <row r="672" spans="3:3" ht="13.2" x14ac:dyDescent="0.25">
      <c r="C672" s="6"/>
    </row>
    <row r="673" spans="3:3" ht="13.2" x14ac:dyDescent="0.25">
      <c r="C673" s="6"/>
    </row>
    <row r="674" spans="3:3" ht="13.2" x14ac:dyDescent="0.25">
      <c r="C674" s="6"/>
    </row>
    <row r="675" spans="3:3" ht="13.2" x14ac:dyDescent="0.25">
      <c r="C675" s="6"/>
    </row>
    <row r="676" spans="3:3" ht="13.2" x14ac:dyDescent="0.25">
      <c r="C676" s="6"/>
    </row>
    <row r="677" spans="3:3" ht="13.2" x14ac:dyDescent="0.25">
      <c r="C677" s="6"/>
    </row>
    <row r="678" spans="3:3" ht="13.2" x14ac:dyDescent="0.25">
      <c r="C678" s="6"/>
    </row>
    <row r="679" spans="3:3" ht="13.2" x14ac:dyDescent="0.25">
      <c r="C679" s="6"/>
    </row>
    <row r="680" spans="3:3" ht="13.2" x14ac:dyDescent="0.25">
      <c r="C680" s="6"/>
    </row>
    <row r="681" spans="3:3" ht="13.2" x14ac:dyDescent="0.25">
      <c r="C681" s="6"/>
    </row>
    <row r="682" spans="3:3" ht="13.2" x14ac:dyDescent="0.25">
      <c r="C682" s="6"/>
    </row>
    <row r="683" spans="3:3" ht="13.2" x14ac:dyDescent="0.25">
      <c r="C683" s="6"/>
    </row>
    <row r="684" spans="3:3" ht="13.2" x14ac:dyDescent="0.25">
      <c r="C684" s="6"/>
    </row>
    <row r="685" spans="3:3" ht="13.2" x14ac:dyDescent="0.25">
      <c r="C685" s="6"/>
    </row>
    <row r="686" spans="3:3" ht="13.2" x14ac:dyDescent="0.25">
      <c r="C686" s="6"/>
    </row>
    <row r="687" spans="3:3" ht="13.2" x14ac:dyDescent="0.25">
      <c r="C687" s="6"/>
    </row>
    <row r="688" spans="3:3" ht="13.2" x14ac:dyDescent="0.25">
      <c r="C688" s="6"/>
    </row>
    <row r="689" spans="3:3" ht="13.2" x14ac:dyDescent="0.25">
      <c r="C689" s="6"/>
    </row>
    <row r="690" spans="3:3" ht="13.2" x14ac:dyDescent="0.25">
      <c r="C690" s="6"/>
    </row>
    <row r="691" spans="3:3" ht="13.2" x14ac:dyDescent="0.25">
      <c r="C691" s="6"/>
    </row>
    <row r="692" spans="3:3" ht="13.2" x14ac:dyDescent="0.25">
      <c r="C692" s="6"/>
    </row>
    <row r="693" spans="3:3" ht="13.2" x14ac:dyDescent="0.25">
      <c r="C693" s="6"/>
    </row>
    <row r="694" spans="3:3" ht="13.2" x14ac:dyDescent="0.25">
      <c r="C694" s="6"/>
    </row>
    <row r="695" spans="3:3" ht="13.2" x14ac:dyDescent="0.25">
      <c r="C695" s="6"/>
    </row>
    <row r="696" spans="3:3" ht="13.2" x14ac:dyDescent="0.25">
      <c r="C696" s="6"/>
    </row>
    <row r="697" spans="3:3" ht="13.2" x14ac:dyDescent="0.25">
      <c r="C697" s="6"/>
    </row>
    <row r="698" spans="3:3" ht="13.2" x14ac:dyDescent="0.25">
      <c r="C698" s="6"/>
    </row>
    <row r="699" spans="3:3" ht="13.2" x14ac:dyDescent="0.25">
      <c r="C699" s="6"/>
    </row>
    <row r="700" spans="3:3" ht="13.2" x14ac:dyDescent="0.25">
      <c r="C700" s="6"/>
    </row>
    <row r="701" spans="3:3" ht="13.2" x14ac:dyDescent="0.25">
      <c r="C701" s="6"/>
    </row>
    <row r="702" spans="3:3" ht="13.2" x14ac:dyDescent="0.25">
      <c r="C702" s="6"/>
    </row>
    <row r="703" spans="3:3" ht="13.2" x14ac:dyDescent="0.25">
      <c r="C703" s="6"/>
    </row>
    <row r="704" spans="3:3" ht="13.2" x14ac:dyDescent="0.25">
      <c r="C704" s="6"/>
    </row>
    <row r="705" spans="3:3" ht="13.2" x14ac:dyDescent="0.25">
      <c r="C705" s="6"/>
    </row>
    <row r="706" spans="3:3" ht="13.2" x14ac:dyDescent="0.25">
      <c r="C706" s="6"/>
    </row>
    <row r="707" spans="3:3" ht="13.2" x14ac:dyDescent="0.25">
      <c r="C707" s="6"/>
    </row>
    <row r="708" spans="3:3" ht="13.2" x14ac:dyDescent="0.25">
      <c r="C708" s="6"/>
    </row>
    <row r="709" spans="3:3" ht="13.2" x14ac:dyDescent="0.25">
      <c r="C709" s="6"/>
    </row>
    <row r="710" spans="3:3" ht="13.2" x14ac:dyDescent="0.25">
      <c r="C710" s="6"/>
    </row>
    <row r="711" spans="3:3" ht="13.2" x14ac:dyDescent="0.25">
      <c r="C711" s="6"/>
    </row>
    <row r="712" spans="3:3" ht="13.2" x14ac:dyDescent="0.25">
      <c r="C712" s="6"/>
    </row>
    <row r="713" spans="3:3" ht="13.2" x14ac:dyDescent="0.25">
      <c r="C713" s="6"/>
    </row>
    <row r="714" spans="3:3" ht="13.2" x14ac:dyDescent="0.25">
      <c r="C714" s="6"/>
    </row>
    <row r="715" spans="3:3" ht="13.2" x14ac:dyDescent="0.25">
      <c r="C715" s="6"/>
    </row>
    <row r="716" spans="3:3" ht="13.2" x14ac:dyDescent="0.25">
      <c r="C716" s="6"/>
    </row>
    <row r="717" spans="3:3" ht="13.2" x14ac:dyDescent="0.25">
      <c r="C717" s="6"/>
    </row>
    <row r="718" spans="3:3" ht="13.2" x14ac:dyDescent="0.25">
      <c r="C718" s="6"/>
    </row>
    <row r="719" spans="3:3" ht="13.2" x14ac:dyDescent="0.25">
      <c r="C719" s="6"/>
    </row>
    <row r="720" spans="3:3" ht="13.2" x14ac:dyDescent="0.25">
      <c r="C720" s="6"/>
    </row>
    <row r="721" spans="3:3" ht="13.2" x14ac:dyDescent="0.25">
      <c r="C721" s="6"/>
    </row>
    <row r="722" spans="3:3" ht="13.2" x14ac:dyDescent="0.25">
      <c r="C722" s="6"/>
    </row>
    <row r="723" spans="3:3" ht="13.2" x14ac:dyDescent="0.25">
      <c r="C723" s="6"/>
    </row>
    <row r="724" spans="3:3" ht="13.2" x14ac:dyDescent="0.25">
      <c r="C724" s="6"/>
    </row>
    <row r="725" spans="3:3" ht="13.2" x14ac:dyDescent="0.25">
      <c r="C725" s="6"/>
    </row>
    <row r="726" spans="3:3" ht="13.2" x14ac:dyDescent="0.25">
      <c r="C726" s="6"/>
    </row>
    <row r="727" spans="3:3" ht="13.2" x14ac:dyDescent="0.25">
      <c r="C727" s="6"/>
    </row>
    <row r="728" spans="3:3" ht="13.2" x14ac:dyDescent="0.25">
      <c r="C728" s="6"/>
    </row>
    <row r="729" spans="3:3" ht="13.2" x14ac:dyDescent="0.25">
      <c r="C729" s="6"/>
    </row>
    <row r="730" spans="3:3" ht="13.2" x14ac:dyDescent="0.25">
      <c r="C730" s="6"/>
    </row>
    <row r="731" spans="3:3" ht="13.2" x14ac:dyDescent="0.25">
      <c r="C731" s="6"/>
    </row>
    <row r="732" spans="3:3" ht="13.2" x14ac:dyDescent="0.25">
      <c r="C732" s="6"/>
    </row>
    <row r="733" spans="3:3" ht="13.2" x14ac:dyDescent="0.25">
      <c r="C733" s="6"/>
    </row>
    <row r="734" spans="3:3" ht="13.2" x14ac:dyDescent="0.25">
      <c r="C734" s="6"/>
    </row>
    <row r="735" spans="3:3" ht="13.2" x14ac:dyDescent="0.25">
      <c r="C735" s="6"/>
    </row>
    <row r="736" spans="3:3" ht="13.2" x14ac:dyDescent="0.25">
      <c r="C736" s="6"/>
    </row>
    <row r="737" spans="3:3" ht="13.2" x14ac:dyDescent="0.25">
      <c r="C737" s="6"/>
    </row>
    <row r="738" spans="3:3" ht="13.2" x14ac:dyDescent="0.25">
      <c r="C738" s="6"/>
    </row>
    <row r="739" spans="3:3" ht="13.2" x14ac:dyDescent="0.25">
      <c r="C739" s="6"/>
    </row>
    <row r="740" spans="3:3" ht="13.2" x14ac:dyDescent="0.25">
      <c r="C740" s="6"/>
    </row>
    <row r="741" spans="3:3" ht="13.2" x14ac:dyDescent="0.25">
      <c r="C741" s="6"/>
    </row>
    <row r="742" spans="3:3" ht="13.2" x14ac:dyDescent="0.25">
      <c r="C742" s="6"/>
    </row>
    <row r="743" spans="3:3" ht="13.2" x14ac:dyDescent="0.25">
      <c r="C743" s="6"/>
    </row>
    <row r="744" spans="3:3" ht="13.2" x14ac:dyDescent="0.25">
      <c r="C744" s="6"/>
    </row>
    <row r="745" spans="3:3" ht="13.2" x14ac:dyDescent="0.25">
      <c r="C745" s="6"/>
    </row>
    <row r="746" spans="3:3" ht="13.2" x14ac:dyDescent="0.25">
      <c r="C746" s="6"/>
    </row>
    <row r="747" spans="3:3" ht="13.2" x14ac:dyDescent="0.25">
      <c r="C747" s="6"/>
    </row>
    <row r="748" spans="3:3" ht="13.2" x14ac:dyDescent="0.25">
      <c r="C748" s="6"/>
    </row>
    <row r="749" spans="3:3" ht="13.2" x14ac:dyDescent="0.25">
      <c r="C749" s="6"/>
    </row>
    <row r="750" spans="3:3" ht="13.2" x14ac:dyDescent="0.25">
      <c r="C750" s="6"/>
    </row>
    <row r="751" spans="3:3" ht="13.2" x14ac:dyDescent="0.25">
      <c r="C751" s="6"/>
    </row>
    <row r="752" spans="3:3" ht="13.2" x14ac:dyDescent="0.25">
      <c r="C752" s="6"/>
    </row>
    <row r="753" spans="3:3" ht="13.2" x14ac:dyDescent="0.25">
      <c r="C753" s="6"/>
    </row>
    <row r="754" spans="3:3" ht="13.2" x14ac:dyDescent="0.25">
      <c r="C754" s="6"/>
    </row>
    <row r="755" spans="3:3" ht="13.2" x14ac:dyDescent="0.25">
      <c r="C755" s="6"/>
    </row>
    <row r="756" spans="3:3" ht="13.2" x14ac:dyDescent="0.25">
      <c r="C756" s="6"/>
    </row>
    <row r="757" spans="3:3" ht="13.2" x14ac:dyDescent="0.25">
      <c r="C757" s="6"/>
    </row>
    <row r="758" spans="3:3" ht="13.2" x14ac:dyDescent="0.25">
      <c r="C758" s="6"/>
    </row>
    <row r="759" spans="3:3" ht="13.2" x14ac:dyDescent="0.25">
      <c r="C759" s="6"/>
    </row>
    <row r="760" spans="3:3" ht="13.2" x14ac:dyDescent="0.25">
      <c r="C760" s="6"/>
    </row>
    <row r="761" spans="3:3" ht="13.2" x14ac:dyDescent="0.25">
      <c r="C761" s="6"/>
    </row>
    <row r="762" spans="3:3" ht="13.2" x14ac:dyDescent="0.25">
      <c r="C762" s="6"/>
    </row>
    <row r="763" spans="3:3" ht="13.2" x14ac:dyDescent="0.25">
      <c r="C763" s="6"/>
    </row>
    <row r="764" spans="3:3" ht="13.2" x14ac:dyDescent="0.25">
      <c r="C764" s="6"/>
    </row>
    <row r="765" spans="3:3" ht="13.2" x14ac:dyDescent="0.25">
      <c r="C765" s="6"/>
    </row>
    <row r="766" spans="3:3" ht="13.2" x14ac:dyDescent="0.25">
      <c r="C766" s="6"/>
    </row>
    <row r="767" spans="3:3" ht="13.2" x14ac:dyDescent="0.25">
      <c r="C767" s="6"/>
    </row>
    <row r="768" spans="3:3" ht="13.2" x14ac:dyDescent="0.25">
      <c r="C768" s="6"/>
    </row>
    <row r="769" spans="3:3" ht="13.2" x14ac:dyDescent="0.25">
      <c r="C769" s="6"/>
    </row>
    <row r="770" spans="3:3" ht="13.2" x14ac:dyDescent="0.25">
      <c r="C770" s="6"/>
    </row>
    <row r="771" spans="3:3" ht="13.2" x14ac:dyDescent="0.25">
      <c r="C771" s="6"/>
    </row>
    <row r="772" spans="3:3" ht="13.2" x14ac:dyDescent="0.25">
      <c r="C772" s="6"/>
    </row>
    <row r="773" spans="3:3" ht="13.2" x14ac:dyDescent="0.25">
      <c r="C773" s="6"/>
    </row>
    <row r="774" spans="3:3" ht="13.2" x14ac:dyDescent="0.25">
      <c r="C774" s="6"/>
    </row>
    <row r="775" spans="3:3" ht="13.2" x14ac:dyDescent="0.25">
      <c r="C775" s="6"/>
    </row>
    <row r="776" spans="3:3" ht="13.2" x14ac:dyDescent="0.25">
      <c r="C776" s="6"/>
    </row>
    <row r="777" spans="3:3" ht="13.2" x14ac:dyDescent="0.25">
      <c r="C777" s="6"/>
    </row>
    <row r="778" spans="3:3" ht="13.2" x14ac:dyDescent="0.25">
      <c r="C778" s="6"/>
    </row>
    <row r="779" spans="3:3" ht="13.2" x14ac:dyDescent="0.25">
      <c r="C779" s="6"/>
    </row>
    <row r="780" spans="3:3" ht="13.2" x14ac:dyDescent="0.25">
      <c r="C780" s="6"/>
    </row>
    <row r="781" spans="3:3" ht="13.2" x14ac:dyDescent="0.25">
      <c r="C781" s="6"/>
    </row>
    <row r="782" spans="3:3" ht="13.2" x14ac:dyDescent="0.25">
      <c r="C782" s="6"/>
    </row>
    <row r="783" spans="3:3" ht="13.2" x14ac:dyDescent="0.25">
      <c r="C783" s="6"/>
    </row>
    <row r="784" spans="3:3" ht="13.2" x14ac:dyDescent="0.25">
      <c r="C784" s="6"/>
    </row>
    <row r="785" spans="3:3" ht="13.2" x14ac:dyDescent="0.25">
      <c r="C785" s="6"/>
    </row>
    <row r="786" spans="3:3" ht="13.2" x14ac:dyDescent="0.25">
      <c r="C786" s="6"/>
    </row>
    <row r="787" spans="3:3" ht="13.2" x14ac:dyDescent="0.25">
      <c r="C787" s="6"/>
    </row>
    <row r="788" spans="3:3" ht="13.2" x14ac:dyDescent="0.25">
      <c r="C788" s="6"/>
    </row>
    <row r="789" spans="3:3" ht="13.2" x14ac:dyDescent="0.25">
      <c r="C789" s="6"/>
    </row>
    <row r="790" spans="3:3" ht="13.2" x14ac:dyDescent="0.25">
      <c r="C790" s="6"/>
    </row>
    <row r="791" spans="3:3" ht="13.2" x14ac:dyDescent="0.25">
      <c r="C791" s="6"/>
    </row>
    <row r="792" spans="3:3" ht="13.2" x14ac:dyDescent="0.25">
      <c r="C792" s="6"/>
    </row>
    <row r="793" spans="3:3" ht="13.2" x14ac:dyDescent="0.25">
      <c r="C793" s="6"/>
    </row>
    <row r="794" spans="3:3" ht="13.2" x14ac:dyDescent="0.25">
      <c r="C794" s="6"/>
    </row>
    <row r="795" spans="3:3" ht="13.2" x14ac:dyDescent="0.25">
      <c r="C795" s="6"/>
    </row>
    <row r="796" spans="3:3" ht="13.2" x14ac:dyDescent="0.25">
      <c r="C796" s="6"/>
    </row>
    <row r="797" spans="3:3" ht="13.2" x14ac:dyDescent="0.25">
      <c r="C797" s="6"/>
    </row>
    <row r="798" spans="3:3" ht="13.2" x14ac:dyDescent="0.25">
      <c r="C798" s="6"/>
    </row>
    <row r="799" spans="3:3" ht="13.2" x14ac:dyDescent="0.25">
      <c r="C799" s="6"/>
    </row>
    <row r="800" spans="3:3" ht="13.2" x14ac:dyDescent="0.25">
      <c r="C800" s="6"/>
    </row>
    <row r="801" spans="3:3" ht="13.2" x14ac:dyDescent="0.25">
      <c r="C801" s="6"/>
    </row>
    <row r="802" spans="3:3" ht="13.2" x14ac:dyDescent="0.25">
      <c r="C802" s="6"/>
    </row>
    <row r="803" spans="3:3" ht="13.2" x14ac:dyDescent="0.25">
      <c r="C803" s="6"/>
    </row>
    <row r="804" spans="3:3" ht="13.2" x14ac:dyDescent="0.25">
      <c r="C804" s="6"/>
    </row>
    <row r="805" spans="3:3" ht="13.2" x14ac:dyDescent="0.25">
      <c r="C805" s="6"/>
    </row>
    <row r="806" spans="3:3" ht="13.2" x14ac:dyDescent="0.25">
      <c r="C806" s="6"/>
    </row>
    <row r="807" spans="3:3" ht="13.2" x14ac:dyDescent="0.25">
      <c r="C807" s="6"/>
    </row>
    <row r="808" spans="3:3" ht="13.2" x14ac:dyDescent="0.25">
      <c r="C808" s="6"/>
    </row>
    <row r="809" spans="3:3" ht="13.2" x14ac:dyDescent="0.25">
      <c r="C809" s="6"/>
    </row>
    <row r="810" spans="3:3" ht="13.2" x14ac:dyDescent="0.25">
      <c r="C810" s="6"/>
    </row>
    <row r="811" spans="3:3" ht="13.2" x14ac:dyDescent="0.25">
      <c r="C811" s="6"/>
    </row>
    <row r="812" spans="3:3" ht="13.2" x14ac:dyDescent="0.25">
      <c r="C812" s="6"/>
    </row>
    <row r="813" spans="3:3" ht="13.2" x14ac:dyDescent="0.25">
      <c r="C813" s="6"/>
    </row>
    <row r="814" spans="3:3" ht="13.2" x14ac:dyDescent="0.25">
      <c r="C814" s="6"/>
    </row>
    <row r="815" spans="3:3" ht="13.2" x14ac:dyDescent="0.25">
      <c r="C815" s="6"/>
    </row>
    <row r="816" spans="3:3" ht="13.2" x14ac:dyDescent="0.25">
      <c r="C816" s="6"/>
    </row>
    <row r="817" spans="3:3" ht="13.2" x14ac:dyDescent="0.25">
      <c r="C817" s="6"/>
    </row>
    <row r="818" spans="3:3" ht="13.2" x14ac:dyDescent="0.25">
      <c r="C818" s="6"/>
    </row>
    <row r="819" spans="3:3" ht="13.2" x14ac:dyDescent="0.25">
      <c r="C819" s="6"/>
    </row>
    <row r="820" spans="3:3" ht="13.2" x14ac:dyDescent="0.25">
      <c r="C820" s="6"/>
    </row>
    <row r="821" spans="3:3" ht="13.2" x14ac:dyDescent="0.25">
      <c r="C821" s="6"/>
    </row>
    <row r="822" spans="3:3" ht="13.2" x14ac:dyDescent="0.25">
      <c r="C822" s="6"/>
    </row>
    <row r="823" spans="3:3" ht="13.2" x14ac:dyDescent="0.25">
      <c r="C823" s="6"/>
    </row>
    <row r="824" spans="3:3" ht="13.2" x14ac:dyDescent="0.25">
      <c r="C824" s="6"/>
    </row>
    <row r="825" spans="3:3" ht="13.2" x14ac:dyDescent="0.25">
      <c r="C825" s="6"/>
    </row>
    <row r="826" spans="3:3" ht="13.2" x14ac:dyDescent="0.25">
      <c r="C826" s="6"/>
    </row>
    <row r="827" spans="3:3" ht="13.2" x14ac:dyDescent="0.25">
      <c r="C827" s="6"/>
    </row>
    <row r="828" spans="3:3" ht="13.2" x14ac:dyDescent="0.25">
      <c r="C828" s="6"/>
    </row>
    <row r="829" spans="3:3" ht="13.2" x14ac:dyDescent="0.25">
      <c r="C829" s="6"/>
    </row>
    <row r="830" spans="3:3" ht="13.2" x14ac:dyDescent="0.25">
      <c r="C830" s="6"/>
    </row>
    <row r="831" spans="3:3" ht="13.2" x14ac:dyDescent="0.25">
      <c r="C831" s="6"/>
    </row>
    <row r="832" spans="3:3" ht="13.2" x14ac:dyDescent="0.25">
      <c r="C832" s="6"/>
    </row>
    <row r="833" spans="3:3" ht="13.2" x14ac:dyDescent="0.25">
      <c r="C833" s="6"/>
    </row>
    <row r="834" spans="3:3" ht="13.2" x14ac:dyDescent="0.25">
      <c r="C834" s="6"/>
    </row>
    <row r="835" spans="3:3" ht="13.2" x14ac:dyDescent="0.25">
      <c r="C835" s="6"/>
    </row>
    <row r="836" spans="3:3" ht="13.2" x14ac:dyDescent="0.25">
      <c r="C836" s="6"/>
    </row>
    <row r="837" spans="3:3" ht="13.2" x14ac:dyDescent="0.25">
      <c r="C837" s="6"/>
    </row>
    <row r="838" spans="3:3" ht="13.2" x14ac:dyDescent="0.25">
      <c r="C838" s="6"/>
    </row>
    <row r="839" spans="3:3" ht="13.2" x14ac:dyDescent="0.25">
      <c r="C839" s="6"/>
    </row>
    <row r="840" spans="3:3" ht="13.2" x14ac:dyDescent="0.25">
      <c r="C840" s="6"/>
    </row>
    <row r="841" spans="3:3" ht="13.2" x14ac:dyDescent="0.25">
      <c r="C841" s="6"/>
    </row>
    <row r="842" spans="3:3" ht="13.2" x14ac:dyDescent="0.25">
      <c r="C842" s="6"/>
    </row>
    <row r="843" spans="3:3" ht="13.2" x14ac:dyDescent="0.25">
      <c r="C843" s="6"/>
    </row>
    <row r="844" spans="3:3" ht="13.2" x14ac:dyDescent="0.25">
      <c r="C844" s="6"/>
    </row>
    <row r="845" spans="3:3" ht="13.2" x14ac:dyDescent="0.25">
      <c r="C845" s="6"/>
    </row>
    <row r="846" spans="3:3" ht="13.2" x14ac:dyDescent="0.25">
      <c r="C846" s="6"/>
    </row>
    <row r="847" spans="3:3" ht="13.2" x14ac:dyDescent="0.25">
      <c r="C847" s="6"/>
    </row>
    <row r="848" spans="3:3" ht="13.2" x14ac:dyDescent="0.25">
      <c r="C848" s="6"/>
    </row>
    <row r="849" spans="3:3" ht="13.2" x14ac:dyDescent="0.25">
      <c r="C849" s="6"/>
    </row>
    <row r="850" spans="3:3" ht="13.2" x14ac:dyDescent="0.25">
      <c r="C850" s="6"/>
    </row>
    <row r="851" spans="3:3" ht="13.2" x14ac:dyDescent="0.25">
      <c r="C851" s="6"/>
    </row>
    <row r="852" spans="3:3" ht="13.2" x14ac:dyDescent="0.25">
      <c r="C852" s="6"/>
    </row>
    <row r="853" spans="3:3" ht="13.2" x14ac:dyDescent="0.25">
      <c r="C853" s="6"/>
    </row>
    <row r="854" spans="3:3" ht="13.2" x14ac:dyDescent="0.25">
      <c r="C854" s="6"/>
    </row>
    <row r="855" spans="3:3" ht="13.2" x14ac:dyDescent="0.25">
      <c r="C855" s="6"/>
    </row>
    <row r="856" spans="3:3" ht="13.2" x14ac:dyDescent="0.25">
      <c r="C856" s="6"/>
    </row>
    <row r="857" spans="3:3" ht="13.2" x14ac:dyDescent="0.25">
      <c r="C857" s="6"/>
    </row>
    <row r="858" spans="3:3" ht="13.2" x14ac:dyDescent="0.25">
      <c r="C858" s="6"/>
    </row>
    <row r="859" spans="3:3" ht="13.2" x14ac:dyDescent="0.25">
      <c r="C859" s="6"/>
    </row>
    <row r="860" spans="3:3" ht="13.2" x14ac:dyDescent="0.25">
      <c r="C860" s="6"/>
    </row>
    <row r="861" spans="3:3" ht="13.2" x14ac:dyDescent="0.25">
      <c r="C861" s="6"/>
    </row>
    <row r="862" spans="3:3" ht="13.2" x14ac:dyDescent="0.25">
      <c r="C862" s="6"/>
    </row>
    <row r="863" spans="3:3" ht="13.2" x14ac:dyDescent="0.25">
      <c r="C863" s="6"/>
    </row>
    <row r="864" spans="3:3" ht="13.2" x14ac:dyDescent="0.25">
      <c r="C864" s="6"/>
    </row>
    <row r="865" spans="3:3" ht="13.2" x14ac:dyDescent="0.25">
      <c r="C865" s="6"/>
    </row>
    <row r="866" spans="3:3" ht="13.2" x14ac:dyDescent="0.25">
      <c r="C866" s="6"/>
    </row>
    <row r="867" spans="3:3" ht="13.2" x14ac:dyDescent="0.25">
      <c r="C867" s="6"/>
    </row>
    <row r="868" spans="3:3" ht="13.2" x14ac:dyDescent="0.25">
      <c r="C868" s="6"/>
    </row>
    <row r="869" spans="3:3" ht="13.2" x14ac:dyDescent="0.25">
      <c r="C869" s="6"/>
    </row>
    <row r="870" spans="3:3" ht="13.2" x14ac:dyDescent="0.25">
      <c r="C870" s="6"/>
    </row>
    <row r="871" spans="3:3" ht="13.2" x14ac:dyDescent="0.25">
      <c r="C871" s="6"/>
    </row>
    <row r="872" spans="3:3" ht="13.2" x14ac:dyDescent="0.25">
      <c r="C872" s="6"/>
    </row>
    <row r="873" spans="3:3" ht="13.2" x14ac:dyDescent="0.25">
      <c r="C873" s="6"/>
    </row>
    <row r="874" spans="3:3" ht="13.2" x14ac:dyDescent="0.25">
      <c r="C874" s="6"/>
    </row>
    <row r="875" spans="3:3" ht="13.2" x14ac:dyDescent="0.25">
      <c r="C875" s="6"/>
    </row>
    <row r="876" spans="3:3" ht="13.2" x14ac:dyDescent="0.25">
      <c r="C876" s="6"/>
    </row>
    <row r="877" spans="3:3" ht="13.2" x14ac:dyDescent="0.25">
      <c r="C877" s="6"/>
    </row>
    <row r="878" spans="3:3" ht="13.2" x14ac:dyDescent="0.25">
      <c r="C878" s="6"/>
    </row>
    <row r="879" spans="3:3" ht="13.2" x14ac:dyDescent="0.25">
      <c r="C879" s="6"/>
    </row>
    <row r="880" spans="3:3" ht="13.2" x14ac:dyDescent="0.25">
      <c r="C880" s="6"/>
    </row>
    <row r="881" spans="3:3" ht="13.2" x14ac:dyDescent="0.25">
      <c r="C881" s="6"/>
    </row>
    <row r="882" spans="3:3" ht="13.2" x14ac:dyDescent="0.25">
      <c r="C882" s="6"/>
    </row>
    <row r="883" spans="3:3" ht="13.2" x14ac:dyDescent="0.25">
      <c r="C883" s="6"/>
    </row>
    <row r="884" spans="3:3" ht="13.2" x14ac:dyDescent="0.25">
      <c r="C884" s="6"/>
    </row>
    <row r="885" spans="3:3" ht="13.2" x14ac:dyDescent="0.25">
      <c r="C885" s="6"/>
    </row>
    <row r="886" spans="3:3" ht="13.2" x14ac:dyDescent="0.25">
      <c r="C886" s="6"/>
    </row>
    <row r="887" spans="3:3" ht="13.2" x14ac:dyDescent="0.25">
      <c r="C887" s="6"/>
    </row>
    <row r="888" spans="3:3" ht="13.2" x14ac:dyDescent="0.25">
      <c r="C888" s="6"/>
    </row>
    <row r="889" spans="3:3" ht="13.2" x14ac:dyDescent="0.25">
      <c r="C889" s="6"/>
    </row>
    <row r="890" spans="3:3" ht="13.2" x14ac:dyDescent="0.25">
      <c r="C890" s="6"/>
    </row>
    <row r="891" spans="3:3" ht="13.2" x14ac:dyDescent="0.25">
      <c r="C891" s="6"/>
    </row>
    <row r="892" spans="3:3" ht="13.2" x14ac:dyDescent="0.25">
      <c r="C892" s="6"/>
    </row>
    <row r="893" spans="3:3" ht="13.2" x14ac:dyDescent="0.25">
      <c r="C893" s="6"/>
    </row>
    <row r="894" spans="3:3" ht="13.2" x14ac:dyDescent="0.25">
      <c r="C894" s="6"/>
    </row>
    <row r="895" spans="3:3" ht="13.2" x14ac:dyDescent="0.25">
      <c r="C895" s="6"/>
    </row>
    <row r="896" spans="3:3" ht="13.2" x14ac:dyDescent="0.25">
      <c r="C896" s="6"/>
    </row>
    <row r="897" spans="3:3" ht="13.2" x14ac:dyDescent="0.25">
      <c r="C897" s="6"/>
    </row>
    <row r="898" spans="3:3" ht="13.2" x14ac:dyDescent="0.25">
      <c r="C898" s="6"/>
    </row>
    <row r="899" spans="3:3" ht="13.2" x14ac:dyDescent="0.25">
      <c r="C899" s="6"/>
    </row>
    <row r="900" spans="3:3" ht="13.2" x14ac:dyDescent="0.25">
      <c r="C900" s="6"/>
    </row>
    <row r="901" spans="3:3" ht="13.2" x14ac:dyDescent="0.25">
      <c r="C901" s="6"/>
    </row>
    <row r="902" spans="3:3" ht="13.2" x14ac:dyDescent="0.25">
      <c r="C902" s="6"/>
    </row>
    <row r="903" spans="3:3" ht="13.2" x14ac:dyDescent="0.25">
      <c r="C903" s="6"/>
    </row>
    <row r="904" spans="3:3" ht="13.2" x14ac:dyDescent="0.25">
      <c r="C904" s="6"/>
    </row>
    <row r="905" spans="3:3" ht="13.2" x14ac:dyDescent="0.25">
      <c r="C905" s="6"/>
    </row>
    <row r="906" spans="3:3" ht="13.2" x14ac:dyDescent="0.25">
      <c r="C906" s="6"/>
    </row>
    <row r="907" spans="3:3" ht="13.2" x14ac:dyDescent="0.25">
      <c r="C907" s="6"/>
    </row>
    <row r="908" spans="3:3" ht="13.2" x14ac:dyDescent="0.25">
      <c r="C908" s="6"/>
    </row>
    <row r="909" spans="3:3" ht="13.2" x14ac:dyDescent="0.25">
      <c r="C909" s="6"/>
    </row>
    <row r="910" spans="3:3" ht="13.2" x14ac:dyDescent="0.25">
      <c r="C910" s="6"/>
    </row>
    <row r="911" spans="3:3" ht="13.2" x14ac:dyDescent="0.25">
      <c r="C911" s="6"/>
    </row>
    <row r="912" spans="3:3" ht="13.2" x14ac:dyDescent="0.25">
      <c r="C912" s="6"/>
    </row>
    <row r="913" spans="3:3" ht="13.2" x14ac:dyDescent="0.25">
      <c r="C913" s="6"/>
    </row>
    <row r="914" spans="3:3" ht="13.2" x14ac:dyDescent="0.25">
      <c r="C914" s="6"/>
    </row>
    <row r="915" spans="3:3" ht="13.2" x14ac:dyDescent="0.25">
      <c r="C915" s="6"/>
    </row>
    <row r="916" spans="3:3" ht="13.2" x14ac:dyDescent="0.25">
      <c r="C916" s="6"/>
    </row>
    <row r="917" spans="3:3" ht="13.2" x14ac:dyDescent="0.25">
      <c r="C917" s="6"/>
    </row>
    <row r="918" spans="3:3" ht="13.2" x14ac:dyDescent="0.25">
      <c r="C918" s="6"/>
    </row>
    <row r="919" spans="3:3" ht="13.2" x14ac:dyDescent="0.25">
      <c r="C919" s="6"/>
    </row>
    <row r="920" spans="3:3" ht="13.2" x14ac:dyDescent="0.25">
      <c r="C920" s="6"/>
    </row>
    <row r="921" spans="3:3" ht="13.2" x14ac:dyDescent="0.25">
      <c r="C921" s="6"/>
    </row>
    <row r="922" spans="3:3" ht="13.2" x14ac:dyDescent="0.25">
      <c r="C922" s="6"/>
    </row>
    <row r="923" spans="3:3" ht="13.2" x14ac:dyDescent="0.25">
      <c r="C923" s="6"/>
    </row>
    <row r="924" spans="3:3" ht="13.2" x14ac:dyDescent="0.25">
      <c r="C924" s="6"/>
    </row>
    <row r="925" spans="3:3" ht="13.2" x14ac:dyDescent="0.25">
      <c r="C925" s="6"/>
    </row>
    <row r="926" spans="3:3" ht="13.2" x14ac:dyDescent="0.25">
      <c r="C926" s="6"/>
    </row>
    <row r="927" spans="3:3" ht="13.2" x14ac:dyDescent="0.25">
      <c r="C927" s="6"/>
    </row>
    <row r="928" spans="3:3" ht="13.2" x14ac:dyDescent="0.25">
      <c r="C928" s="6"/>
    </row>
    <row r="929" spans="3:3" ht="13.2" x14ac:dyDescent="0.25">
      <c r="C929" s="6"/>
    </row>
    <row r="930" spans="3:3" ht="13.2" x14ac:dyDescent="0.25">
      <c r="C930" s="6"/>
    </row>
    <row r="931" spans="3:3" ht="13.2" x14ac:dyDescent="0.25">
      <c r="C931" s="6"/>
    </row>
    <row r="932" spans="3:3" ht="13.2" x14ac:dyDescent="0.25">
      <c r="C932" s="6"/>
    </row>
    <row r="933" spans="3:3" ht="13.2" x14ac:dyDescent="0.25">
      <c r="C933" s="6"/>
    </row>
    <row r="934" spans="3:3" ht="13.2" x14ac:dyDescent="0.25">
      <c r="C934" s="6"/>
    </row>
    <row r="935" spans="3:3" ht="13.2" x14ac:dyDescent="0.25">
      <c r="C935" s="6"/>
    </row>
    <row r="936" spans="3:3" ht="13.2" x14ac:dyDescent="0.25">
      <c r="C936" s="6"/>
    </row>
    <row r="937" spans="3:3" ht="13.2" x14ac:dyDescent="0.25">
      <c r="C937" s="6"/>
    </row>
    <row r="938" spans="3:3" ht="13.2" x14ac:dyDescent="0.25">
      <c r="C938" s="6"/>
    </row>
    <row r="939" spans="3:3" ht="13.2" x14ac:dyDescent="0.25">
      <c r="C939" s="6"/>
    </row>
    <row r="940" spans="3:3" ht="13.2" x14ac:dyDescent="0.25">
      <c r="C940" s="6"/>
    </row>
    <row r="941" spans="3:3" ht="13.2" x14ac:dyDescent="0.25">
      <c r="C941" s="6"/>
    </row>
    <row r="942" spans="3:3" ht="13.2" x14ac:dyDescent="0.25">
      <c r="C942" s="6"/>
    </row>
    <row r="943" spans="3:3" ht="13.2" x14ac:dyDescent="0.25">
      <c r="C943" s="6"/>
    </row>
    <row r="944" spans="3:3" ht="13.2" x14ac:dyDescent="0.25">
      <c r="C944" s="6"/>
    </row>
    <row r="945" spans="3:3" ht="13.2" x14ac:dyDescent="0.25">
      <c r="C945" s="6"/>
    </row>
    <row r="946" spans="3:3" ht="13.2" x14ac:dyDescent="0.25">
      <c r="C946" s="6"/>
    </row>
    <row r="947" spans="3:3" ht="13.2" x14ac:dyDescent="0.25">
      <c r="C947" s="6"/>
    </row>
    <row r="948" spans="3:3" ht="13.2" x14ac:dyDescent="0.25">
      <c r="C948" s="6"/>
    </row>
    <row r="949" spans="3:3" ht="13.2" x14ac:dyDescent="0.25">
      <c r="C949" s="6"/>
    </row>
    <row r="950" spans="3:3" ht="13.2" x14ac:dyDescent="0.25">
      <c r="C950" s="6"/>
    </row>
    <row r="951" spans="3:3" ht="13.2" x14ac:dyDescent="0.25">
      <c r="C951" s="6"/>
    </row>
    <row r="952" spans="3:3" ht="13.2" x14ac:dyDescent="0.25">
      <c r="C952" s="6"/>
    </row>
    <row r="953" spans="3:3" ht="13.2" x14ac:dyDescent="0.25">
      <c r="C953" s="6"/>
    </row>
    <row r="954" spans="3:3" ht="13.2" x14ac:dyDescent="0.25">
      <c r="C954" s="6"/>
    </row>
    <row r="955" spans="3:3" ht="13.2" x14ac:dyDescent="0.25">
      <c r="C955" s="6"/>
    </row>
    <row r="956" spans="3:3" ht="13.2" x14ac:dyDescent="0.25">
      <c r="C956" s="6"/>
    </row>
    <row r="957" spans="3:3" ht="13.2" x14ac:dyDescent="0.25">
      <c r="C957" s="6"/>
    </row>
    <row r="958" spans="3:3" ht="13.2" x14ac:dyDescent="0.25">
      <c r="C958" s="6"/>
    </row>
    <row r="959" spans="3:3" ht="13.2" x14ac:dyDescent="0.25">
      <c r="C959" s="6"/>
    </row>
    <row r="960" spans="3:3" ht="13.2" x14ac:dyDescent="0.25">
      <c r="C960" s="6"/>
    </row>
    <row r="961" spans="3:3" ht="13.2" x14ac:dyDescent="0.25">
      <c r="C961" s="6"/>
    </row>
    <row r="962" spans="3:3" ht="13.2" x14ac:dyDescent="0.25">
      <c r="C962" s="6"/>
    </row>
    <row r="963" spans="3:3" ht="13.2" x14ac:dyDescent="0.25">
      <c r="C963" s="6"/>
    </row>
    <row r="964" spans="3:3" ht="13.2" x14ac:dyDescent="0.25">
      <c r="C964" s="6"/>
    </row>
    <row r="965" spans="3:3" ht="13.2" x14ac:dyDescent="0.25">
      <c r="C965" s="6"/>
    </row>
    <row r="966" spans="3:3" ht="13.2" x14ac:dyDescent="0.25">
      <c r="C966" s="6"/>
    </row>
    <row r="967" spans="3:3" ht="13.2" x14ac:dyDescent="0.25">
      <c r="C967" s="6"/>
    </row>
    <row r="968" spans="3:3" ht="13.2" x14ac:dyDescent="0.25">
      <c r="C968" s="6"/>
    </row>
    <row r="969" spans="3:3" ht="13.2" x14ac:dyDescent="0.25">
      <c r="C969" s="6"/>
    </row>
    <row r="970" spans="3:3" ht="13.2" x14ac:dyDescent="0.25">
      <c r="C970" s="6"/>
    </row>
    <row r="971" spans="3:3" ht="13.2" x14ac:dyDescent="0.25">
      <c r="C971" s="6"/>
    </row>
    <row r="972" spans="3:3" ht="13.2" x14ac:dyDescent="0.25">
      <c r="C972" s="6"/>
    </row>
    <row r="973" spans="3:3" ht="13.2" x14ac:dyDescent="0.25">
      <c r="C973" s="6"/>
    </row>
    <row r="974" spans="3:3" ht="13.2" x14ac:dyDescent="0.25">
      <c r="C974" s="6"/>
    </row>
    <row r="975" spans="3:3" ht="13.2" x14ac:dyDescent="0.25">
      <c r="C975" s="6"/>
    </row>
    <row r="976" spans="3:3" ht="13.2" x14ac:dyDescent="0.25">
      <c r="C976" s="6"/>
    </row>
    <row r="977" spans="3:3" ht="13.2" x14ac:dyDescent="0.25">
      <c r="C977" s="6"/>
    </row>
    <row r="978" spans="3:3" ht="13.2" x14ac:dyDescent="0.25">
      <c r="C978" s="6"/>
    </row>
    <row r="979" spans="3:3" ht="13.2" x14ac:dyDescent="0.25">
      <c r="C979" s="6"/>
    </row>
    <row r="980" spans="3:3" ht="13.2" x14ac:dyDescent="0.25">
      <c r="C980" s="6"/>
    </row>
    <row r="981" spans="3:3" ht="13.2" x14ac:dyDescent="0.25">
      <c r="C981" s="6"/>
    </row>
    <row r="982" spans="3:3" ht="13.2" x14ac:dyDescent="0.25">
      <c r="C982" s="6"/>
    </row>
    <row r="983" spans="3:3" ht="13.2" x14ac:dyDescent="0.25">
      <c r="C983" s="6"/>
    </row>
    <row r="984" spans="3:3" ht="13.2" x14ac:dyDescent="0.25">
      <c r="C984" s="6"/>
    </row>
    <row r="985" spans="3:3" ht="13.2" x14ac:dyDescent="0.25">
      <c r="C985" s="6"/>
    </row>
    <row r="986" spans="3:3" ht="13.2" x14ac:dyDescent="0.25">
      <c r="C986" s="6"/>
    </row>
    <row r="987" spans="3:3" ht="13.2" x14ac:dyDescent="0.25">
      <c r="C987" s="6"/>
    </row>
    <row r="988" spans="3:3" ht="13.2" x14ac:dyDescent="0.25">
      <c r="C988" s="6"/>
    </row>
  </sheetData>
  <phoneticPr fontId="13"/>
  <conditionalFormatting sqref="A90:J90 E20:J89">
    <cfRule type="cellIs" dxfId="8" priority="23" operator="equal">
      <formula>"Complex and Work related tasks"</formula>
    </cfRule>
    <cfRule type="cellIs" dxfId="7" priority="24" operator="equal">
      <formula>"Others"</formula>
    </cfRule>
    <cfRule type="cellIs" dxfId="6" priority="25" operator="equal">
      <formula>"Care and Safety"</formula>
    </cfRule>
    <cfRule type="containsText" dxfId="5" priority="26" operator="containsText" text="Basic Physical Tasks">
      <formula>NOT(ISERROR(SEARCH("Basic Physical Tasks",A20)))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926"/>
  <sheetViews>
    <sheetView zoomScale="123" zoomScaleNormal="100" workbookViewId="0">
      <selection activeCell="A100" sqref="A100:XFD100"/>
    </sheetView>
  </sheetViews>
  <sheetFormatPr defaultColWidth="14.44140625" defaultRowHeight="15.75" customHeight="1" x14ac:dyDescent="0.25"/>
  <cols>
    <col min="1" max="1" width="29.109375" bestFit="1" customWidth="1"/>
    <col min="2" max="2" width="42.5546875" bestFit="1" customWidth="1"/>
    <col min="3" max="3" width="49" bestFit="1" customWidth="1"/>
    <col min="4" max="4" width="29.109375" bestFit="1" customWidth="1"/>
  </cols>
  <sheetData>
    <row r="1" spans="1:5" ht="15.75" customHeight="1" x14ac:dyDescent="0.3">
      <c r="A1" s="17" t="s">
        <v>11</v>
      </c>
      <c r="B1" s="14" t="s">
        <v>12</v>
      </c>
      <c r="E1" s="3"/>
    </row>
    <row r="2" spans="1:5" ht="15.75" customHeight="1" x14ac:dyDescent="0.25">
      <c r="A2" s="1" t="s">
        <v>4</v>
      </c>
      <c r="B2" s="48">
        <f>COUNTIF(D21:D99,"Basic Physical Tasks")</f>
        <v>31</v>
      </c>
      <c r="E2" s="1"/>
    </row>
    <row r="3" spans="1:5" ht="15.75" customHeight="1" x14ac:dyDescent="0.25">
      <c r="A3" s="1" t="s">
        <v>13</v>
      </c>
      <c r="B3" s="48">
        <f>COUNTIF(D21:D99,"Care and Safety")</f>
        <v>11</v>
      </c>
      <c r="E3" s="1"/>
    </row>
    <row r="4" spans="1:5" ht="15.75" customHeight="1" x14ac:dyDescent="0.25">
      <c r="A4" s="1" t="s">
        <v>7</v>
      </c>
      <c r="B4" s="48">
        <f>COUNTIF(D21:D99,"Interaction with Digital Devices")</f>
        <v>12</v>
      </c>
      <c r="E4" s="1"/>
    </row>
    <row r="5" spans="1:5" ht="15.75" customHeight="1" x14ac:dyDescent="0.25">
      <c r="A5" s="1" t="s">
        <v>8</v>
      </c>
      <c r="B5" s="48">
        <f>COUNTIF(D21:D99,"Complex and Work related Tasks")</f>
        <v>23</v>
      </c>
      <c r="E5" s="1"/>
    </row>
    <row r="6" spans="1:5" ht="15.75" customHeight="1" x14ac:dyDescent="0.25">
      <c r="A6" s="1" t="s">
        <v>9</v>
      </c>
      <c r="B6" s="48">
        <f>COUNTIF(D21:D99,"Others")</f>
        <v>2</v>
      </c>
      <c r="E6" s="1"/>
    </row>
    <row r="7" spans="1:5" ht="15.75" customHeight="1" x14ac:dyDescent="0.25">
      <c r="A7" s="48" t="s">
        <v>14</v>
      </c>
      <c r="B7" s="48">
        <f>SUM(B2:B6)</f>
        <v>79</v>
      </c>
    </row>
    <row r="8" spans="1:5" ht="15.75" customHeight="1" x14ac:dyDescent="0.25">
      <c r="B8" s="1"/>
      <c r="C8" s="1"/>
      <c r="E8" s="6"/>
    </row>
    <row r="9" spans="1:5" ht="15.75" customHeight="1" x14ac:dyDescent="0.25">
      <c r="B9" s="1"/>
      <c r="C9" s="1"/>
    </row>
    <row r="10" spans="1:5" ht="15.75" customHeight="1" x14ac:dyDescent="0.25">
      <c r="D10" s="6"/>
    </row>
    <row r="11" spans="1:5" ht="15.75" customHeight="1" x14ac:dyDescent="0.25">
      <c r="C11" s="1"/>
      <c r="D11" s="6"/>
    </row>
    <row r="12" spans="1:5" ht="15.75" customHeight="1" x14ac:dyDescent="0.25">
      <c r="D12" s="6"/>
    </row>
    <row r="13" spans="1:5" ht="15.75" customHeight="1" x14ac:dyDescent="0.25">
      <c r="D13" s="6"/>
    </row>
    <row r="14" spans="1:5" ht="15.75" customHeight="1" x14ac:dyDescent="0.25">
      <c r="D14" s="6"/>
    </row>
    <row r="15" spans="1:5" ht="15.75" customHeight="1" x14ac:dyDescent="0.25">
      <c r="D15" s="6"/>
    </row>
    <row r="16" spans="1:5" ht="15.75" customHeight="1" x14ac:dyDescent="0.25">
      <c r="C16" s="1"/>
      <c r="D16" s="6"/>
    </row>
    <row r="17" spans="1:14" ht="15.75" customHeight="1" x14ac:dyDescent="0.25">
      <c r="B17" s="1"/>
      <c r="C17" s="1"/>
      <c r="D17" s="6"/>
    </row>
    <row r="18" spans="1:14" ht="15.75" customHeight="1" x14ac:dyDescent="0.25">
      <c r="B18" s="1"/>
      <c r="C18" s="1"/>
      <c r="D18" s="6"/>
    </row>
    <row r="19" spans="1:14" ht="15.75" customHeight="1" x14ac:dyDescent="0.25">
      <c r="B19" s="2"/>
      <c r="C19" s="7"/>
      <c r="D19" s="6"/>
      <c r="N19" s="1"/>
    </row>
    <row r="20" spans="1:14" ht="15.75" customHeight="1" x14ac:dyDescent="0.25">
      <c r="A20" s="41" t="s">
        <v>100</v>
      </c>
      <c r="B20" s="41" t="s">
        <v>16</v>
      </c>
      <c r="C20" s="41" t="s">
        <v>171</v>
      </c>
      <c r="D20" s="41" t="s">
        <v>172</v>
      </c>
      <c r="F20" s="1"/>
      <c r="G20" s="1"/>
      <c r="H20" s="1"/>
      <c r="I20" s="1"/>
      <c r="J20" s="1"/>
      <c r="K20" s="1"/>
    </row>
    <row r="21" spans="1:14" ht="13.2" x14ac:dyDescent="0.25">
      <c r="A21" s="35">
        <v>2</v>
      </c>
      <c r="B21" s="49" t="s">
        <v>19</v>
      </c>
      <c r="C21" s="49" t="s">
        <v>173</v>
      </c>
      <c r="D21" s="50" t="s">
        <v>4</v>
      </c>
    </row>
    <row r="22" spans="1:14" ht="26.4" x14ac:dyDescent="0.25">
      <c r="A22" s="35">
        <v>3</v>
      </c>
      <c r="B22" s="49" t="s">
        <v>19</v>
      </c>
      <c r="C22" s="49" t="s">
        <v>174</v>
      </c>
      <c r="D22" s="50" t="s">
        <v>4</v>
      </c>
    </row>
    <row r="23" spans="1:14" ht="13.2" x14ac:dyDescent="0.25">
      <c r="A23" s="35">
        <v>4</v>
      </c>
      <c r="B23" s="49" t="s">
        <v>19</v>
      </c>
      <c r="C23" s="49" t="s">
        <v>175</v>
      </c>
      <c r="D23" s="50" t="s">
        <v>4</v>
      </c>
    </row>
    <row r="24" spans="1:14" ht="26.4" x14ac:dyDescent="0.25">
      <c r="A24" s="35">
        <v>5</v>
      </c>
      <c r="B24" s="49" t="s">
        <v>19</v>
      </c>
      <c r="C24" s="49" t="s">
        <v>176</v>
      </c>
      <c r="D24" s="50" t="s">
        <v>9</v>
      </c>
    </row>
    <row r="25" spans="1:14" ht="13.2" x14ac:dyDescent="0.25">
      <c r="A25" s="35">
        <v>6</v>
      </c>
      <c r="B25" s="49" t="s">
        <v>19</v>
      </c>
      <c r="C25" s="49" t="s">
        <v>177</v>
      </c>
      <c r="D25" s="50" t="s">
        <v>23</v>
      </c>
    </row>
    <row r="26" spans="1:14" ht="13.2" x14ac:dyDescent="0.25">
      <c r="A26" s="35">
        <v>7</v>
      </c>
      <c r="B26" s="49" t="s">
        <v>19</v>
      </c>
      <c r="C26" s="49" t="s">
        <v>178</v>
      </c>
      <c r="D26" s="50" t="s">
        <v>4</v>
      </c>
    </row>
    <row r="27" spans="1:14" ht="13.2" x14ac:dyDescent="0.25">
      <c r="A27" s="35">
        <v>8</v>
      </c>
      <c r="B27" s="49" t="s">
        <v>19</v>
      </c>
      <c r="C27" s="49" t="s">
        <v>179</v>
      </c>
      <c r="D27" s="50" t="s">
        <v>4</v>
      </c>
    </row>
    <row r="28" spans="1:14" ht="26.4" x14ac:dyDescent="0.25">
      <c r="A28" s="35">
        <v>9</v>
      </c>
      <c r="B28" s="49" t="s">
        <v>19</v>
      </c>
      <c r="C28" s="49" t="s">
        <v>180</v>
      </c>
      <c r="D28" s="50" t="s">
        <v>4</v>
      </c>
    </row>
    <row r="29" spans="1:14" ht="26.4" x14ac:dyDescent="0.25">
      <c r="A29" s="35">
        <v>10</v>
      </c>
      <c r="B29" s="49" t="s">
        <v>19</v>
      </c>
      <c r="C29" s="49" t="s">
        <v>181</v>
      </c>
      <c r="D29" s="50" t="s">
        <v>4</v>
      </c>
    </row>
    <row r="30" spans="1:14" ht="26.4" x14ac:dyDescent="0.25">
      <c r="A30" s="35">
        <v>11</v>
      </c>
      <c r="B30" s="49" t="s">
        <v>19</v>
      </c>
      <c r="C30" s="49" t="s">
        <v>182</v>
      </c>
      <c r="D30" s="50" t="s">
        <v>4</v>
      </c>
    </row>
    <row r="31" spans="1:14" ht="26.4" x14ac:dyDescent="0.25">
      <c r="A31" s="35">
        <v>12</v>
      </c>
      <c r="B31" s="49" t="s">
        <v>19</v>
      </c>
      <c r="C31" s="49" t="s">
        <v>183</v>
      </c>
      <c r="D31" s="50" t="s">
        <v>4</v>
      </c>
    </row>
    <row r="32" spans="1:14" ht="26.4" x14ac:dyDescent="0.25">
      <c r="A32" s="35">
        <v>13</v>
      </c>
      <c r="B32" s="49" t="s">
        <v>19</v>
      </c>
      <c r="C32" s="49" t="s">
        <v>184</v>
      </c>
      <c r="D32" s="50" t="s">
        <v>4</v>
      </c>
    </row>
    <row r="33" spans="1:4" ht="13.2" x14ac:dyDescent="0.25">
      <c r="A33" s="35">
        <v>14</v>
      </c>
      <c r="B33" s="49" t="s">
        <v>19</v>
      </c>
      <c r="C33" s="49" t="s">
        <v>185</v>
      </c>
      <c r="D33" s="50" t="s">
        <v>4</v>
      </c>
    </row>
    <row r="34" spans="1:4" ht="26.4" x14ac:dyDescent="0.25">
      <c r="A34" s="35">
        <v>15</v>
      </c>
      <c r="B34" s="49" t="s">
        <v>19</v>
      </c>
      <c r="C34" s="49" t="s">
        <v>186</v>
      </c>
      <c r="D34" s="50" t="s">
        <v>21</v>
      </c>
    </row>
    <row r="35" spans="1:4" ht="13.2" x14ac:dyDescent="0.25">
      <c r="A35" s="35">
        <v>16</v>
      </c>
      <c r="B35" s="49" t="s">
        <v>19</v>
      </c>
      <c r="C35" s="49" t="s">
        <v>187</v>
      </c>
      <c r="D35" s="50" t="s">
        <v>21</v>
      </c>
    </row>
    <row r="36" spans="1:4" ht="39.6" x14ac:dyDescent="0.25">
      <c r="A36" s="35">
        <v>17</v>
      </c>
      <c r="B36" s="49" t="s">
        <v>19</v>
      </c>
      <c r="C36" s="49" t="s">
        <v>188</v>
      </c>
      <c r="D36" s="50" t="s">
        <v>21</v>
      </c>
    </row>
    <row r="37" spans="1:4" ht="26.4" x14ac:dyDescent="0.25">
      <c r="A37" s="35">
        <v>18</v>
      </c>
      <c r="B37" s="49" t="s">
        <v>19</v>
      </c>
      <c r="C37" s="49" t="s">
        <v>189</v>
      </c>
      <c r="D37" s="50" t="s">
        <v>8</v>
      </c>
    </row>
    <row r="38" spans="1:4" ht="13.2" x14ac:dyDescent="0.25">
      <c r="A38" s="35">
        <v>19</v>
      </c>
      <c r="B38" s="49" t="s">
        <v>19</v>
      </c>
      <c r="C38" s="49" t="s">
        <v>190</v>
      </c>
      <c r="D38" s="50" t="s">
        <v>8</v>
      </c>
    </row>
    <row r="39" spans="1:4" ht="13.2" x14ac:dyDescent="0.25">
      <c r="A39" s="35">
        <v>20</v>
      </c>
      <c r="B39" s="49" t="s">
        <v>19</v>
      </c>
      <c r="C39" s="49" t="s">
        <v>191</v>
      </c>
      <c r="D39" s="50" t="s">
        <v>8</v>
      </c>
    </row>
    <row r="40" spans="1:4" ht="26.4" x14ac:dyDescent="0.25">
      <c r="A40" s="35">
        <v>21</v>
      </c>
      <c r="B40" s="49" t="s">
        <v>19</v>
      </c>
      <c r="C40" s="49" t="s">
        <v>192</v>
      </c>
      <c r="D40" s="50" t="s">
        <v>8</v>
      </c>
    </row>
    <row r="41" spans="1:4" ht="26.4" x14ac:dyDescent="0.25">
      <c r="A41" s="35">
        <v>22</v>
      </c>
      <c r="B41" s="49" t="s">
        <v>19</v>
      </c>
      <c r="C41" s="49" t="s">
        <v>193</v>
      </c>
      <c r="D41" s="50" t="s">
        <v>21</v>
      </c>
    </row>
    <row r="42" spans="1:4" ht="26.4" x14ac:dyDescent="0.25">
      <c r="A42" s="35">
        <v>23</v>
      </c>
      <c r="B42" s="49" t="s">
        <v>37</v>
      </c>
      <c r="C42" s="49" t="s">
        <v>194</v>
      </c>
      <c r="D42" s="50" t="s">
        <v>4</v>
      </c>
    </row>
    <row r="43" spans="1:4" ht="26.4" x14ac:dyDescent="0.25">
      <c r="A43" s="35">
        <v>24</v>
      </c>
      <c r="B43" s="49" t="s">
        <v>37</v>
      </c>
      <c r="C43" s="49" t="s">
        <v>195</v>
      </c>
      <c r="D43" s="50" t="s">
        <v>4</v>
      </c>
    </row>
    <row r="44" spans="1:4" ht="13.2" x14ac:dyDescent="0.25">
      <c r="A44" s="35">
        <v>26</v>
      </c>
      <c r="B44" s="49" t="s">
        <v>37</v>
      </c>
      <c r="C44" s="49" t="s">
        <v>196</v>
      </c>
      <c r="D44" s="50" t="s">
        <v>23</v>
      </c>
    </row>
    <row r="45" spans="1:4" ht="13.2" x14ac:dyDescent="0.25">
      <c r="A45" s="35">
        <v>27</v>
      </c>
      <c r="B45" s="49" t="s">
        <v>37</v>
      </c>
      <c r="C45" s="49" t="s">
        <v>197</v>
      </c>
      <c r="D45" s="50" t="s">
        <v>4</v>
      </c>
    </row>
    <row r="46" spans="1:4" ht="39.6" x14ac:dyDescent="0.25">
      <c r="A46" s="35">
        <v>28</v>
      </c>
      <c r="B46" s="49" t="s">
        <v>37</v>
      </c>
      <c r="C46" s="49" t="s">
        <v>198</v>
      </c>
      <c r="D46" s="50" t="s">
        <v>23</v>
      </c>
    </row>
    <row r="47" spans="1:4" ht="13.2" x14ac:dyDescent="0.25">
      <c r="A47" s="35">
        <v>29</v>
      </c>
      <c r="B47" s="27" t="s">
        <v>37</v>
      </c>
      <c r="C47" s="49" t="s">
        <v>199</v>
      </c>
      <c r="D47" s="50" t="s">
        <v>8</v>
      </c>
    </row>
    <row r="48" spans="1:4" ht="26.4" x14ac:dyDescent="0.25">
      <c r="A48" s="35">
        <v>30</v>
      </c>
      <c r="B48" s="27" t="s">
        <v>37</v>
      </c>
      <c r="C48" s="49" t="s">
        <v>200</v>
      </c>
      <c r="D48" s="50" t="s">
        <v>21</v>
      </c>
    </row>
    <row r="49" spans="1:5" ht="13.2" x14ac:dyDescent="0.25">
      <c r="A49" s="35">
        <v>31</v>
      </c>
      <c r="B49" s="27" t="s">
        <v>37</v>
      </c>
      <c r="C49" s="49" t="s">
        <v>201</v>
      </c>
      <c r="D49" s="50" t="s">
        <v>8</v>
      </c>
    </row>
    <row r="50" spans="1:5" ht="26.4" x14ac:dyDescent="0.25">
      <c r="A50" s="35">
        <v>32</v>
      </c>
      <c r="B50" s="27" t="s">
        <v>37</v>
      </c>
      <c r="C50" s="49" t="s">
        <v>202</v>
      </c>
      <c r="D50" s="50" t="s">
        <v>8</v>
      </c>
    </row>
    <row r="51" spans="1:5" ht="26.4" x14ac:dyDescent="0.25">
      <c r="A51" s="35">
        <v>33</v>
      </c>
      <c r="B51" s="27" t="s">
        <v>37</v>
      </c>
      <c r="C51" s="49" t="s">
        <v>203</v>
      </c>
      <c r="D51" s="50" t="s">
        <v>4</v>
      </c>
    </row>
    <row r="52" spans="1:5" ht="26.4" x14ac:dyDescent="0.25">
      <c r="A52" s="35">
        <v>34</v>
      </c>
      <c r="B52" s="27" t="s">
        <v>37</v>
      </c>
      <c r="C52" s="49" t="s">
        <v>204</v>
      </c>
      <c r="D52" s="50" t="s">
        <v>8</v>
      </c>
    </row>
    <row r="53" spans="1:5" ht="13.2" x14ac:dyDescent="0.25">
      <c r="A53" s="35">
        <v>35</v>
      </c>
      <c r="B53" s="27" t="s">
        <v>37</v>
      </c>
      <c r="C53" s="49" t="s">
        <v>205</v>
      </c>
      <c r="D53" s="50" t="s">
        <v>8</v>
      </c>
    </row>
    <row r="54" spans="1:5" ht="39.6" x14ac:dyDescent="0.25">
      <c r="A54" s="35">
        <v>36</v>
      </c>
      <c r="B54" s="27" t="s">
        <v>37</v>
      </c>
      <c r="C54" s="49" t="s">
        <v>206</v>
      </c>
      <c r="D54" s="50" t="s">
        <v>8</v>
      </c>
    </row>
    <row r="55" spans="1:5" ht="26.4" x14ac:dyDescent="0.25">
      <c r="A55" s="35">
        <v>37</v>
      </c>
      <c r="B55" s="27" t="s">
        <v>37</v>
      </c>
      <c r="C55" s="49" t="s">
        <v>207</v>
      </c>
      <c r="D55" s="50" t="s">
        <v>8</v>
      </c>
    </row>
    <row r="56" spans="1:5" ht="13.2" x14ac:dyDescent="0.25">
      <c r="A56" s="35">
        <v>38</v>
      </c>
      <c r="B56" s="27" t="s">
        <v>37</v>
      </c>
      <c r="C56" s="49" t="s">
        <v>208</v>
      </c>
      <c r="D56" s="50" t="s">
        <v>21</v>
      </c>
    </row>
    <row r="57" spans="1:5" ht="13.2" x14ac:dyDescent="0.25">
      <c r="A57" s="35">
        <v>39</v>
      </c>
      <c r="B57" s="27" t="s">
        <v>37</v>
      </c>
      <c r="C57" s="49" t="s">
        <v>209</v>
      </c>
      <c r="D57" s="50" t="s">
        <v>8</v>
      </c>
    </row>
    <row r="58" spans="1:5" ht="13.2" x14ac:dyDescent="0.25">
      <c r="A58" s="35">
        <v>40</v>
      </c>
      <c r="B58" s="27" t="s">
        <v>37</v>
      </c>
      <c r="C58" s="49" t="s">
        <v>210</v>
      </c>
      <c r="D58" s="50" t="s">
        <v>8</v>
      </c>
    </row>
    <row r="59" spans="1:5" ht="39.6" x14ac:dyDescent="0.25">
      <c r="A59" s="35">
        <v>41</v>
      </c>
      <c r="B59" s="27" t="s">
        <v>37</v>
      </c>
      <c r="C59" s="49" t="s">
        <v>211</v>
      </c>
      <c r="D59" s="50" t="s">
        <v>9</v>
      </c>
      <c r="E59" s="1"/>
    </row>
    <row r="60" spans="1:5" ht="26.4" x14ac:dyDescent="0.25">
      <c r="A60" s="35">
        <v>42</v>
      </c>
      <c r="B60" s="27" t="s">
        <v>37</v>
      </c>
      <c r="C60" s="49" t="s">
        <v>212</v>
      </c>
      <c r="D60" s="50" t="s">
        <v>8</v>
      </c>
    </row>
    <row r="61" spans="1:5" ht="13.2" x14ac:dyDescent="0.25">
      <c r="A61" s="35">
        <v>43</v>
      </c>
      <c r="B61" s="27" t="s">
        <v>37</v>
      </c>
      <c r="C61" s="49" t="s">
        <v>213</v>
      </c>
      <c r="D61" s="50" t="s">
        <v>8</v>
      </c>
    </row>
    <row r="62" spans="1:5" ht="26.4" x14ac:dyDescent="0.25">
      <c r="A62" s="35">
        <v>44</v>
      </c>
      <c r="B62" s="27" t="s">
        <v>37</v>
      </c>
      <c r="C62" s="49" t="s">
        <v>214</v>
      </c>
      <c r="D62" s="50" t="s">
        <v>8</v>
      </c>
    </row>
    <row r="63" spans="1:5" ht="39.6" x14ac:dyDescent="0.25">
      <c r="A63" s="35">
        <v>45</v>
      </c>
      <c r="B63" s="27" t="s">
        <v>37</v>
      </c>
      <c r="C63" s="49" t="s">
        <v>215</v>
      </c>
      <c r="D63" s="50" t="s">
        <v>8</v>
      </c>
    </row>
    <row r="64" spans="1:5" ht="13.2" x14ac:dyDescent="0.25">
      <c r="A64" s="35">
        <v>46</v>
      </c>
      <c r="B64" s="27" t="s">
        <v>37</v>
      </c>
      <c r="C64" s="49" t="s">
        <v>216</v>
      </c>
      <c r="D64" s="50" t="s">
        <v>8</v>
      </c>
    </row>
    <row r="65" spans="1:5" ht="26.4" x14ac:dyDescent="0.25">
      <c r="A65" s="35">
        <v>47</v>
      </c>
      <c r="B65" s="49" t="s">
        <v>37</v>
      </c>
      <c r="C65" s="49" t="s">
        <v>217</v>
      </c>
      <c r="D65" s="50" t="s">
        <v>4</v>
      </c>
    </row>
    <row r="66" spans="1:5" ht="13.2" x14ac:dyDescent="0.25">
      <c r="A66" s="35">
        <v>48</v>
      </c>
      <c r="B66" s="49" t="s">
        <v>37</v>
      </c>
      <c r="C66" s="49" t="s">
        <v>218</v>
      </c>
      <c r="D66" s="50" t="s">
        <v>8</v>
      </c>
    </row>
    <row r="67" spans="1:5" ht="26.4" x14ac:dyDescent="0.25">
      <c r="A67" s="35">
        <v>49</v>
      </c>
      <c r="B67" s="49" t="s">
        <v>37</v>
      </c>
      <c r="C67" s="49" t="s">
        <v>219</v>
      </c>
      <c r="D67" s="50" t="s">
        <v>8</v>
      </c>
      <c r="E67" s="1"/>
    </row>
    <row r="68" spans="1:5" ht="26.4" x14ac:dyDescent="0.25">
      <c r="A68" s="35">
        <v>50</v>
      </c>
      <c r="B68" s="49" t="s">
        <v>37</v>
      </c>
      <c r="C68" s="49" t="s">
        <v>220</v>
      </c>
      <c r="D68" s="50" t="s">
        <v>4</v>
      </c>
    </row>
    <row r="69" spans="1:5" ht="26.4" x14ac:dyDescent="0.25">
      <c r="A69" s="35">
        <v>52</v>
      </c>
      <c r="B69" s="49" t="s">
        <v>52</v>
      </c>
      <c r="C69" s="49" t="s">
        <v>221</v>
      </c>
      <c r="D69" s="50" t="s">
        <v>23</v>
      </c>
    </row>
    <row r="70" spans="1:5" ht="26.4" x14ac:dyDescent="0.25">
      <c r="A70" s="35">
        <v>53</v>
      </c>
      <c r="B70" s="49" t="s">
        <v>52</v>
      </c>
      <c r="C70" s="49" t="s">
        <v>222</v>
      </c>
      <c r="D70" s="50" t="s">
        <v>23</v>
      </c>
    </row>
    <row r="71" spans="1:5" ht="13.2" x14ac:dyDescent="0.25">
      <c r="A71" s="35">
        <v>54</v>
      </c>
      <c r="B71" s="49" t="s">
        <v>52</v>
      </c>
      <c r="C71" s="49" t="s">
        <v>223</v>
      </c>
      <c r="D71" s="50" t="s">
        <v>4</v>
      </c>
    </row>
    <row r="72" spans="1:5" ht="13.2" x14ac:dyDescent="0.25">
      <c r="A72" s="35">
        <v>55</v>
      </c>
      <c r="B72" s="49" t="s">
        <v>52</v>
      </c>
      <c r="C72" s="49" t="s">
        <v>224</v>
      </c>
      <c r="D72" s="50" t="s">
        <v>21</v>
      </c>
    </row>
    <row r="73" spans="1:5" ht="39.6" x14ac:dyDescent="0.25">
      <c r="A73" s="35">
        <v>56</v>
      </c>
      <c r="B73" s="49" t="s">
        <v>52</v>
      </c>
      <c r="C73" s="49" t="s">
        <v>225</v>
      </c>
      <c r="D73" s="50" t="s">
        <v>23</v>
      </c>
    </row>
    <row r="74" spans="1:5" ht="26.4" x14ac:dyDescent="0.25">
      <c r="A74" s="35">
        <v>57</v>
      </c>
      <c r="B74" s="49" t="s">
        <v>52</v>
      </c>
      <c r="C74" s="49" t="s">
        <v>226</v>
      </c>
      <c r="D74" s="50" t="s">
        <v>4</v>
      </c>
    </row>
    <row r="75" spans="1:5" ht="39.6" x14ac:dyDescent="0.25">
      <c r="A75" s="35">
        <v>58</v>
      </c>
      <c r="B75" s="49" t="s">
        <v>52</v>
      </c>
      <c r="C75" s="49" t="s">
        <v>227</v>
      </c>
      <c r="D75" s="50" t="s">
        <v>4</v>
      </c>
    </row>
    <row r="76" spans="1:5" ht="39.6" x14ac:dyDescent="0.25">
      <c r="A76" s="35">
        <v>59</v>
      </c>
      <c r="B76" s="49" t="s">
        <v>52</v>
      </c>
      <c r="C76" s="49" t="s">
        <v>228</v>
      </c>
      <c r="D76" s="50" t="s">
        <v>23</v>
      </c>
    </row>
    <row r="77" spans="1:5" ht="13.2" x14ac:dyDescent="0.25">
      <c r="A77" s="35">
        <v>60</v>
      </c>
      <c r="B77" s="49" t="s">
        <v>52</v>
      </c>
      <c r="C77" s="49" t="s">
        <v>229</v>
      </c>
      <c r="D77" s="50" t="s">
        <v>23</v>
      </c>
    </row>
    <row r="78" spans="1:5" ht="52.8" x14ac:dyDescent="0.25">
      <c r="A78" s="35">
        <v>61</v>
      </c>
      <c r="B78" s="49" t="s">
        <v>52</v>
      </c>
      <c r="C78" s="49" t="s">
        <v>230</v>
      </c>
      <c r="D78" s="50" t="s">
        <v>23</v>
      </c>
    </row>
    <row r="79" spans="1:5" ht="52.8" x14ac:dyDescent="0.25">
      <c r="A79" s="35">
        <v>62</v>
      </c>
      <c r="B79" s="49" t="s">
        <v>52</v>
      </c>
      <c r="C79" s="49" t="s">
        <v>231</v>
      </c>
      <c r="D79" s="50" t="s">
        <v>8</v>
      </c>
    </row>
    <row r="80" spans="1:5" ht="26.4" x14ac:dyDescent="0.25">
      <c r="A80" s="35">
        <v>63</v>
      </c>
      <c r="B80" s="49" t="s">
        <v>52</v>
      </c>
      <c r="C80" s="49" t="s">
        <v>232</v>
      </c>
      <c r="D80" s="50" t="s">
        <v>23</v>
      </c>
    </row>
    <row r="81" spans="1:4" ht="39.6" x14ac:dyDescent="0.25">
      <c r="A81" s="35">
        <v>65</v>
      </c>
      <c r="B81" s="49" t="s">
        <v>52</v>
      </c>
      <c r="C81" s="49" t="s">
        <v>233</v>
      </c>
      <c r="D81" s="50" t="s">
        <v>8</v>
      </c>
    </row>
    <row r="82" spans="1:4" ht="26.4" x14ac:dyDescent="0.25">
      <c r="A82" s="35">
        <v>66</v>
      </c>
      <c r="B82" s="49" t="s">
        <v>52</v>
      </c>
      <c r="C82" s="49" t="s">
        <v>234</v>
      </c>
      <c r="D82" s="50" t="s">
        <v>4</v>
      </c>
    </row>
    <row r="83" spans="1:4" ht="39.6" x14ac:dyDescent="0.25">
      <c r="A83" s="35">
        <v>67</v>
      </c>
      <c r="B83" s="49" t="s">
        <v>52</v>
      </c>
      <c r="C83" s="49" t="s">
        <v>235</v>
      </c>
      <c r="D83" s="50" t="s">
        <v>23</v>
      </c>
    </row>
    <row r="84" spans="1:4" ht="26.4" x14ac:dyDescent="0.25">
      <c r="A84" s="35">
        <v>68</v>
      </c>
      <c r="B84" s="49" t="s">
        <v>52</v>
      </c>
      <c r="C84" s="49" t="s">
        <v>236</v>
      </c>
      <c r="D84" s="50" t="s">
        <v>4</v>
      </c>
    </row>
    <row r="85" spans="1:4" ht="13.2" x14ac:dyDescent="0.25">
      <c r="A85" s="35">
        <v>69</v>
      </c>
      <c r="B85" s="49" t="s">
        <v>52</v>
      </c>
      <c r="C85" s="49" t="s">
        <v>237</v>
      </c>
      <c r="D85" s="50" t="s">
        <v>21</v>
      </c>
    </row>
    <row r="86" spans="1:4" ht="39.6" x14ac:dyDescent="0.25">
      <c r="A86" s="35">
        <v>71</v>
      </c>
      <c r="B86" s="49" t="s">
        <v>52</v>
      </c>
      <c r="C86" s="49" t="s">
        <v>238</v>
      </c>
      <c r="D86" s="50" t="s">
        <v>4</v>
      </c>
    </row>
    <row r="87" spans="1:4" ht="26.4" x14ac:dyDescent="0.25">
      <c r="A87" s="35">
        <v>72</v>
      </c>
      <c r="B87" s="49" t="s">
        <v>52</v>
      </c>
      <c r="C87" s="49" t="s">
        <v>239</v>
      </c>
      <c r="D87" s="50" t="s">
        <v>4</v>
      </c>
    </row>
    <row r="88" spans="1:4" ht="39.6" x14ac:dyDescent="0.25">
      <c r="A88" s="35">
        <v>73</v>
      </c>
      <c r="B88" s="49" t="s">
        <v>52</v>
      </c>
      <c r="C88" s="49" t="s">
        <v>240</v>
      </c>
      <c r="D88" s="50" t="s">
        <v>21</v>
      </c>
    </row>
    <row r="89" spans="1:4" ht="52.8" x14ac:dyDescent="0.25">
      <c r="A89" s="35">
        <v>74</v>
      </c>
      <c r="B89" s="49" t="s">
        <v>73</v>
      </c>
      <c r="C89" s="49" t="s">
        <v>241</v>
      </c>
      <c r="D89" s="50" t="s">
        <v>23</v>
      </c>
    </row>
    <row r="90" spans="1:4" ht="26.4" x14ac:dyDescent="0.25">
      <c r="A90" s="35">
        <v>75</v>
      </c>
      <c r="B90" s="49" t="s">
        <v>73</v>
      </c>
      <c r="C90" s="49" t="s">
        <v>242</v>
      </c>
      <c r="D90" s="50" t="s">
        <v>4</v>
      </c>
    </row>
    <row r="91" spans="1:4" ht="26.4" x14ac:dyDescent="0.25">
      <c r="A91" s="35">
        <v>77</v>
      </c>
      <c r="B91" s="49" t="s">
        <v>73</v>
      </c>
      <c r="C91" s="49" t="s">
        <v>243</v>
      </c>
      <c r="D91" s="50" t="s">
        <v>4</v>
      </c>
    </row>
    <row r="92" spans="1:4" ht="26.4" x14ac:dyDescent="0.25">
      <c r="A92" s="35">
        <v>78</v>
      </c>
      <c r="B92" s="49" t="s">
        <v>73</v>
      </c>
      <c r="C92" s="49" t="s">
        <v>244</v>
      </c>
      <c r="D92" s="50" t="s">
        <v>4</v>
      </c>
    </row>
    <row r="93" spans="1:4" ht="26.4" x14ac:dyDescent="0.25">
      <c r="A93" s="35">
        <v>79</v>
      </c>
      <c r="B93" s="49" t="s">
        <v>73</v>
      </c>
      <c r="C93" s="49" t="s">
        <v>245</v>
      </c>
      <c r="D93" s="50" t="s">
        <v>21</v>
      </c>
    </row>
    <row r="94" spans="1:4" ht="39.6" x14ac:dyDescent="0.25">
      <c r="A94" s="35">
        <v>80</v>
      </c>
      <c r="B94" s="49" t="s">
        <v>73</v>
      </c>
      <c r="C94" s="49" t="s">
        <v>246</v>
      </c>
      <c r="D94" s="50" t="s">
        <v>21</v>
      </c>
    </row>
    <row r="95" spans="1:4" ht="26.4" x14ac:dyDescent="0.25">
      <c r="A95" s="35">
        <v>81</v>
      </c>
      <c r="B95" s="49" t="s">
        <v>73</v>
      </c>
      <c r="C95" s="49" t="s">
        <v>247</v>
      </c>
      <c r="D95" s="50" t="s">
        <v>8</v>
      </c>
    </row>
    <row r="96" spans="1:4" ht="26.4" x14ac:dyDescent="0.25">
      <c r="A96" s="35">
        <v>82</v>
      </c>
      <c r="B96" s="49" t="s">
        <v>73</v>
      </c>
      <c r="C96" s="49" t="s">
        <v>248</v>
      </c>
      <c r="D96" s="50" t="s">
        <v>4</v>
      </c>
    </row>
    <row r="97" spans="1:4" ht="26.4" x14ac:dyDescent="0.25">
      <c r="A97" s="35">
        <v>83</v>
      </c>
      <c r="B97" s="49" t="s">
        <v>73</v>
      </c>
      <c r="C97" s="49" t="s">
        <v>249</v>
      </c>
      <c r="D97" s="50" t="s">
        <v>4</v>
      </c>
    </row>
    <row r="98" spans="1:4" ht="26.4" x14ac:dyDescent="0.25">
      <c r="A98" s="35">
        <v>84</v>
      </c>
      <c r="B98" s="49" t="s">
        <v>73</v>
      </c>
      <c r="C98" s="49" t="s">
        <v>250</v>
      </c>
      <c r="D98" s="50" t="s">
        <v>4</v>
      </c>
    </row>
    <row r="99" spans="1:4" ht="26.4" x14ac:dyDescent="0.25">
      <c r="A99" s="35">
        <v>86</v>
      </c>
      <c r="B99" s="49" t="s">
        <v>73</v>
      </c>
      <c r="C99" s="49" t="s">
        <v>251</v>
      </c>
      <c r="D99" s="50" t="s">
        <v>4</v>
      </c>
    </row>
    <row r="100" spans="1:4" ht="13.2" x14ac:dyDescent="0.25">
      <c r="D100" s="6"/>
    </row>
    <row r="101" spans="1:4" ht="13.2" x14ac:dyDescent="0.25">
      <c r="D101" s="6"/>
    </row>
    <row r="102" spans="1:4" ht="13.2" x14ac:dyDescent="0.25">
      <c r="D102" s="6"/>
    </row>
    <row r="103" spans="1:4" ht="13.2" x14ac:dyDescent="0.25">
      <c r="D103" s="6"/>
    </row>
    <row r="104" spans="1:4" ht="13.2" x14ac:dyDescent="0.25">
      <c r="D104" s="6"/>
    </row>
    <row r="105" spans="1:4" ht="13.2" x14ac:dyDescent="0.25">
      <c r="D105" s="6"/>
    </row>
    <row r="106" spans="1:4" ht="13.2" x14ac:dyDescent="0.25">
      <c r="D106" s="6"/>
    </row>
    <row r="107" spans="1:4" ht="13.2" x14ac:dyDescent="0.25">
      <c r="D107" s="6"/>
    </row>
    <row r="108" spans="1:4" ht="13.2" x14ac:dyDescent="0.25">
      <c r="D108" s="6"/>
    </row>
    <row r="109" spans="1:4" ht="13.2" x14ac:dyDescent="0.25">
      <c r="D109" s="6"/>
    </row>
    <row r="110" spans="1:4" ht="13.2" x14ac:dyDescent="0.25">
      <c r="D110" s="6"/>
    </row>
    <row r="111" spans="1:4" ht="13.2" x14ac:dyDescent="0.25">
      <c r="D111" s="6"/>
    </row>
    <row r="112" spans="1:4" ht="13.2" x14ac:dyDescent="0.25">
      <c r="D112" s="6"/>
    </row>
    <row r="113" spans="4:4" ht="13.2" x14ac:dyDescent="0.25">
      <c r="D113" s="6"/>
    </row>
    <row r="114" spans="4:4" ht="13.2" x14ac:dyDescent="0.25">
      <c r="D114" s="6"/>
    </row>
    <row r="115" spans="4:4" ht="13.2" x14ac:dyDescent="0.25">
      <c r="D115" s="6"/>
    </row>
    <row r="116" spans="4:4" ht="13.2" x14ac:dyDescent="0.25">
      <c r="D116" s="6"/>
    </row>
    <row r="117" spans="4:4" ht="13.2" x14ac:dyDescent="0.25">
      <c r="D117" s="6"/>
    </row>
    <row r="118" spans="4:4" ht="13.2" x14ac:dyDescent="0.25">
      <c r="D118" s="6"/>
    </row>
    <row r="119" spans="4:4" ht="13.2" x14ac:dyDescent="0.25">
      <c r="D119" s="6"/>
    </row>
    <row r="120" spans="4:4" ht="13.2" x14ac:dyDescent="0.25">
      <c r="D120" s="6"/>
    </row>
    <row r="121" spans="4:4" ht="13.2" x14ac:dyDescent="0.25">
      <c r="D121" s="6"/>
    </row>
    <row r="122" spans="4:4" ht="13.2" x14ac:dyDescent="0.25">
      <c r="D122" s="6"/>
    </row>
    <row r="123" spans="4:4" ht="13.2" x14ac:dyDescent="0.25">
      <c r="D123" s="6"/>
    </row>
    <row r="124" spans="4:4" ht="13.2" x14ac:dyDescent="0.25">
      <c r="D124" s="6"/>
    </row>
    <row r="125" spans="4:4" ht="13.2" x14ac:dyDescent="0.25">
      <c r="D125" s="6"/>
    </row>
    <row r="126" spans="4:4" ht="13.2" x14ac:dyDescent="0.25">
      <c r="D126" s="6"/>
    </row>
    <row r="127" spans="4:4" ht="13.2" x14ac:dyDescent="0.25">
      <c r="D127" s="6"/>
    </row>
    <row r="128" spans="4:4" ht="13.2" x14ac:dyDescent="0.25">
      <c r="D128" s="6"/>
    </row>
    <row r="129" spans="4:4" ht="13.2" x14ac:dyDescent="0.25">
      <c r="D129" s="6"/>
    </row>
    <row r="130" spans="4:4" ht="13.2" x14ac:dyDescent="0.25">
      <c r="D130" s="6"/>
    </row>
    <row r="131" spans="4:4" ht="13.2" x14ac:dyDescent="0.25">
      <c r="D131" s="6"/>
    </row>
    <row r="132" spans="4:4" ht="13.2" x14ac:dyDescent="0.25">
      <c r="D132" s="6"/>
    </row>
    <row r="133" spans="4:4" ht="13.2" x14ac:dyDescent="0.25">
      <c r="D133" s="6"/>
    </row>
    <row r="134" spans="4:4" ht="13.2" x14ac:dyDescent="0.25">
      <c r="D134" s="6"/>
    </row>
    <row r="135" spans="4:4" ht="13.2" x14ac:dyDescent="0.25">
      <c r="D135" s="6"/>
    </row>
    <row r="136" spans="4:4" ht="13.2" x14ac:dyDescent="0.25">
      <c r="D136" s="6"/>
    </row>
    <row r="137" spans="4:4" ht="13.2" x14ac:dyDescent="0.25">
      <c r="D137" s="6"/>
    </row>
    <row r="138" spans="4:4" ht="13.2" x14ac:dyDescent="0.25">
      <c r="D138" s="6"/>
    </row>
    <row r="139" spans="4:4" ht="13.2" x14ac:dyDescent="0.25">
      <c r="D139" s="6"/>
    </row>
    <row r="140" spans="4:4" ht="13.2" x14ac:dyDescent="0.25">
      <c r="D140" s="6"/>
    </row>
    <row r="141" spans="4:4" ht="13.2" x14ac:dyDescent="0.25">
      <c r="D141" s="6"/>
    </row>
    <row r="142" spans="4:4" ht="13.2" x14ac:dyDescent="0.25">
      <c r="D142" s="6"/>
    </row>
    <row r="143" spans="4:4" ht="13.2" x14ac:dyDescent="0.25">
      <c r="D143" s="6"/>
    </row>
    <row r="144" spans="4:4" ht="13.2" x14ac:dyDescent="0.25">
      <c r="D144" s="6"/>
    </row>
    <row r="145" spans="4:4" ht="13.2" x14ac:dyDescent="0.25">
      <c r="D145" s="6"/>
    </row>
    <row r="146" spans="4:4" ht="13.2" x14ac:dyDescent="0.25">
      <c r="D146" s="6"/>
    </row>
    <row r="147" spans="4:4" ht="13.2" x14ac:dyDescent="0.25">
      <c r="D147" s="6"/>
    </row>
    <row r="148" spans="4:4" ht="13.2" x14ac:dyDescent="0.25">
      <c r="D148" s="6"/>
    </row>
    <row r="149" spans="4:4" ht="13.2" x14ac:dyDescent="0.25">
      <c r="D149" s="6"/>
    </row>
    <row r="150" spans="4:4" ht="13.2" x14ac:dyDescent="0.25">
      <c r="D150" s="6"/>
    </row>
    <row r="151" spans="4:4" ht="13.2" x14ac:dyDescent="0.25">
      <c r="D151" s="6"/>
    </row>
    <row r="152" spans="4:4" ht="13.2" x14ac:dyDescent="0.25">
      <c r="D152" s="6"/>
    </row>
    <row r="153" spans="4:4" ht="13.2" x14ac:dyDescent="0.25">
      <c r="D153" s="6"/>
    </row>
    <row r="154" spans="4:4" ht="13.2" x14ac:dyDescent="0.25">
      <c r="D154" s="6"/>
    </row>
    <row r="155" spans="4:4" ht="13.2" x14ac:dyDescent="0.25">
      <c r="D155" s="6"/>
    </row>
    <row r="156" spans="4:4" ht="13.2" x14ac:dyDescent="0.25">
      <c r="D156" s="6"/>
    </row>
    <row r="157" spans="4:4" ht="13.2" x14ac:dyDescent="0.25">
      <c r="D157" s="6"/>
    </row>
    <row r="158" spans="4:4" ht="13.2" x14ac:dyDescent="0.25">
      <c r="D158" s="6"/>
    </row>
    <row r="159" spans="4:4" ht="13.2" x14ac:dyDescent="0.25">
      <c r="D159" s="6"/>
    </row>
    <row r="160" spans="4:4" ht="13.2" x14ac:dyDescent="0.25">
      <c r="D160" s="6"/>
    </row>
    <row r="161" spans="4:4" ht="13.2" x14ac:dyDescent="0.25">
      <c r="D161" s="6"/>
    </row>
    <row r="162" spans="4:4" ht="13.2" x14ac:dyDescent="0.25">
      <c r="D162" s="6"/>
    </row>
    <row r="163" spans="4:4" ht="13.2" x14ac:dyDescent="0.25">
      <c r="D163" s="6"/>
    </row>
    <row r="164" spans="4:4" ht="13.2" x14ac:dyDescent="0.25">
      <c r="D164" s="6"/>
    </row>
    <row r="165" spans="4:4" ht="13.2" x14ac:dyDescent="0.25">
      <c r="D165" s="6"/>
    </row>
    <row r="166" spans="4:4" ht="13.2" x14ac:dyDescent="0.25">
      <c r="D166" s="6"/>
    </row>
    <row r="167" spans="4:4" ht="13.2" x14ac:dyDescent="0.25">
      <c r="D167" s="6"/>
    </row>
    <row r="168" spans="4:4" ht="13.2" x14ac:dyDescent="0.25">
      <c r="D168" s="6"/>
    </row>
    <row r="169" spans="4:4" ht="13.2" x14ac:dyDescent="0.25">
      <c r="D169" s="6"/>
    </row>
    <row r="170" spans="4:4" ht="13.2" x14ac:dyDescent="0.25">
      <c r="D170" s="6"/>
    </row>
    <row r="171" spans="4:4" ht="13.2" x14ac:dyDescent="0.25">
      <c r="D171" s="6"/>
    </row>
    <row r="172" spans="4:4" ht="13.2" x14ac:dyDescent="0.25">
      <c r="D172" s="6"/>
    </row>
    <row r="173" spans="4:4" ht="13.2" x14ac:dyDescent="0.25">
      <c r="D173" s="6"/>
    </row>
    <row r="174" spans="4:4" ht="13.2" x14ac:dyDescent="0.25">
      <c r="D174" s="6"/>
    </row>
    <row r="175" spans="4:4" ht="13.2" x14ac:dyDescent="0.25">
      <c r="D175" s="6"/>
    </row>
    <row r="176" spans="4:4" ht="13.2" x14ac:dyDescent="0.25">
      <c r="D176" s="6"/>
    </row>
    <row r="177" spans="4:4" ht="13.2" x14ac:dyDescent="0.25">
      <c r="D177" s="6"/>
    </row>
    <row r="178" spans="4:4" ht="13.2" x14ac:dyDescent="0.25">
      <c r="D178" s="6"/>
    </row>
    <row r="179" spans="4:4" ht="13.2" x14ac:dyDescent="0.25">
      <c r="D179" s="6"/>
    </row>
    <row r="180" spans="4:4" ht="13.2" x14ac:dyDescent="0.25">
      <c r="D180" s="6"/>
    </row>
    <row r="181" spans="4:4" ht="13.2" x14ac:dyDescent="0.25">
      <c r="D181" s="6"/>
    </row>
    <row r="182" spans="4:4" ht="13.2" x14ac:dyDescent="0.25">
      <c r="D182" s="6"/>
    </row>
    <row r="183" spans="4:4" ht="13.2" x14ac:dyDescent="0.25">
      <c r="D183" s="6"/>
    </row>
    <row r="184" spans="4:4" ht="13.2" x14ac:dyDescent="0.25">
      <c r="D184" s="6"/>
    </row>
    <row r="185" spans="4:4" ht="13.2" x14ac:dyDescent="0.25">
      <c r="D185" s="6"/>
    </row>
    <row r="186" spans="4:4" ht="13.2" x14ac:dyDescent="0.25">
      <c r="D186" s="6"/>
    </row>
    <row r="187" spans="4:4" ht="13.2" x14ac:dyDescent="0.25">
      <c r="D187" s="6"/>
    </row>
    <row r="188" spans="4:4" ht="13.2" x14ac:dyDescent="0.25">
      <c r="D188" s="6"/>
    </row>
    <row r="189" spans="4:4" ht="13.2" x14ac:dyDescent="0.25">
      <c r="D189" s="6"/>
    </row>
    <row r="190" spans="4:4" ht="13.2" x14ac:dyDescent="0.25">
      <c r="D190" s="6"/>
    </row>
    <row r="191" spans="4:4" ht="13.2" x14ac:dyDescent="0.25">
      <c r="D191" s="6"/>
    </row>
    <row r="192" spans="4:4" ht="13.2" x14ac:dyDescent="0.25">
      <c r="D192" s="6"/>
    </row>
    <row r="193" spans="4:4" ht="13.2" x14ac:dyDescent="0.25">
      <c r="D193" s="6"/>
    </row>
    <row r="194" spans="4:4" ht="13.2" x14ac:dyDescent="0.25">
      <c r="D194" s="6"/>
    </row>
    <row r="195" spans="4:4" ht="13.2" x14ac:dyDescent="0.25">
      <c r="D195" s="6"/>
    </row>
    <row r="196" spans="4:4" ht="13.2" x14ac:dyDescent="0.25">
      <c r="D196" s="6"/>
    </row>
    <row r="197" spans="4:4" ht="13.2" x14ac:dyDescent="0.25">
      <c r="D197" s="6"/>
    </row>
    <row r="198" spans="4:4" ht="13.2" x14ac:dyDescent="0.25">
      <c r="D198" s="6"/>
    </row>
    <row r="199" spans="4:4" ht="13.2" x14ac:dyDescent="0.25">
      <c r="D199" s="6"/>
    </row>
    <row r="200" spans="4:4" ht="13.2" x14ac:dyDescent="0.25">
      <c r="D200" s="6"/>
    </row>
    <row r="201" spans="4:4" ht="13.2" x14ac:dyDescent="0.25">
      <c r="D201" s="6"/>
    </row>
    <row r="202" spans="4:4" ht="13.2" x14ac:dyDescent="0.25">
      <c r="D202" s="6"/>
    </row>
    <row r="203" spans="4:4" ht="13.2" x14ac:dyDescent="0.25">
      <c r="D203" s="6"/>
    </row>
    <row r="204" spans="4:4" ht="13.2" x14ac:dyDescent="0.25">
      <c r="D204" s="6"/>
    </row>
    <row r="205" spans="4:4" ht="13.2" x14ac:dyDescent="0.25">
      <c r="D205" s="6"/>
    </row>
    <row r="206" spans="4:4" ht="13.2" x14ac:dyDescent="0.25">
      <c r="D206" s="6"/>
    </row>
    <row r="207" spans="4:4" ht="13.2" x14ac:dyDescent="0.25">
      <c r="D207" s="6"/>
    </row>
    <row r="208" spans="4:4" ht="13.2" x14ac:dyDescent="0.25">
      <c r="D208" s="6"/>
    </row>
    <row r="209" spans="4:4" ht="13.2" x14ac:dyDescent="0.25">
      <c r="D209" s="6"/>
    </row>
    <row r="210" spans="4:4" ht="13.2" x14ac:dyDescent="0.25">
      <c r="D210" s="6"/>
    </row>
    <row r="211" spans="4:4" ht="13.2" x14ac:dyDescent="0.25">
      <c r="D211" s="6"/>
    </row>
    <row r="212" spans="4:4" ht="13.2" x14ac:dyDescent="0.25">
      <c r="D212" s="6"/>
    </row>
    <row r="213" spans="4:4" ht="13.2" x14ac:dyDescent="0.25">
      <c r="D213" s="6"/>
    </row>
    <row r="214" spans="4:4" ht="13.2" x14ac:dyDescent="0.25">
      <c r="D214" s="6"/>
    </row>
    <row r="215" spans="4:4" ht="13.2" x14ac:dyDescent="0.25">
      <c r="D215" s="6"/>
    </row>
    <row r="216" spans="4:4" ht="13.2" x14ac:dyDescent="0.25">
      <c r="D216" s="6"/>
    </row>
    <row r="217" spans="4:4" ht="13.2" x14ac:dyDescent="0.25">
      <c r="D217" s="6"/>
    </row>
    <row r="218" spans="4:4" ht="13.2" x14ac:dyDescent="0.25">
      <c r="D218" s="6"/>
    </row>
    <row r="219" spans="4:4" ht="13.2" x14ac:dyDescent="0.25">
      <c r="D219" s="6"/>
    </row>
    <row r="220" spans="4:4" ht="13.2" x14ac:dyDescent="0.25">
      <c r="D220" s="6"/>
    </row>
    <row r="221" spans="4:4" ht="13.2" x14ac:dyDescent="0.25">
      <c r="D221" s="6"/>
    </row>
    <row r="222" spans="4:4" ht="13.2" x14ac:dyDescent="0.25">
      <c r="D222" s="6"/>
    </row>
    <row r="223" spans="4:4" ht="13.2" x14ac:dyDescent="0.25">
      <c r="D223" s="6"/>
    </row>
    <row r="224" spans="4:4" ht="13.2" x14ac:dyDescent="0.25">
      <c r="D224" s="6"/>
    </row>
    <row r="225" spans="4:4" ht="13.2" x14ac:dyDescent="0.25">
      <c r="D225" s="6"/>
    </row>
    <row r="226" spans="4:4" ht="13.2" x14ac:dyDescent="0.25">
      <c r="D226" s="6"/>
    </row>
    <row r="227" spans="4:4" ht="13.2" x14ac:dyDescent="0.25">
      <c r="D227" s="6"/>
    </row>
    <row r="228" spans="4:4" ht="13.2" x14ac:dyDescent="0.25">
      <c r="D228" s="6"/>
    </row>
    <row r="229" spans="4:4" ht="13.2" x14ac:dyDescent="0.25">
      <c r="D229" s="6"/>
    </row>
    <row r="230" spans="4:4" ht="13.2" x14ac:dyDescent="0.25">
      <c r="D230" s="6"/>
    </row>
    <row r="231" spans="4:4" ht="13.2" x14ac:dyDescent="0.25">
      <c r="D231" s="6"/>
    </row>
    <row r="232" spans="4:4" ht="13.2" x14ac:dyDescent="0.25">
      <c r="D232" s="6"/>
    </row>
    <row r="233" spans="4:4" ht="13.2" x14ac:dyDescent="0.25">
      <c r="D233" s="6"/>
    </row>
    <row r="234" spans="4:4" ht="13.2" x14ac:dyDescent="0.25">
      <c r="D234" s="6"/>
    </row>
    <row r="235" spans="4:4" ht="13.2" x14ac:dyDescent="0.25">
      <c r="D235" s="6"/>
    </row>
    <row r="236" spans="4:4" ht="13.2" x14ac:dyDescent="0.25">
      <c r="D236" s="6"/>
    </row>
    <row r="237" spans="4:4" ht="13.2" x14ac:dyDescent="0.25">
      <c r="D237" s="6"/>
    </row>
    <row r="238" spans="4:4" ht="13.2" x14ac:dyDescent="0.25">
      <c r="D238" s="6"/>
    </row>
    <row r="239" spans="4:4" ht="13.2" x14ac:dyDescent="0.25">
      <c r="D239" s="6"/>
    </row>
    <row r="240" spans="4:4" ht="13.2" x14ac:dyDescent="0.25">
      <c r="D240" s="6"/>
    </row>
    <row r="241" spans="4:4" ht="13.2" x14ac:dyDescent="0.25">
      <c r="D241" s="6"/>
    </row>
    <row r="242" spans="4:4" ht="13.2" x14ac:dyDescent="0.25">
      <c r="D242" s="6"/>
    </row>
    <row r="243" spans="4:4" ht="13.2" x14ac:dyDescent="0.25">
      <c r="D243" s="6"/>
    </row>
    <row r="244" spans="4:4" ht="13.2" x14ac:dyDescent="0.25">
      <c r="D244" s="6"/>
    </row>
    <row r="245" spans="4:4" ht="13.2" x14ac:dyDescent="0.25">
      <c r="D245" s="6"/>
    </row>
    <row r="246" spans="4:4" ht="13.2" x14ac:dyDescent="0.25">
      <c r="D246" s="6"/>
    </row>
    <row r="247" spans="4:4" ht="13.2" x14ac:dyDescent="0.25">
      <c r="D247" s="6"/>
    </row>
    <row r="248" spans="4:4" ht="13.2" x14ac:dyDescent="0.25">
      <c r="D248" s="6"/>
    </row>
    <row r="249" spans="4:4" ht="13.2" x14ac:dyDescent="0.25">
      <c r="D249" s="6"/>
    </row>
    <row r="250" spans="4:4" ht="13.2" x14ac:dyDescent="0.25">
      <c r="D250" s="6"/>
    </row>
    <row r="251" spans="4:4" ht="13.2" x14ac:dyDescent="0.25">
      <c r="D251" s="6"/>
    </row>
    <row r="252" spans="4:4" ht="13.2" x14ac:dyDescent="0.25">
      <c r="D252" s="6"/>
    </row>
    <row r="253" spans="4:4" ht="13.2" x14ac:dyDescent="0.25">
      <c r="D253" s="6"/>
    </row>
    <row r="254" spans="4:4" ht="13.2" x14ac:dyDescent="0.25">
      <c r="D254" s="6"/>
    </row>
    <row r="255" spans="4:4" ht="13.2" x14ac:dyDescent="0.25">
      <c r="D255" s="6"/>
    </row>
    <row r="256" spans="4:4" ht="13.2" x14ac:dyDescent="0.25">
      <c r="D256" s="6"/>
    </row>
    <row r="257" spans="4:4" ht="13.2" x14ac:dyDescent="0.25">
      <c r="D257" s="6"/>
    </row>
    <row r="258" spans="4:4" ht="13.2" x14ac:dyDescent="0.25">
      <c r="D258" s="6"/>
    </row>
    <row r="259" spans="4:4" ht="13.2" x14ac:dyDescent="0.25">
      <c r="D259" s="6"/>
    </row>
    <row r="260" spans="4:4" ht="13.2" x14ac:dyDescent="0.25">
      <c r="D260" s="6"/>
    </row>
    <row r="261" spans="4:4" ht="13.2" x14ac:dyDescent="0.25">
      <c r="D261" s="6"/>
    </row>
    <row r="262" spans="4:4" ht="13.2" x14ac:dyDescent="0.25">
      <c r="D262" s="6"/>
    </row>
    <row r="263" spans="4:4" ht="13.2" x14ac:dyDescent="0.25">
      <c r="D263" s="6"/>
    </row>
    <row r="264" spans="4:4" ht="13.2" x14ac:dyDescent="0.25">
      <c r="D264" s="6"/>
    </row>
    <row r="265" spans="4:4" ht="13.2" x14ac:dyDescent="0.25">
      <c r="D265" s="6"/>
    </row>
    <row r="266" spans="4:4" ht="13.2" x14ac:dyDescent="0.25">
      <c r="D266" s="6"/>
    </row>
    <row r="267" spans="4:4" ht="13.2" x14ac:dyDescent="0.25">
      <c r="D267" s="6"/>
    </row>
    <row r="268" spans="4:4" ht="13.2" x14ac:dyDescent="0.25">
      <c r="D268" s="6"/>
    </row>
    <row r="269" spans="4:4" ht="13.2" x14ac:dyDescent="0.25">
      <c r="D269" s="6"/>
    </row>
    <row r="270" spans="4:4" ht="13.2" x14ac:dyDescent="0.25">
      <c r="D270" s="6"/>
    </row>
    <row r="271" spans="4:4" ht="13.2" x14ac:dyDescent="0.25">
      <c r="D271" s="6"/>
    </row>
    <row r="272" spans="4:4" ht="13.2" x14ac:dyDescent="0.25">
      <c r="D272" s="6"/>
    </row>
    <row r="273" spans="4:4" ht="13.2" x14ac:dyDescent="0.25">
      <c r="D273" s="6"/>
    </row>
    <row r="274" spans="4:4" ht="13.2" x14ac:dyDescent="0.25">
      <c r="D274" s="6"/>
    </row>
    <row r="275" spans="4:4" ht="13.2" x14ac:dyDescent="0.25">
      <c r="D275" s="6"/>
    </row>
    <row r="276" spans="4:4" ht="13.2" x14ac:dyDescent="0.25">
      <c r="D276" s="6"/>
    </row>
    <row r="277" spans="4:4" ht="13.2" x14ac:dyDescent="0.25">
      <c r="D277" s="6"/>
    </row>
    <row r="278" spans="4:4" ht="13.2" x14ac:dyDescent="0.25">
      <c r="D278" s="6"/>
    </row>
    <row r="279" spans="4:4" ht="13.2" x14ac:dyDescent="0.25">
      <c r="D279" s="6"/>
    </row>
    <row r="280" spans="4:4" ht="13.2" x14ac:dyDescent="0.25">
      <c r="D280" s="6"/>
    </row>
    <row r="281" spans="4:4" ht="13.2" x14ac:dyDescent="0.25">
      <c r="D281" s="6"/>
    </row>
    <row r="282" spans="4:4" ht="13.2" x14ac:dyDescent="0.25">
      <c r="D282" s="6"/>
    </row>
    <row r="283" spans="4:4" ht="13.2" x14ac:dyDescent="0.25">
      <c r="D283" s="6"/>
    </row>
    <row r="284" spans="4:4" ht="13.2" x14ac:dyDescent="0.25">
      <c r="D284" s="6"/>
    </row>
    <row r="285" spans="4:4" ht="13.2" x14ac:dyDescent="0.25">
      <c r="D285" s="6"/>
    </row>
    <row r="286" spans="4:4" ht="13.2" x14ac:dyDescent="0.25">
      <c r="D286" s="6"/>
    </row>
    <row r="287" spans="4:4" ht="13.2" x14ac:dyDescent="0.25">
      <c r="D287" s="6"/>
    </row>
    <row r="288" spans="4:4" ht="13.2" x14ac:dyDescent="0.25">
      <c r="D288" s="6"/>
    </row>
    <row r="289" spans="4:4" ht="13.2" x14ac:dyDescent="0.25">
      <c r="D289" s="6"/>
    </row>
    <row r="290" spans="4:4" ht="13.2" x14ac:dyDescent="0.25">
      <c r="D290" s="6"/>
    </row>
    <row r="291" spans="4:4" ht="13.2" x14ac:dyDescent="0.25">
      <c r="D291" s="6"/>
    </row>
    <row r="292" spans="4:4" ht="13.2" x14ac:dyDescent="0.25">
      <c r="D292" s="6"/>
    </row>
    <row r="293" spans="4:4" ht="13.2" x14ac:dyDescent="0.25">
      <c r="D293" s="6"/>
    </row>
    <row r="294" spans="4:4" ht="13.2" x14ac:dyDescent="0.25">
      <c r="D294" s="6"/>
    </row>
    <row r="295" spans="4:4" ht="13.2" x14ac:dyDescent="0.25">
      <c r="D295" s="6"/>
    </row>
    <row r="296" spans="4:4" ht="13.2" x14ac:dyDescent="0.25">
      <c r="D296" s="6"/>
    </row>
    <row r="297" spans="4:4" ht="13.2" x14ac:dyDescent="0.25">
      <c r="D297" s="6"/>
    </row>
    <row r="298" spans="4:4" ht="13.2" x14ac:dyDescent="0.25">
      <c r="D298" s="6"/>
    </row>
    <row r="299" spans="4:4" ht="13.2" x14ac:dyDescent="0.25">
      <c r="D299" s="6"/>
    </row>
    <row r="300" spans="4:4" ht="13.2" x14ac:dyDescent="0.25">
      <c r="D300" s="6"/>
    </row>
    <row r="301" spans="4:4" ht="13.2" x14ac:dyDescent="0.25">
      <c r="D301" s="6"/>
    </row>
    <row r="302" spans="4:4" ht="13.2" x14ac:dyDescent="0.25">
      <c r="D302" s="6"/>
    </row>
    <row r="303" spans="4:4" ht="13.2" x14ac:dyDescent="0.25">
      <c r="D303" s="6"/>
    </row>
    <row r="304" spans="4:4" ht="13.2" x14ac:dyDescent="0.25">
      <c r="D304" s="6"/>
    </row>
    <row r="305" spans="4:4" ht="13.2" x14ac:dyDescent="0.25">
      <c r="D305" s="6"/>
    </row>
    <row r="306" spans="4:4" ht="13.2" x14ac:dyDescent="0.25">
      <c r="D306" s="6"/>
    </row>
    <row r="307" spans="4:4" ht="13.2" x14ac:dyDescent="0.25">
      <c r="D307" s="6"/>
    </row>
    <row r="308" spans="4:4" ht="13.2" x14ac:dyDescent="0.25">
      <c r="D308" s="6"/>
    </row>
    <row r="309" spans="4:4" ht="13.2" x14ac:dyDescent="0.25">
      <c r="D309" s="6"/>
    </row>
    <row r="310" spans="4:4" ht="13.2" x14ac:dyDescent="0.25">
      <c r="D310" s="6"/>
    </row>
    <row r="311" spans="4:4" ht="13.2" x14ac:dyDescent="0.25">
      <c r="D311" s="6"/>
    </row>
    <row r="312" spans="4:4" ht="13.2" x14ac:dyDescent="0.25">
      <c r="D312" s="6"/>
    </row>
    <row r="313" spans="4:4" ht="13.2" x14ac:dyDescent="0.25">
      <c r="D313" s="6"/>
    </row>
    <row r="314" spans="4:4" ht="13.2" x14ac:dyDescent="0.25">
      <c r="D314" s="6"/>
    </row>
    <row r="315" spans="4:4" ht="13.2" x14ac:dyDescent="0.25">
      <c r="D315" s="6"/>
    </row>
    <row r="316" spans="4:4" ht="13.2" x14ac:dyDescent="0.25">
      <c r="D316" s="6"/>
    </row>
    <row r="317" spans="4:4" ht="13.2" x14ac:dyDescent="0.25">
      <c r="D317" s="6"/>
    </row>
    <row r="318" spans="4:4" ht="13.2" x14ac:dyDescent="0.25">
      <c r="D318" s="6"/>
    </row>
    <row r="319" spans="4:4" ht="13.2" x14ac:dyDescent="0.25">
      <c r="D319" s="6"/>
    </row>
    <row r="320" spans="4:4" ht="13.2" x14ac:dyDescent="0.25">
      <c r="D320" s="6"/>
    </row>
    <row r="321" spans="4:4" ht="13.2" x14ac:dyDescent="0.25">
      <c r="D321" s="6"/>
    </row>
    <row r="322" spans="4:4" ht="13.2" x14ac:dyDescent="0.25">
      <c r="D322" s="6"/>
    </row>
    <row r="323" spans="4:4" ht="13.2" x14ac:dyDescent="0.25">
      <c r="D323" s="6"/>
    </row>
    <row r="324" spans="4:4" ht="13.2" x14ac:dyDescent="0.25">
      <c r="D324" s="6"/>
    </row>
    <row r="325" spans="4:4" ht="13.2" x14ac:dyDescent="0.25">
      <c r="D325" s="6"/>
    </row>
    <row r="326" spans="4:4" ht="13.2" x14ac:dyDescent="0.25">
      <c r="D326" s="6"/>
    </row>
    <row r="327" spans="4:4" ht="13.2" x14ac:dyDescent="0.25">
      <c r="D327" s="6"/>
    </row>
    <row r="328" spans="4:4" ht="13.2" x14ac:dyDescent="0.25">
      <c r="D328" s="6"/>
    </row>
    <row r="329" spans="4:4" ht="13.2" x14ac:dyDescent="0.25">
      <c r="D329" s="6"/>
    </row>
    <row r="330" spans="4:4" ht="13.2" x14ac:dyDescent="0.25">
      <c r="D330" s="6"/>
    </row>
    <row r="331" spans="4:4" ht="13.2" x14ac:dyDescent="0.25">
      <c r="D331" s="6"/>
    </row>
    <row r="332" spans="4:4" ht="13.2" x14ac:dyDescent="0.25">
      <c r="D332" s="6"/>
    </row>
    <row r="333" spans="4:4" ht="13.2" x14ac:dyDescent="0.25">
      <c r="D333" s="6"/>
    </row>
    <row r="334" spans="4:4" ht="13.2" x14ac:dyDescent="0.25">
      <c r="D334" s="6"/>
    </row>
    <row r="335" spans="4:4" ht="13.2" x14ac:dyDescent="0.25">
      <c r="D335" s="6"/>
    </row>
    <row r="336" spans="4:4" ht="13.2" x14ac:dyDescent="0.25">
      <c r="D336" s="6"/>
    </row>
    <row r="337" spans="4:4" ht="13.2" x14ac:dyDescent="0.25">
      <c r="D337" s="6"/>
    </row>
    <row r="338" spans="4:4" ht="13.2" x14ac:dyDescent="0.25">
      <c r="D338" s="6"/>
    </row>
    <row r="339" spans="4:4" ht="13.2" x14ac:dyDescent="0.25">
      <c r="D339" s="6"/>
    </row>
    <row r="340" spans="4:4" ht="13.2" x14ac:dyDescent="0.25">
      <c r="D340" s="6"/>
    </row>
    <row r="341" spans="4:4" ht="13.2" x14ac:dyDescent="0.25">
      <c r="D341" s="6"/>
    </row>
    <row r="342" spans="4:4" ht="13.2" x14ac:dyDescent="0.25">
      <c r="D342" s="6"/>
    </row>
    <row r="343" spans="4:4" ht="13.2" x14ac:dyDescent="0.25">
      <c r="D343" s="6"/>
    </row>
    <row r="344" spans="4:4" ht="13.2" x14ac:dyDescent="0.25">
      <c r="D344" s="6"/>
    </row>
    <row r="345" spans="4:4" ht="13.2" x14ac:dyDescent="0.25">
      <c r="D345" s="6"/>
    </row>
    <row r="346" spans="4:4" ht="13.2" x14ac:dyDescent="0.25">
      <c r="D346" s="6"/>
    </row>
    <row r="347" spans="4:4" ht="13.2" x14ac:dyDescent="0.25">
      <c r="D347" s="6"/>
    </row>
    <row r="348" spans="4:4" ht="13.2" x14ac:dyDescent="0.25">
      <c r="D348" s="6"/>
    </row>
    <row r="349" spans="4:4" ht="13.2" x14ac:dyDescent="0.25">
      <c r="D349" s="6"/>
    </row>
    <row r="350" spans="4:4" ht="13.2" x14ac:dyDescent="0.25">
      <c r="D350" s="6"/>
    </row>
    <row r="351" spans="4:4" ht="13.2" x14ac:dyDescent="0.25">
      <c r="D351" s="6"/>
    </row>
    <row r="352" spans="4:4" ht="13.2" x14ac:dyDescent="0.25">
      <c r="D352" s="6"/>
    </row>
    <row r="353" spans="4:4" ht="13.2" x14ac:dyDescent="0.25">
      <c r="D353" s="6"/>
    </row>
    <row r="354" spans="4:4" ht="13.2" x14ac:dyDescent="0.25">
      <c r="D354" s="6"/>
    </row>
    <row r="355" spans="4:4" ht="13.2" x14ac:dyDescent="0.25">
      <c r="D355" s="6"/>
    </row>
    <row r="356" spans="4:4" ht="13.2" x14ac:dyDescent="0.25">
      <c r="D356" s="6"/>
    </row>
    <row r="357" spans="4:4" ht="13.2" x14ac:dyDescent="0.25">
      <c r="D357" s="6"/>
    </row>
    <row r="358" spans="4:4" ht="13.2" x14ac:dyDescent="0.25">
      <c r="D358" s="6"/>
    </row>
    <row r="359" spans="4:4" ht="13.2" x14ac:dyDescent="0.25">
      <c r="D359" s="6"/>
    </row>
    <row r="360" spans="4:4" ht="13.2" x14ac:dyDescent="0.25">
      <c r="D360" s="6"/>
    </row>
    <row r="361" spans="4:4" ht="13.2" x14ac:dyDescent="0.25">
      <c r="D361" s="6"/>
    </row>
    <row r="362" spans="4:4" ht="13.2" x14ac:dyDescent="0.25">
      <c r="D362" s="6"/>
    </row>
    <row r="363" spans="4:4" ht="13.2" x14ac:dyDescent="0.25">
      <c r="D363" s="6"/>
    </row>
    <row r="364" spans="4:4" ht="13.2" x14ac:dyDescent="0.25">
      <c r="D364" s="6"/>
    </row>
    <row r="365" spans="4:4" ht="13.2" x14ac:dyDescent="0.25">
      <c r="D365" s="6"/>
    </row>
    <row r="366" spans="4:4" ht="13.2" x14ac:dyDescent="0.25">
      <c r="D366" s="6"/>
    </row>
    <row r="367" spans="4:4" ht="13.2" x14ac:dyDescent="0.25">
      <c r="D367" s="6"/>
    </row>
    <row r="368" spans="4:4" ht="13.2" x14ac:dyDescent="0.25">
      <c r="D368" s="6"/>
    </row>
    <row r="369" spans="4:4" ht="13.2" x14ac:dyDescent="0.25">
      <c r="D369" s="6"/>
    </row>
    <row r="370" spans="4:4" ht="13.2" x14ac:dyDescent="0.25">
      <c r="D370" s="6"/>
    </row>
    <row r="371" spans="4:4" ht="13.2" x14ac:dyDescent="0.25">
      <c r="D371" s="6"/>
    </row>
    <row r="372" spans="4:4" ht="13.2" x14ac:dyDescent="0.25">
      <c r="D372" s="6"/>
    </row>
    <row r="373" spans="4:4" ht="13.2" x14ac:dyDescent="0.25">
      <c r="D373" s="6"/>
    </row>
    <row r="374" spans="4:4" ht="13.2" x14ac:dyDescent="0.25">
      <c r="D374" s="6"/>
    </row>
    <row r="375" spans="4:4" ht="13.2" x14ac:dyDescent="0.25">
      <c r="D375" s="6"/>
    </row>
    <row r="376" spans="4:4" ht="13.2" x14ac:dyDescent="0.25">
      <c r="D376" s="6"/>
    </row>
    <row r="377" spans="4:4" ht="13.2" x14ac:dyDescent="0.25">
      <c r="D377" s="6"/>
    </row>
    <row r="378" spans="4:4" ht="13.2" x14ac:dyDescent="0.25">
      <c r="D378" s="6"/>
    </row>
    <row r="379" spans="4:4" ht="13.2" x14ac:dyDescent="0.25">
      <c r="D379" s="6"/>
    </row>
    <row r="380" spans="4:4" ht="13.2" x14ac:dyDescent="0.25">
      <c r="D380" s="6"/>
    </row>
    <row r="381" spans="4:4" ht="13.2" x14ac:dyDescent="0.25">
      <c r="D381" s="6"/>
    </row>
    <row r="382" spans="4:4" ht="13.2" x14ac:dyDescent="0.25">
      <c r="D382" s="6"/>
    </row>
    <row r="383" spans="4:4" ht="13.2" x14ac:dyDescent="0.25">
      <c r="D383" s="6"/>
    </row>
    <row r="384" spans="4:4" ht="13.2" x14ac:dyDescent="0.25">
      <c r="D384" s="6"/>
    </row>
    <row r="385" spans="4:4" ht="13.2" x14ac:dyDescent="0.25">
      <c r="D385" s="6"/>
    </row>
    <row r="386" spans="4:4" ht="13.2" x14ac:dyDescent="0.25">
      <c r="D386" s="6"/>
    </row>
    <row r="387" spans="4:4" ht="13.2" x14ac:dyDescent="0.25">
      <c r="D387" s="6"/>
    </row>
    <row r="388" spans="4:4" ht="13.2" x14ac:dyDescent="0.25">
      <c r="D388" s="6"/>
    </row>
    <row r="389" spans="4:4" ht="13.2" x14ac:dyDescent="0.25">
      <c r="D389" s="6"/>
    </row>
    <row r="390" spans="4:4" ht="13.2" x14ac:dyDescent="0.25">
      <c r="D390" s="6"/>
    </row>
    <row r="391" spans="4:4" ht="13.2" x14ac:dyDescent="0.25">
      <c r="D391" s="6"/>
    </row>
    <row r="392" spans="4:4" ht="13.2" x14ac:dyDescent="0.25">
      <c r="D392" s="6"/>
    </row>
    <row r="393" spans="4:4" ht="13.2" x14ac:dyDescent="0.25">
      <c r="D393" s="6"/>
    </row>
    <row r="394" spans="4:4" ht="13.2" x14ac:dyDescent="0.25">
      <c r="D394" s="6"/>
    </row>
    <row r="395" spans="4:4" ht="13.2" x14ac:dyDescent="0.25">
      <c r="D395" s="6"/>
    </row>
    <row r="396" spans="4:4" ht="13.2" x14ac:dyDescent="0.25">
      <c r="D396" s="6"/>
    </row>
    <row r="397" spans="4:4" ht="13.2" x14ac:dyDescent="0.25">
      <c r="D397" s="6"/>
    </row>
    <row r="398" spans="4:4" ht="13.2" x14ac:dyDescent="0.25">
      <c r="D398" s="6"/>
    </row>
    <row r="399" spans="4:4" ht="13.2" x14ac:dyDescent="0.25">
      <c r="D399" s="6"/>
    </row>
    <row r="400" spans="4:4" ht="13.2" x14ac:dyDescent="0.25">
      <c r="D400" s="6"/>
    </row>
    <row r="401" spans="4:4" ht="13.2" x14ac:dyDescent="0.25">
      <c r="D401" s="6"/>
    </row>
    <row r="402" spans="4:4" ht="13.2" x14ac:dyDescent="0.25">
      <c r="D402" s="6"/>
    </row>
    <row r="403" spans="4:4" ht="13.2" x14ac:dyDescent="0.25">
      <c r="D403" s="6"/>
    </row>
    <row r="404" spans="4:4" ht="13.2" x14ac:dyDescent="0.25">
      <c r="D404" s="6"/>
    </row>
    <row r="405" spans="4:4" ht="13.2" x14ac:dyDescent="0.25">
      <c r="D405" s="6"/>
    </row>
    <row r="406" spans="4:4" ht="13.2" x14ac:dyDescent="0.25">
      <c r="D406" s="6"/>
    </row>
    <row r="407" spans="4:4" ht="13.2" x14ac:dyDescent="0.25">
      <c r="D407" s="6"/>
    </row>
    <row r="408" spans="4:4" ht="13.2" x14ac:dyDescent="0.25">
      <c r="D408" s="6"/>
    </row>
    <row r="409" spans="4:4" ht="13.2" x14ac:dyDescent="0.25">
      <c r="D409" s="6"/>
    </row>
    <row r="410" spans="4:4" ht="13.2" x14ac:dyDescent="0.25">
      <c r="D410" s="6"/>
    </row>
    <row r="411" spans="4:4" ht="13.2" x14ac:dyDescent="0.25">
      <c r="D411" s="6"/>
    </row>
    <row r="412" spans="4:4" ht="13.2" x14ac:dyDescent="0.25">
      <c r="D412" s="6"/>
    </row>
    <row r="413" spans="4:4" ht="13.2" x14ac:dyDescent="0.25">
      <c r="D413" s="6"/>
    </row>
    <row r="414" spans="4:4" ht="13.2" x14ac:dyDescent="0.25">
      <c r="D414" s="6"/>
    </row>
    <row r="415" spans="4:4" ht="13.2" x14ac:dyDescent="0.25">
      <c r="D415" s="6"/>
    </row>
    <row r="416" spans="4:4" ht="13.2" x14ac:dyDescent="0.25">
      <c r="D416" s="6"/>
    </row>
    <row r="417" spans="4:4" ht="13.2" x14ac:dyDescent="0.25">
      <c r="D417" s="6"/>
    </row>
    <row r="418" spans="4:4" ht="13.2" x14ac:dyDescent="0.25">
      <c r="D418" s="6"/>
    </row>
    <row r="419" spans="4:4" ht="13.2" x14ac:dyDescent="0.25">
      <c r="D419" s="6"/>
    </row>
    <row r="420" spans="4:4" ht="13.2" x14ac:dyDescent="0.25">
      <c r="D420" s="6"/>
    </row>
    <row r="421" spans="4:4" ht="13.2" x14ac:dyDescent="0.25">
      <c r="D421" s="6"/>
    </row>
    <row r="422" spans="4:4" ht="13.2" x14ac:dyDescent="0.25">
      <c r="D422" s="6"/>
    </row>
    <row r="423" spans="4:4" ht="13.2" x14ac:dyDescent="0.25">
      <c r="D423" s="6"/>
    </row>
    <row r="424" spans="4:4" ht="13.2" x14ac:dyDescent="0.25">
      <c r="D424" s="6"/>
    </row>
    <row r="425" spans="4:4" ht="13.2" x14ac:dyDescent="0.25">
      <c r="D425" s="6"/>
    </row>
    <row r="426" spans="4:4" ht="13.2" x14ac:dyDescent="0.25">
      <c r="D426" s="6"/>
    </row>
    <row r="427" spans="4:4" ht="13.2" x14ac:dyDescent="0.25">
      <c r="D427" s="6"/>
    </row>
    <row r="428" spans="4:4" ht="13.2" x14ac:dyDescent="0.25">
      <c r="D428" s="6"/>
    </row>
    <row r="429" spans="4:4" ht="13.2" x14ac:dyDescent="0.25">
      <c r="D429" s="6"/>
    </row>
    <row r="430" spans="4:4" ht="13.2" x14ac:dyDescent="0.25">
      <c r="D430" s="6"/>
    </row>
    <row r="431" spans="4:4" ht="13.2" x14ac:dyDescent="0.25">
      <c r="D431" s="6"/>
    </row>
    <row r="432" spans="4:4" ht="13.2" x14ac:dyDescent="0.25">
      <c r="D432" s="6"/>
    </row>
    <row r="433" spans="4:4" ht="13.2" x14ac:dyDescent="0.25">
      <c r="D433" s="6"/>
    </row>
    <row r="434" spans="4:4" ht="13.2" x14ac:dyDescent="0.25">
      <c r="D434" s="6"/>
    </row>
    <row r="435" spans="4:4" ht="13.2" x14ac:dyDescent="0.25">
      <c r="D435" s="6"/>
    </row>
    <row r="436" spans="4:4" ht="13.2" x14ac:dyDescent="0.25">
      <c r="D436" s="6"/>
    </row>
    <row r="437" spans="4:4" ht="13.2" x14ac:dyDescent="0.25">
      <c r="D437" s="6"/>
    </row>
    <row r="438" spans="4:4" ht="13.2" x14ac:dyDescent="0.25">
      <c r="D438" s="6"/>
    </row>
    <row r="439" spans="4:4" ht="13.2" x14ac:dyDescent="0.25">
      <c r="D439" s="6"/>
    </row>
    <row r="440" spans="4:4" ht="13.2" x14ac:dyDescent="0.25">
      <c r="D440" s="6"/>
    </row>
    <row r="441" spans="4:4" ht="13.2" x14ac:dyDescent="0.25">
      <c r="D441" s="6"/>
    </row>
    <row r="442" spans="4:4" ht="13.2" x14ac:dyDescent="0.25">
      <c r="D442" s="6"/>
    </row>
    <row r="443" spans="4:4" ht="13.2" x14ac:dyDescent="0.25">
      <c r="D443" s="6"/>
    </row>
    <row r="444" spans="4:4" ht="13.2" x14ac:dyDescent="0.25">
      <c r="D444" s="6"/>
    </row>
    <row r="445" spans="4:4" ht="13.2" x14ac:dyDescent="0.25">
      <c r="D445" s="6"/>
    </row>
    <row r="446" spans="4:4" ht="13.2" x14ac:dyDescent="0.25">
      <c r="D446" s="6"/>
    </row>
    <row r="447" spans="4:4" ht="13.2" x14ac:dyDescent="0.25">
      <c r="D447" s="6"/>
    </row>
    <row r="448" spans="4:4" ht="13.2" x14ac:dyDescent="0.25">
      <c r="D448" s="6"/>
    </row>
    <row r="449" spans="4:4" ht="13.2" x14ac:dyDescent="0.25">
      <c r="D449" s="6"/>
    </row>
    <row r="450" spans="4:4" ht="13.2" x14ac:dyDescent="0.25">
      <c r="D450" s="6"/>
    </row>
    <row r="451" spans="4:4" ht="13.2" x14ac:dyDescent="0.25">
      <c r="D451" s="6"/>
    </row>
    <row r="452" spans="4:4" ht="13.2" x14ac:dyDescent="0.25">
      <c r="D452" s="6"/>
    </row>
    <row r="453" spans="4:4" ht="13.2" x14ac:dyDescent="0.25">
      <c r="D453" s="6"/>
    </row>
    <row r="454" spans="4:4" ht="13.2" x14ac:dyDescent="0.25">
      <c r="D454" s="6"/>
    </row>
    <row r="455" spans="4:4" ht="13.2" x14ac:dyDescent="0.25">
      <c r="D455" s="6"/>
    </row>
    <row r="456" spans="4:4" ht="13.2" x14ac:dyDescent="0.25">
      <c r="D456" s="6"/>
    </row>
    <row r="457" spans="4:4" ht="13.2" x14ac:dyDescent="0.25">
      <c r="D457" s="6"/>
    </row>
    <row r="458" spans="4:4" ht="13.2" x14ac:dyDescent="0.25">
      <c r="D458" s="6"/>
    </row>
    <row r="459" spans="4:4" ht="13.2" x14ac:dyDescent="0.25">
      <c r="D459" s="6"/>
    </row>
    <row r="460" spans="4:4" ht="13.2" x14ac:dyDescent="0.25">
      <c r="D460" s="6"/>
    </row>
    <row r="461" spans="4:4" ht="13.2" x14ac:dyDescent="0.25">
      <c r="D461" s="6"/>
    </row>
    <row r="462" spans="4:4" ht="13.2" x14ac:dyDescent="0.25">
      <c r="D462" s="6"/>
    </row>
    <row r="463" spans="4:4" ht="13.2" x14ac:dyDescent="0.25">
      <c r="D463" s="6"/>
    </row>
    <row r="464" spans="4:4" ht="13.2" x14ac:dyDescent="0.25">
      <c r="D464" s="6"/>
    </row>
    <row r="465" spans="4:4" ht="13.2" x14ac:dyDescent="0.25">
      <c r="D465" s="6"/>
    </row>
    <row r="466" spans="4:4" ht="13.2" x14ac:dyDescent="0.25">
      <c r="D466" s="6"/>
    </row>
    <row r="467" spans="4:4" ht="13.2" x14ac:dyDescent="0.25">
      <c r="D467" s="6"/>
    </row>
    <row r="468" spans="4:4" ht="13.2" x14ac:dyDescent="0.25">
      <c r="D468" s="6"/>
    </row>
    <row r="469" spans="4:4" ht="13.2" x14ac:dyDescent="0.25">
      <c r="D469" s="6"/>
    </row>
    <row r="470" spans="4:4" ht="13.2" x14ac:dyDescent="0.25">
      <c r="D470" s="6"/>
    </row>
    <row r="471" spans="4:4" ht="13.2" x14ac:dyDescent="0.25">
      <c r="D471" s="6"/>
    </row>
    <row r="472" spans="4:4" ht="13.2" x14ac:dyDescent="0.25">
      <c r="D472" s="6"/>
    </row>
    <row r="473" spans="4:4" ht="13.2" x14ac:dyDescent="0.25">
      <c r="D473" s="6"/>
    </row>
    <row r="474" spans="4:4" ht="13.2" x14ac:dyDescent="0.25">
      <c r="D474" s="6"/>
    </row>
    <row r="475" spans="4:4" ht="13.2" x14ac:dyDescent="0.25">
      <c r="D475" s="6"/>
    </row>
    <row r="476" spans="4:4" ht="13.2" x14ac:dyDescent="0.25">
      <c r="D476" s="6"/>
    </row>
    <row r="477" spans="4:4" ht="13.2" x14ac:dyDescent="0.25">
      <c r="D477" s="6"/>
    </row>
    <row r="478" spans="4:4" ht="13.2" x14ac:dyDescent="0.25">
      <c r="D478" s="6"/>
    </row>
    <row r="479" spans="4:4" ht="13.2" x14ac:dyDescent="0.25">
      <c r="D479" s="6"/>
    </row>
    <row r="480" spans="4:4" ht="13.2" x14ac:dyDescent="0.25">
      <c r="D480" s="6"/>
    </row>
    <row r="481" spans="4:4" ht="13.2" x14ac:dyDescent="0.25">
      <c r="D481" s="6"/>
    </row>
    <row r="482" spans="4:4" ht="13.2" x14ac:dyDescent="0.25">
      <c r="D482" s="6"/>
    </row>
    <row r="483" spans="4:4" ht="13.2" x14ac:dyDescent="0.25">
      <c r="D483" s="6"/>
    </row>
    <row r="484" spans="4:4" ht="13.2" x14ac:dyDescent="0.25">
      <c r="D484" s="6"/>
    </row>
    <row r="485" spans="4:4" ht="13.2" x14ac:dyDescent="0.25">
      <c r="D485" s="6"/>
    </row>
    <row r="486" spans="4:4" ht="13.2" x14ac:dyDescent="0.25">
      <c r="D486" s="6"/>
    </row>
    <row r="487" spans="4:4" ht="13.2" x14ac:dyDescent="0.25">
      <c r="D487" s="6"/>
    </row>
    <row r="488" spans="4:4" ht="13.2" x14ac:dyDescent="0.25">
      <c r="D488" s="6"/>
    </row>
    <row r="489" spans="4:4" ht="13.2" x14ac:dyDescent="0.25">
      <c r="D489" s="6"/>
    </row>
    <row r="490" spans="4:4" ht="13.2" x14ac:dyDescent="0.25">
      <c r="D490" s="6"/>
    </row>
    <row r="491" spans="4:4" ht="13.2" x14ac:dyDescent="0.25">
      <c r="D491" s="6"/>
    </row>
    <row r="492" spans="4:4" ht="13.2" x14ac:dyDescent="0.25">
      <c r="D492" s="6"/>
    </row>
    <row r="493" spans="4:4" ht="13.2" x14ac:dyDescent="0.25">
      <c r="D493" s="6"/>
    </row>
    <row r="494" spans="4:4" ht="13.2" x14ac:dyDescent="0.25">
      <c r="D494" s="6"/>
    </row>
    <row r="495" spans="4:4" ht="13.2" x14ac:dyDescent="0.25">
      <c r="D495" s="6"/>
    </row>
    <row r="496" spans="4:4" ht="13.2" x14ac:dyDescent="0.25">
      <c r="D496" s="6"/>
    </row>
    <row r="497" spans="4:4" ht="13.2" x14ac:dyDescent="0.25">
      <c r="D497" s="6"/>
    </row>
    <row r="498" spans="4:4" ht="13.2" x14ac:dyDescent="0.25">
      <c r="D498" s="6"/>
    </row>
    <row r="499" spans="4:4" ht="13.2" x14ac:dyDescent="0.25">
      <c r="D499" s="6"/>
    </row>
    <row r="500" spans="4:4" ht="13.2" x14ac:dyDescent="0.25">
      <c r="D500" s="6"/>
    </row>
    <row r="501" spans="4:4" ht="13.2" x14ac:dyDescent="0.25">
      <c r="D501" s="6"/>
    </row>
    <row r="502" spans="4:4" ht="13.2" x14ac:dyDescent="0.25">
      <c r="D502" s="6"/>
    </row>
    <row r="503" spans="4:4" ht="13.2" x14ac:dyDescent="0.25">
      <c r="D503" s="6"/>
    </row>
    <row r="504" spans="4:4" ht="13.2" x14ac:dyDescent="0.25">
      <c r="D504" s="6"/>
    </row>
    <row r="505" spans="4:4" ht="13.2" x14ac:dyDescent="0.25">
      <c r="D505" s="6"/>
    </row>
    <row r="506" spans="4:4" ht="13.2" x14ac:dyDescent="0.25">
      <c r="D506" s="6"/>
    </row>
    <row r="507" spans="4:4" ht="13.2" x14ac:dyDescent="0.25">
      <c r="D507" s="6"/>
    </row>
    <row r="508" spans="4:4" ht="13.2" x14ac:dyDescent="0.25">
      <c r="D508" s="6"/>
    </row>
    <row r="509" spans="4:4" ht="13.2" x14ac:dyDescent="0.25">
      <c r="D509" s="6"/>
    </row>
    <row r="510" spans="4:4" ht="13.2" x14ac:dyDescent="0.25">
      <c r="D510" s="6"/>
    </row>
    <row r="511" spans="4:4" ht="13.2" x14ac:dyDescent="0.25">
      <c r="D511" s="6"/>
    </row>
    <row r="512" spans="4:4" ht="13.2" x14ac:dyDescent="0.25">
      <c r="D512" s="6"/>
    </row>
    <row r="513" spans="4:4" ht="13.2" x14ac:dyDescent="0.25">
      <c r="D513" s="6"/>
    </row>
    <row r="514" spans="4:4" ht="13.2" x14ac:dyDescent="0.25">
      <c r="D514" s="6"/>
    </row>
    <row r="515" spans="4:4" ht="13.2" x14ac:dyDescent="0.25">
      <c r="D515" s="6"/>
    </row>
    <row r="516" spans="4:4" ht="13.2" x14ac:dyDescent="0.25">
      <c r="D516" s="6"/>
    </row>
    <row r="517" spans="4:4" ht="13.2" x14ac:dyDescent="0.25">
      <c r="D517" s="6"/>
    </row>
    <row r="518" spans="4:4" ht="13.2" x14ac:dyDescent="0.25">
      <c r="D518" s="6"/>
    </row>
    <row r="519" spans="4:4" ht="13.2" x14ac:dyDescent="0.25">
      <c r="D519" s="6"/>
    </row>
    <row r="520" spans="4:4" ht="13.2" x14ac:dyDescent="0.25">
      <c r="D520" s="6"/>
    </row>
    <row r="521" spans="4:4" ht="13.2" x14ac:dyDescent="0.25">
      <c r="D521" s="6"/>
    </row>
    <row r="522" spans="4:4" ht="13.2" x14ac:dyDescent="0.25">
      <c r="D522" s="6"/>
    </row>
    <row r="523" spans="4:4" ht="13.2" x14ac:dyDescent="0.25">
      <c r="D523" s="6"/>
    </row>
    <row r="524" spans="4:4" ht="13.2" x14ac:dyDescent="0.25">
      <c r="D524" s="6"/>
    </row>
    <row r="525" spans="4:4" ht="13.2" x14ac:dyDescent="0.25">
      <c r="D525" s="6"/>
    </row>
    <row r="526" spans="4:4" ht="13.2" x14ac:dyDescent="0.25">
      <c r="D526" s="6"/>
    </row>
    <row r="527" spans="4:4" ht="13.2" x14ac:dyDescent="0.25">
      <c r="D527" s="6"/>
    </row>
    <row r="528" spans="4:4" ht="13.2" x14ac:dyDescent="0.25">
      <c r="D528" s="6"/>
    </row>
    <row r="529" spans="4:4" ht="13.2" x14ac:dyDescent="0.25">
      <c r="D529" s="6"/>
    </row>
    <row r="530" spans="4:4" ht="13.2" x14ac:dyDescent="0.25">
      <c r="D530" s="6"/>
    </row>
    <row r="531" spans="4:4" ht="13.2" x14ac:dyDescent="0.25">
      <c r="D531" s="6"/>
    </row>
    <row r="532" spans="4:4" ht="13.2" x14ac:dyDescent="0.25">
      <c r="D532" s="6"/>
    </row>
    <row r="533" spans="4:4" ht="13.2" x14ac:dyDescent="0.25">
      <c r="D533" s="6"/>
    </row>
    <row r="534" spans="4:4" ht="13.2" x14ac:dyDescent="0.25">
      <c r="D534" s="6"/>
    </row>
    <row r="535" spans="4:4" ht="13.2" x14ac:dyDescent="0.25">
      <c r="D535" s="6"/>
    </row>
    <row r="536" spans="4:4" ht="13.2" x14ac:dyDescent="0.25">
      <c r="D536" s="6"/>
    </row>
    <row r="537" spans="4:4" ht="13.2" x14ac:dyDescent="0.25">
      <c r="D537" s="6"/>
    </row>
    <row r="538" spans="4:4" ht="13.2" x14ac:dyDescent="0.25">
      <c r="D538" s="6"/>
    </row>
    <row r="539" spans="4:4" ht="13.2" x14ac:dyDescent="0.25">
      <c r="D539" s="6"/>
    </row>
    <row r="540" spans="4:4" ht="13.2" x14ac:dyDescent="0.25">
      <c r="D540" s="6"/>
    </row>
    <row r="541" spans="4:4" ht="13.2" x14ac:dyDescent="0.25">
      <c r="D541" s="6"/>
    </row>
    <row r="542" spans="4:4" ht="13.2" x14ac:dyDescent="0.25">
      <c r="D542" s="6"/>
    </row>
    <row r="543" spans="4:4" ht="13.2" x14ac:dyDescent="0.25">
      <c r="D543" s="6"/>
    </row>
    <row r="544" spans="4:4" ht="13.2" x14ac:dyDescent="0.25">
      <c r="D544" s="6"/>
    </row>
    <row r="545" spans="4:4" ht="13.2" x14ac:dyDescent="0.25">
      <c r="D545" s="6"/>
    </row>
    <row r="546" spans="4:4" ht="13.2" x14ac:dyDescent="0.25">
      <c r="D546" s="6"/>
    </row>
    <row r="547" spans="4:4" ht="13.2" x14ac:dyDescent="0.25">
      <c r="D547" s="6"/>
    </row>
    <row r="548" spans="4:4" ht="13.2" x14ac:dyDescent="0.25">
      <c r="D548" s="6"/>
    </row>
    <row r="549" spans="4:4" ht="13.2" x14ac:dyDescent="0.25">
      <c r="D549" s="6"/>
    </row>
    <row r="550" spans="4:4" ht="13.2" x14ac:dyDescent="0.25">
      <c r="D550" s="6"/>
    </row>
    <row r="551" spans="4:4" ht="13.2" x14ac:dyDescent="0.25">
      <c r="D551" s="6"/>
    </row>
    <row r="552" spans="4:4" ht="13.2" x14ac:dyDescent="0.25">
      <c r="D552" s="6"/>
    </row>
    <row r="553" spans="4:4" ht="13.2" x14ac:dyDescent="0.25">
      <c r="D553" s="6"/>
    </row>
    <row r="554" spans="4:4" ht="13.2" x14ac:dyDescent="0.25">
      <c r="D554" s="6"/>
    </row>
    <row r="555" spans="4:4" ht="13.2" x14ac:dyDescent="0.25">
      <c r="D555" s="6"/>
    </row>
    <row r="556" spans="4:4" ht="13.2" x14ac:dyDescent="0.25">
      <c r="D556" s="6"/>
    </row>
    <row r="557" spans="4:4" ht="13.2" x14ac:dyDescent="0.25">
      <c r="D557" s="6"/>
    </row>
    <row r="558" spans="4:4" ht="13.2" x14ac:dyDescent="0.25">
      <c r="D558" s="6"/>
    </row>
    <row r="559" spans="4:4" ht="13.2" x14ac:dyDescent="0.25">
      <c r="D559" s="6"/>
    </row>
    <row r="560" spans="4:4" ht="13.2" x14ac:dyDescent="0.25">
      <c r="D560" s="6"/>
    </row>
    <row r="561" spans="4:4" ht="13.2" x14ac:dyDescent="0.25">
      <c r="D561" s="6"/>
    </row>
    <row r="562" spans="4:4" ht="13.2" x14ac:dyDescent="0.25">
      <c r="D562" s="6"/>
    </row>
    <row r="563" spans="4:4" ht="13.2" x14ac:dyDescent="0.25">
      <c r="D563" s="6"/>
    </row>
    <row r="564" spans="4:4" ht="13.2" x14ac:dyDescent="0.25">
      <c r="D564" s="6"/>
    </row>
    <row r="565" spans="4:4" ht="13.2" x14ac:dyDescent="0.25">
      <c r="D565" s="6"/>
    </row>
    <row r="566" spans="4:4" ht="13.2" x14ac:dyDescent="0.25">
      <c r="D566" s="6"/>
    </row>
    <row r="567" spans="4:4" ht="13.2" x14ac:dyDescent="0.25">
      <c r="D567" s="6"/>
    </row>
    <row r="568" spans="4:4" ht="13.2" x14ac:dyDescent="0.25">
      <c r="D568" s="6"/>
    </row>
    <row r="569" spans="4:4" ht="13.2" x14ac:dyDescent="0.25">
      <c r="D569" s="6"/>
    </row>
    <row r="570" spans="4:4" ht="13.2" x14ac:dyDescent="0.25">
      <c r="D570" s="6"/>
    </row>
    <row r="571" spans="4:4" ht="13.2" x14ac:dyDescent="0.25">
      <c r="D571" s="6"/>
    </row>
    <row r="572" spans="4:4" ht="13.2" x14ac:dyDescent="0.25">
      <c r="D572" s="6"/>
    </row>
    <row r="573" spans="4:4" ht="13.2" x14ac:dyDescent="0.25">
      <c r="D573" s="6"/>
    </row>
    <row r="574" spans="4:4" ht="13.2" x14ac:dyDescent="0.25">
      <c r="D574" s="6"/>
    </row>
    <row r="575" spans="4:4" ht="13.2" x14ac:dyDescent="0.25">
      <c r="D575" s="6"/>
    </row>
    <row r="576" spans="4:4" ht="13.2" x14ac:dyDescent="0.25">
      <c r="D576" s="6"/>
    </row>
    <row r="577" spans="4:4" ht="13.2" x14ac:dyDescent="0.25">
      <c r="D577" s="6"/>
    </row>
    <row r="578" spans="4:4" ht="13.2" x14ac:dyDescent="0.25">
      <c r="D578" s="6"/>
    </row>
    <row r="579" spans="4:4" ht="13.2" x14ac:dyDescent="0.25">
      <c r="D579" s="6"/>
    </row>
    <row r="580" spans="4:4" ht="13.2" x14ac:dyDescent="0.25">
      <c r="D580" s="6"/>
    </row>
    <row r="581" spans="4:4" ht="13.2" x14ac:dyDescent="0.25">
      <c r="D581" s="6"/>
    </row>
    <row r="582" spans="4:4" ht="13.2" x14ac:dyDescent="0.25">
      <c r="D582" s="6"/>
    </row>
    <row r="583" spans="4:4" ht="13.2" x14ac:dyDescent="0.25">
      <c r="D583" s="6"/>
    </row>
    <row r="584" spans="4:4" ht="13.2" x14ac:dyDescent="0.25">
      <c r="D584" s="6"/>
    </row>
    <row r="585" spans="4:4" ht="13.2" x14ac:dyDescent="0.25">
      <c r="D585" s="6"/>
    </row>
    <row r="586" spans="4:4" ht="13.2" x14ac:dyDescent="0.25">
      <c r="D586" s="6"/>
    </row>
    <row r="587" spans="4:4" ht="13.2" x14ac:dyDescent="0.25">
      <c r="D587" s="6"/>
    </row>
    <row r="588" spans="4:4" ht="13.2" x14ac:dyDescent="0.25">
      <c r="D588" s="6"/>
    </row>
    <row r="589" spans="4:4" ht="13.2" x14ac:dyDescent="0.25">
      <c r="D589" s="6"/>
    </row>
    <row r="590" spans="4:4" ht="13.2" x14ac:dyDescent="0.25">
      <c r="D590" s="6"/>
    </row>
    <row r="591" spans="4:4" ht="13.2" x14ac:dyDescent="0.25">
      <c r="D591" s="6"/>
    </row>
    <row r="592" spans="4:4" ht="13.2" x14ac:dyDescent="0.25">
      <c r="D592" s="6"/>
    </row>
    <row r="593" spans="4:4" ht="13.2" x14ac:dyDescent="0.25">
      <c r="D593" s="6"/>
    </row>
    <row r="594" spans="4:4" ht="13.2" x14ac:dyDescent="0.25">
      <c r="D594" s="6"/>
    </row>
    <row r="595" spans="4:4" ht="13.2" x14ac:dyDescent="0.25">
      <c r="D595" s="6"/>
    </row>
    <row r="596" spans="4:4" ht="13.2" x14ac:dyDescent="0.25">
      <c r="D596" s="6"/>
    </row>
    <row r="597" spans="4:4" ht="13.2" x14ac:dyDescent="0.25">
      <c r="D597" s="6"/>
    </row>
    <row r="598" spans="4:4" ht="13.2" x14ac:dyDescent="0.25">
      <c r="D598" s="6"/>
    </row>
    <row r="599" spans="4:4" ht="13.2" x14ac:dyDescent="0.25">
      <c r="D599" s="6"/>
    </row>
    <row r="600" spans="4:4" ht="13.2" x14ac:dyDescent="0.25">
      <c r="D600" s="6"/>
    </row>
    <row r="601" spans="4:4" ht="13.2" x14ac:dyDescent="0.25">
      <c r="D601" s="6"/>
    </row>
    <row r="602" spans="4:4" ht="13.2" x14ac:dyDescent="0.25">
      <c r="D602" s="6"/>
    </row>
    <row r="603" spans="4:4" ht="13.2" x14ac:dyDescent="0.25">
      <c r="D603" s="6"/>
    </row>
    <row r="604" spans="4:4" ht="13.2" x14ac:dyDescent="0.25">
      <c r="D604" s="6"/>
    </row>
    <row r="605" spans="4:4" ht="13.2" x14ac:dyDescent="0.25">
      <c r="D605" s="6"/>
    </row>
    <row r="606" spans="4:4" ht="13.2" x14ac:dyDescent="0.25">
      <c r="D606" s="6"/>
    </row>
    <row r="607" spans="4:4" ht="13.2" x14ac:dyDescent="0.25">
      <c r="D607" s="6"/>
    </row>
    <row r="608" spans="4:4" ht="13.2" x14ac:dyDescent="0.25">
      <c r="D608" s="6"/>
    </row>
    <row r="609" spans="4:4" ht="13.2" x14ac:dyDescent="0.25">
      <c r="D609" s="6"/>
    </row>
    <row r="610" spans="4:4" ht="13.2" x14ac:dyDescent="0.25">
      <c r="D610" s="6"/>
    </row>
    <row r="611" spans="4:4" ht="13.2" x14ac:dyDescent="0.25">
      <c r="D611" s="6"/>
    </row>
    <row r="612" spans="4:4" ht="13.2" x14ac:dyDescent="0.25">
      <c r="D612" s="6"/>
    </row>
    <row r="613" spans="4:4" ht="13.2" x14ac:dyDescent="0.25">
      <c r="D613" s="6"/>
    </row>
    <row r="614" spans="4:4" ht="13.2" x14ac:dyDescent="0.25">
      <c r="D614" s="6"/>
    </row>
    <row r="615" spans="4:4" ht="13.2" x14ac:dyDescent="0.25">
      <c r="D615" s="6"/>
    </row>
    <row r="616" spans="4:4" ht="13.2" x14ac:dyDescent="0.25">
      <c r="D616" s="6"/>
    </row>
    <row r="617" spans="4:4" ht="13.2" x14ac:dyDescent="0.25">
      <c r="D617" s="6"/>
    </row>
    <row r="618" spans="4:4" ht="13.2" x14ac:dyDescent="0.25">
      <c r="D618" s="6"/>
    </row>
    <row r="619" spans="4:4" ht="13.2" x14ac:dyDescent="0.25">
      <c r="D619" s="6"/>
    </row>
    <row r="620" spans="4:4" ht="13.2" x14ac:dyDescent="0.25">
      <c r="D620" s="6"/>
    </row>
    <row r="621" spans="4:4" ht="13.2" x14ac:dyDescent="0.25">
      <c r="D621" s="6"/>
    </row>
    <row r="622" spans="4:4" ht="13.2" x14ac:dyDescent="0.25">
      <c r="D622" s="6"/>
    </row>
    <row r="623" spans="4:4" ht="13.2" x14ac:dyDescent="0.25">
      <c r="D623" s="6"/>
    </row>
    <row r="624" spans="4:4" ht="13.2" x14ac:dyDescent="0.25">
      <c r="D624" s="6"/>
    </row>
    <row r="625" spans="4:4" ht="13.2" x14ac:dyDescent="0.25">
      <c r="D625" s="6"/>
    </row>
    <row r="626" spans="4:4" ht="13.2" x14ac:dyDescent="0.25">
      <c r="D626" s="6"/>
    </row>
    <row r="627" spans="4:4" ht="13.2" x14ac:dyDescent="0.25">
      <c r="D627" s="6"/>
    </row>
    <row r="628" spans="4:4" ht="13.2" x14ac:dyDescent="0.25">
      <c r="D628" s="6"/>
    </row>
    <row r="629" spans="4:4" ht="13.2" x14ac:dyDescent="0.25">
      <c r="D629" s="6"/>
    </row>
    <row r="630" spans="4:4" ht="13.2" x14ac:dyDescent="0.25">
      <c r="D630" s="6"/>
    </row>
    <row r="631" spans="4:4" ht="13.2" x14ac:dyDescent="0.25">
      <c r="D631" s="6"/>
    </row>
    <row r="632" spans="4:4" ht="13.2" x14ac:dyDescent="0.25">
      <c r="D632" s="6"/>
    </row>
    <row r="633" spans="4:4" ht="13.2" x14ac:dyDescent="0.25">
      <c r="D633" s="6"/>
    </row>
    <row r="634" spans="4:4" ht="13.2" x14ac:dyDescent="0.25">
      <c r="D634" s="6"/>
    </row>
    <row r="635" spans="4:4" ht="13.2" x14ac:dyDescent="0.25">
      <c r="D635" s="6"/>
    </row>
    <row r="636" spans="4:4" ht="13.2" x14ac:dyDescent="0.25">
      <c r="D636" s="6"/>
    </row>
    <row r="637" spans="4:4" ht="13.2" x14ac:dyDescent="0.25">
      <c r="D637" s="6"/>
    </row>
    <row r="638" spans="4:4" ht="13.2" x14ac:dyDescent="0.25">
      <c r="D638" s="6"/>
    </row>
    <row r="639" spans="4:4" ht="13.2" x14ac:dyDescent="0.25">
      <c r="D639" s="6"/>
    </row>
    <row r="640" spans="4:4" ht="13.2" x14ac:dyDescent="0.25">
      <c r="D640" s="6"/>
    </row>
    <row r="641" spans="4:4" ht="13.2" x14ac:dyDescent="0.25">
      <c r="D641" s="6"/>
    </row>
    <row r="642" spans="4:4" ht="13.2" x14ac:dyDescent="0.25">
      <c r="D642" s="6"/>
    </row>
    <row r="643" spans="4:4" ht="13.2" x14ac:dyDescent="0.25">
      <c r="D643" s="6"/>
    </row>
    <row r="644" spans="4:4" ht="13.2" x14ac:dyDescent="0.25">
      <c r="D644" s="6"/>
    </row>
    <row r="645" spans="4:4" ht="13.2" x14ac:dyDescent="0.25">
      <c r="D645" s="6"/>
    </row>
    <row r="646" spans="4:4" ht="13.2" x14ac:dyDescent="0.25">
      <c r="D646" s="6"/>
    </row>
    <row r="647" spans="4:4" ht="13.2" x14ac:dyDescent="0.25">
      <c r="D647" s="6"/>
    </row>
    <row r="648" spans="4:4" ht="13.2" x14ac:dyDescent="0.25">
      <c r="D648" s="6"/>
    </row>
    <row r="649" spans="4:4" ht="13.2" x14ac:dyDescent="0.25">
      <c r="D649" s="6"/>
    </row>
    <row r="650" spans="4:4" ht="13.2" x14ac:dyDescent="0.25">
      <c r="D650" s="6"/>
    </row>
    <row r="651" spans="4:4" ht="13.2" x14ac:dyDescent="0.25">
      <c r="D651" s="6"/>
    </row>
    <row r="652" spans="4:4" ht="13.2" x14ac:dyDescent="0.25">
      <c r="D652" s="6"/>
    </row>
    <row r="653" spans="4:4" ht="13.2" x14ac:dyDescent="0.25">
      <c r="D653" s="6"/>
    </row>
    <row r="654" spans="4:4" ht="13.2" x14ac:dyDescent="0.25">
      <c r="D654" s="6"/>
    </row>
    <row r="655" spans="4:4" ht="13.2" x14ac:dyDescent="0.25">
      <c r="D655" s="6"/>
    </row>
    <row r="656" spans="4:4" ht="13.2" x14ac:dyDescent="0.25">
      <c r="D656" s="6"/>
    </row>
    <row r="657" spans="4:4" ht="13.2" x14ac:dyDescent="0.25">
      <c r="D657" s="6"/>
    </row>
    <row r="658" spans="4:4" ht="13.2" x14ac:dyDescent="0.25">
      <c r="D658" s="6"/>
    </row>
    <row r="659" spans="4:4" ht="13.2" x14ac:dyDescent="0.25">
      <c r="D659" s="6"/>
    </row>
    <row r="660" spans="4:4" ht="13.2" x14ac:dyDescent="0.25">
      <c r="D660" s="6"/>
    </row>
    <row r="661" spans="4:4" ht="13.2" x14ac:dyDescent="0.25">
      <c r="D661" s="6"/>
    </row>
    <row r="662" spans="4:4" ht="13.2" x14ac:dyDescent="0.25">
      <c r="D662" s="6"/>
    </row>
    <row r="663" spans="4:4" ht="13.2" x14ac:dyDescent="0.25">
      <c r="D663" s="6"/>
    </row>
    <row r="664" spans="4:4" ht="13.2" x14ac:dyDescent="0.25">
      <c r="D664" s="6"/>
    </row>
    <row r="665" spans="4:4" ht="13.2" x14ac:dyDescent="0.25">
      <c r="D665" s="6"/>
    </row>
    <row r="666" spans="4:4" ht="13.2" x14ac:dyDescent="0.25">
      <c r="D666" s="6"/>
    </row>
    <row r="667" spans="4:4" ht="13.2" x14ac:dyDescent="0.25">
      <c r="D667" s="6"/>
    </row>
    <row r="668" spans="4:4" ht="13.2" x14ac:dyDescent="0.25">
      <c r="D668" s="6"/>
    </row>
    <row r="669" spans="4:4" ht="13.2" x14ac:dyDescent="0.25">
      <c r="D669" s="6"/>
    </row>
    <row r="670" spans="4:4" ht="13.2" x14ac:dyDescent="0.25">
      <c r="D670" s="6"/>
    </row>
    <row r="671" spans="4:4" ht="13.2" x14ac:dyDescent="0.25">
      <c r="D671" s="6"/>
    </row>
    <row r="672" spans="4:4" ht="13.2" x14ac:dyDescent="0.25">
      <c r="D672" s="6"/>
    </row>
    <row r="673" spans="4:4" ht="13.2" x14ac:dyDescent="0.25">
      <c r="D673" s="6"/>
    </row>
    <row r="674" spans="4:4" ht="13.2" x14ac:dyDescent="0.25">
      <c r="D674" s="6"/>
    </row>
    <row r="675" spans="4:4" ht="13.2" x14ac:dyDescent="0.25">
      <c r="D675" s="6"/>
    </row>
    <row r="676" spans="4:4" ht="13.2" x14ac:dyDescent="0.25">
      <c r="D676" s="6"/>
    </row>
    <row r="677" spans="4:4" ht="13.2" x14ac:dyDescent="0.25">
      <c r="D677" s="6"/>
    </row>
    <row r="678" spans="4:4" ht="13.2" x14ac:dyDescent="0.25">
      <c r="D678" s="6"/>
    </row>
    <row r="679" spans="4:4" ht="13.2" x14ac:dyDescent="0.25">
      <c r="D679" s="6"/>
    </row>
    <row r="680" spans="4:4" ht="13.2" x14ac:dyDescent="0.25">
      <c r="D680" s="6"/>
    </row>
    <row r="681" spans="4:4" ht="13.2" x14ac:dyDescent="0.25">
      <c r="D681" s="6"/>
    </row>
    <row r="682" spans="4:4" ht="13.2" x14ac:dyDescent="0.25">
      <c r="D682" s="6"/>
    </row>
    <row r="683" spans="4:4" ht="13.2" x14ac:dyDescent="0.25">
      <c r="D683" s="6"/>
    </row>
    <row r="684" spans="4:4" ht="13.2" x14ac:dyDescent="0.25">
      <c r="D684" s="6"/>
    </row>
    <row r="685" spans="4:4" ht="13.2" x14ac:dyDescent="0.25">
      <c r="D685" s="6"/>
    </row>
    <row r="686" spans="4:4" ht="13.2" x14ac:dyDescent="0.25">
      <c r="D686" s="6"/>
    </row>
    <row r="687" spans="4:4" ht="13.2" x14ac:dyDescent="0.25">
      <c r="D687" s="6"/>
    </row>
    <row r="688" spans="4:4" ht="13.2" x14ac:dyDescent="0.25">
      <c r="D688" s="6"/>
    </row>
    <row r="689" spans="4:4" ht="13.2" x14ac:dyDescent="0.25">
      <c r="D689" s="6"/>
    </row>
    <row r="690" spans="4:4" ht="13.2" x14ac:dyDescent="0.25">
      <c r="D690" s="6"/>
    </row>
    <row r="691" spans="4:4" ht="13.2" x14ac:dyDescent="0.25">
      <c r="D691" s="6"/>
    </row>
    <row r="692" spans="4:4" ht="13.2" x14ac:dyDescent="0.25">
      <c r="D692" s="6"/>
    </row>
    <row r="693" spans="4:4" ht="13.2" x14ac:dyDescent="0.25">
      <c r="D693" s="6"/>
    </row>
    <row r="694" spans="4:4" ht="13.2" x14ac:dyDescent="0.25">
      <c r="D694" s="6"/>
    </row>
    <row r="695" spans="4:4" ht="13.2" x14ac:dyDescent="0.25">
      <c r="D695" s="6"/>
    </row>
    <row r="696" spans="4:4" ht="13.2" x14ac:dyDescent="0.25">
      <c r="D696" s="6"/>
    </row>
    <row r="697" spans="4:4" ht="13.2" x14ac:dyDescent="0.25">
      <c r="D697" s="6"/>
    </row>
    <row r="698" spans="4:4" ht="13.2" x14ac:dyDescent="0.25">
      <c r="D698" s="6"/>
    </row>
    <row r="699" spans="4:4" ht="13.2" x14ac:dyDescent="0.25">
      <c r="D699" s="6"/>
    </row>
    <row r="700" spans="4:4" ht="13.2" x14ac:dyDescent="0.25">
      <c r="D700" s="6"/>
    </row>
    <row r="701" spans="4:4" ht="13.2" x14ac:dyDescent="0.25">
      <c r="D701" s="6"/>
    </row>
    <row r="702" spans="4:4" ht="13.2" x14ac:dyDescent="0.25">
      <c r="D702" s="6"/>
    </row>
    <row r="703" spans="4:4" ht="13.2" x14ac:dyDescent="0.25">
      <c r="D703" s="6"/>
    </row>
    <row r="704" spans="4:4" ht="13.2" x14ac:dyDescent="0.25">
      <c r="D704" s="6"/>
    </row>
    <row r="705" spans="4:4" ht="13.2" x14ac:dyDescent="0.25">
      <c r="D705" s="6"/>
    </row>
    <row r="706" spans="4:4" ht="13.2" x14ac:dyDescent="0.25">
      <c r="D706" s="6"/>
    </row>
    <row r="707" spans="4:4" ht="13.2" x14ac:dyDescent="0.25">
      <c r="D707" s="6"/>
    </row>
    <row r="708" spans="4:4" ht="13.2" x14ac:dyDescent="0.25">
      <c r="D708" s="6"/>
    </row>
    <row r="709" spans="4:4" ht="13.2" x14ac:dyDescent="0.25">
      <c r="D709" s="6"/>
    </row>
    <row r="710" spans="4:4" ht="13.2" x14ac:dyDescent="0.25">
      <c r="D710" s="6"/>
    </row>
    <row r="711" spans="4:4" ht="13.2" x14ac:dyDescent="0.25">
      <c r="D711" s="6"/>
    </row>
    <row r="712" spans="4:4" ht="13.2" x14ac:dyDescent="0.25">
      <c r="D712" s="6"/>
    </row>
    <row r="713" spans="4:4" ht="13.2" x14ac:dyDescent="0.25">
      <c r="D713" s="6"/>
    </row>
    <row r="714" spans="4:4" ht="13.2" x14ac:dyDescent="0.25">
      <c r="D714" s="6"/>
    </row>
    <row r="715" spans="4:4" ht="13.2" x14ac:dyDescent="0.25">
      <c r="D715" s="6"/>
    </row>
    <row r="716" spans="4:4" ht="13.2" x14ac:dyDescent="0.25">
      <c r="D716" s="6"/>
    </row>
    <row r="717" spans="4:4" ht="13.2" x14ac:dyDescent="0.25">
      <c r="D717" s="6"/>
    </row>
    <row r="718" spans="4:4" ht="13.2" x14ac:dyDescent="0.25">
      <c r="D718" s="6"/>
    </row>
    <row r="719" spans="4:4" ht="13.2" x14ac:dyDescent="0.25">
      <c r="D719" s="6"/>
    </row>
    <row r="720" spans="4:4" ht="13.2" x14ac:dyDescent="0.25">
      <c r="D720" s="6"/>
    </row>
    <row r="721" spans="4:4" ht="13.2" x14ac:dyDescent="0.25">
      <c r="D721" s="6"/>
    </row>
    <row r="722" spans="4:4" ht="13.2" x14ac:dyDescent="0.25">
      <c r="D722" s="6"/>
    </row>
    <row r="723" spans="4:4" ht="13.2" x14ac:dyDescent="0.25">
      <c r="D723" s="6"/>
    </row>
    <row r="724" spans="4:4" ht="13.2" x14ac:dyDescent="0.25">
      <c r="D724" s="6"/>
    </row>
    <row r="725" spans="4:4" ht="13.2" x14ac:dyDescent="0.25">
      <c r="D725" s="6"/>
    </row>
    <row r="726" spans="4:4" ht="13.2" x14ac:dyDescent="0.25">
      <c r="D726" s="6"/>
    </row>
    <row r="727" spans="4:4" ht="13.2" x14ac:dyDescent="0.25">
      <c r="D727" s="6"/>
    </row>
    <row r="728" spans="4:4" ht="13.2" x14ac:dyDescent="0.25">
      <c r="D728" s="6"/>
    </row>
    <row r="729" spans="4:4" ht="13.2" x14ac:dyDescent="0.25">
      <c r="D729" s="6"/>
    </row>
    <row r="730" spans="4:4" ht="13.2" x14ac:dyDescent="0.25">
      <c r="D730" s="6"/>
    </row>
    <row r="731" spans="4:4" ht="13.2" x14ac:dyDescent="0.25">
      <c r="D731" s="6"/>
    </row>
    <row r="732" spans="4:4" ht="13.2" x14ac:dyDescent="0.25">
      <c r="D732" s="6"/>
    </row>
    <row r="733" spans="4:4" ht="13.2" x14ac:dyDescent="0.25">
      <c r="D733" s="6"/>
    </row>
    <row r="734" spans="4:4" ht="13.2" x14ac:dyDescent="0.25">
      <c r="D734" s="6"/>
    </row>
    <row r="735" spans="4:4" ht="13.2" x14ac:dyDescent="0.25">
      <c r="D735" s="6"/>
    </row>
    <row r="736" spans="4:4" ht="13.2" x14ac:dyDescent="0.25">
      <c r="D736" s="6"/>
    </row>
    <row r="737" spans="4:4" ht="13.2" x14ac:dyDescent="0.25">
      <c r="D737" s="6"/>
    </row>
    <row r="738" spans="4:4" ht="13.2" x14ac:dyDescent="0.25">
      <c r="D738" s="6"/>
    </row>
    <row r="739" spans="4:4" ht="13.2" x14ac:dyDescent="0.25">
      <c r="D739" s="6"/>
    </row>
    <row r="740" spans="4:4" ht="13.2" x14ac:dyDescent="0.25">
      <c r="D740" s="6"/>
    </row>
    <row r="741" spans="4:4" ht="13.2" x14ac:dyDescent="0.25">
      <c r="D741" s="6"/>
    </row>
    <row r="742" spans="4:4" ht="13.2" x14ac:dyDescent="0.25">
      <c r="D742" s="6"/>
    </row>
    <row r="743" spans="4:4" ht="13.2" x14ac:dyDescent="0.25">
      <c r="D743" s="6"/>
    </row>
    <row r="744" spans="4:4" ht="13.2" x14ac:dyDescent="0.25">
      <c r="D744" s="6"/>
    </row>
    <row r="745" spans="4:4" ht="13.2" x14ac:dyDescent="0.25">
      <c r="D745" s="6"/>
    </row>
    <row r="746" spans="4:4" ht="13.2" x14ac:dyDescent="0.25">
      <c r="D746" s="6"/>
    </row>
    <row r="747" spans="4:4" ht="13.2" x14ac:dyDescent="0.25">
      <c r="D747" s="6"/>
    </row>
    <row r="748" spans="4:4" ht="13.2" x14ac:dyDescent="0.25">
      <c r="D748" s="6"/>
    </row>
    <row r="749" spans="4:4" ht="13.2" x14ac:dyDescent="0.25">
      <c r="D749" s="6"/>
    </row>
    <row r="750" spans="4:4" ht="13.2" x14ac:dyDescent="0.25">
      <c r="D750" s="6"/>
    </row>
    <row r="751" spans="4:4" ht="13.2" x14ac:dyDescent="0.25">
      <c r="D751" s="6"/>
    </row>
    <row r="752" spans="4:4" ht="13.2" x14ac:dyDescent="0.25">
      <c r="D752" s="6"/>
    </row>
    <row r="753" spans="4:4" ht="13.2" x14ac:dyDescent="0.25">
      <c r="D753" s="6"/>
    </row>
    <row r="754" spans="4:4" ht="13.2" x14ac:dyDescent="0.25">
      <c r="D754" s="6"/>
    </row>
    <row r="755" spans="4:4" ht="13.2" x14ac:dyDescent="0.25">
      <c r="D755" s="6"/>
    </row>
    <row r="756" spans="4:4" ht="13.2" x14ac:dyDescent="0.25">
      <c r="D756" s="6"/>
    </row>
    <row r="757" spans="4:4" ht="13.2" x14ac:dyDescent="0.25">
      <c r="D757" s="6"/>
    </row>
    <row r="758" spans="4:4" ht="13.2" x14ac:dyDescent="0.25">
      <c r="D758" s="6"/>
    </row>
    <row r="759" spans="4:4" ht="13.2" x14ac:dyDescent="0.25">
      <c r="D759" s="6"/>
    </row>
    <row r="760" spans="4:4" ht="13.2" x14ac:dyDescent="0.25">
      <c r="D760" s="6"/>
    </row>
    <row r="761" spans="4:4" ht="13.2" x14ac:dyDescent="0.25">
      <c r="D761" s="6"/>
    </row>
    <row r="762" spans="4:4" ht="13.2" x14ac:dyDescent="0.25">
      <c r="D762" s="6"/>
    </row>
    <row r="763" spans="4:4" ht="13.2" x14ac:dyDescent="0.25">
      <c r="D763" s="6"/>
    </row>
    <row r="764" spans="4:4" ht="13.2" x14ac:dyDescent="0.25">
      <c r="D764" s="6"/>
    </row>
    <row r="765" spans="4:4" ht="13.2" x14ac:dyDescent="0.25">
      <c r="D765" s="6"/>
    </row>
    <row r="766" spans="4:4" ht="13.2" x14ac:dyDescent="0.25">
      <c r="D766" s="6"/>
    </row>
    <row r="767" spans="4:4" ht="13.2" x14ac:dyDescent="0.25">
      <c r="D767" s="6"/>
    </row>
    <row r="768" spans="4:4" ht="13.2" x14ac:dyDescent="0.25">
      <c r="D768" s="6"/>
    </row>
    <row r="769" spans="4:4" ht="13.2" x14ac:dyDescent="0.25">
      <c r="D769" s="6"/>
    </row>
    <row r="770" spans="4:4" ht="13.2" x14ac:dyDescent="0.25">
      <c r="D770" s="6"/>
    </row>
    <row r="771" spans="4:4" ht="13.2" x14ac:dyDescent="0.25">
      <c r="D771" s="6"/>
    </row>
    <row r="772" spans="4:4" ht="13.2" x14ac:dyDescent="0.25">
      <c r="D772" s="6"/>
    </row>
    <row r="773" spans="4:4" ht="13.2" x14ac:dyDescent="0.25">
      <c r="D773" s="6"/>
    </row>
    <row r="774" spans="4:4" ht="13.2" x14ac:dyDescent="0.25">
      <c r="D774" s="6"/>
    </row>
    <row r="775" spans="4:4" ht="13.2" x14ac:dyDescent="0.25">
      <c r="D775" s="6"/>
    </row>
    <row r="776" spans="4:4" ht="13.2" x14ac:dyDescent="0.25">
      <c r="D776" s="6"/>
    </row>
    <row r="777" spans="4:4" ht="13.2" x14ac:dyDescent="0.25">
      <c r="D777" s="6"/>
    </row>
    <row r="778" spans="4:4" ht="13.2" x14ac:dyDescent="0.25">
      <c r="D778" s="6"/>
    </row>
    <row r="779" spans="4:4" ht="13.2" x14ac:dyDescent="0.25">
      <c r="D779" s="6"/>
    </row>
    <row r="780" spans="4:4" ht="13.2" x14ac:dyDescent="0.25">
      <c r="D780" s="6"/>
    </row>
    <row r="781" spans="4:4" ht="13.2" x14ac:dyDescent="0.25">
      <c r="D781" s="6"/>
    </row>
    <row r="782" spans="4:4" ht="13.2" x14ac:dyDescent="0.25">
      <c r="D782" s="6"/>
    </row>
    <row r="783" spans="4:4" ht="13.2" x14ac:dyDescent="0.25">
      <c r="D783" s="6"/>
    </row>
    <row r="784" spans="4:4" ht="13.2" x14ac:dyDescent="0.25">
      <c r="D784" s="6"/>
    </row>
    <row r="785" spans="4:4" ht="13.2" x14ac:dyDescent="0.25">
      <c r="D785" s="6"/>
    </row>
    <row r="786" spans="4:4" ht="13.2" x14ac:dyDescent="0.25">
      <c r="D786" s="6"/>
    </row>
    <row r="787" spans="4:4" ht="13.2" x14ac:dyDescent="0.25">
      <c r="D787" s="6"/>
    </row>
    <row r="788" spans="4:4" ht="13.2" x14ac:dyDescent="0.25">
      <c r="D788" s="6"/>
    </row>
    <row r="789" spans="4:4" ht="13.2" x14ac:dyDescent="0.25">
      <c r="D789" s="6"/>
    </row>
    <row r="790" spans="4:4" ht="13.2" x14ac:dyDescent="0.25">
      <c r="D790" s="6"/>
    </row>
    <row r="791" spans="4:4" ht="13.2" x14ac:dyDescent="0.25">
      <c r="D791" s="6"/>
    </row>
    <row r="792" spans="4:4" ht="13.2" x14ac:dyDescent="0.25">
      <c r="D792" s="6"/>
    </row>
    <row r="793" spans="4:4" ht="13.2" x14ac:dyDescent="0.25">
      <c r="D793" s="6"/>
    </row>
    <row r="794" spans="4:4" ht="13.2" x14ac:dyDescent="0.25">
      <c r="D794" s="6"/>
    </row>
    <row r="795" spans="4:4" ht="13.2" x14ac:dyDescent="0.25">
      <c r="D795" s="6"/>
    </row>
    <row r="796" spans="4:4" ht="13.2" x14ac:dyDescent="0.25">
      <c r="D796" s="6"/>
    </row>
    <row r="797" spans="4:4" ht="13.2" x14ac:dyDescent="0.25">
      <c r="D797" s="6"/>
    </row>
    <row r="798" spans="4:4" ht="13.2" x14ac:dyDescent="0.25">
      <c r="D798" s="6"/>
    </row>
    <row r="799" spans="4:4" ht="13.2" x14ac:dyDescent="0.25">
      <c r="D799" s="6"/>
    </row>
    <row r="800" spans="4:4" ht="13.2" x14ac:dyDescent="0.25">
      <c r="D800" s="6"/>
    </row>
    <row r="801" spans="4:4" ht="13.2" x14ac:dyDescent="0.25">
      <c r="D801" s="6"/>
    </row>
    <row r="802" spans="4:4" ht="13.2" x14ac:dyDescent="0.25">
      <c r="D802" s="6"/>
    </row>
    <row r="803" spans="4:4" ht="13.2" x14ac:dyDescent="0.25">
      <c r="D803" s="6"/>
    </row>
    <row r="804" spans="4:4" ht="13.2" x14ac:dyDescent="0.25">
      <c r="D804" s="6"/>
    </row>
    <row r="805" spans="4:4" ht="13.2" x14ac:dyDescent="0.25">
      <c r="D805" s="6"/>
    </row>
    <row r="806" spans="4:4" ht="13.2" x14ac:dyDescent="0.25">
      <c r="D806" s="6"/>
    </row>
    <row r="807" spans="4:4" ht="13.2" x14ac:dyDescent="0.25">
      <c r="D807" s="6"/>
    </row>
    <row r="808" spans="4:4" ht="13.2" x14ac:dyDescent="0.25">
      <c r="D808" s="6"/>
    </row>
    <row r="809" spans="4:4" ht="13.2" x14ac:dyDescent="0.25">
      <c r="D809" s="6"/>
    </row>
    <row r="810" spans="4:4" ht="13.2" x14ac:dyDescent="0.25">
      <c r="D810" s="6"/>
    </row>
    <row r="811" spans="4:4" ht="13.2" x14ac:dyDescent="0.25">
      <c r="D811" s="6"/>
    </row>
    <row r="812" spans="4:4" ht="13.2" x14ac:dyDescent="0.25">
      <c r="D812" s="6"/>
    </row>
    <row r="813" spans="4:4" ht="13.2" x14ac:dyDescent="0.25">
      <c r="D813" s="6"/>
    </row>
    <row r="814" spans="4:4" ht="13.2" x14ac:dyDescent="0.25">
      <c r="D814" s="6"/>
    </row>
    <row r="815" spans="4:4" ht="13.2" x14ac:dyDescent="0.25">
      <c r="D815" s="6"/>
    </row>
    <row r="816" spans="4:4" ht="13.2" x14ac:dyDescent="0.25">
      <c r="D816" s="6"/>
    </row>
    <row r="817" spans="4:4" ht="13.2" x14ac:dyDescent="0.25">
      <c r="D817" s="6"/>
    </row>
    <row r="818" spans="4:4" ht="13.2" x14ac:dyDescent="0.25">
      <c r="D818" s="6"/>
    </row>
    <row r="819" spans="4:4" ht="13.2" x14ac:dyDescent="0.25">
      <c r="D819" s="6"/>
    </row>
    <row r="820" spans="4:4" ht="13.2" x14ac:dyDescent="0.25">
      <c r="D820" s="6"/>
    </row>
    <row r="821" spans="4:4" ht="13.2" x14ac:dyDescent="0.25">
      <c r="D821" s="6"/>
    </row>
    <row r="822" spans="4:4" ht="13.2" x14ac:dyDescent="0.25">
      <c r="D822" s="6"/>
    </row>
    <row r="823" spans="4:4" ht="13.2" x14ac:dyDescent="0.25">
      <c r="D823" s="6"/>
    </row>
    <row r="824" spans="4:4" ht="13.2" x14ac:dyDescent="0.25">
      <c r="D824" s="6"/>
    </row>
    <row r="825" spans="4:4" ht="13.2" x14ac:dyDescent="0.25">
      <c r="D825" s="6"/>
    </row>
    <row r="826" spans="4:4" ht="13.2" x14ac:dyDescent="0.25">
      <c r="D826" s="6"/>
    </row>
    <row r="827" spans="4:4" ht="13.2" x14ac:dyDescent="0.25">
      <c r="D827" s="6"/>
    </row>
    <row r="828" spans="4:4" ht="13.2" x14ac:dyDescent="0.25">
      <c r="D828" s="6"/>
    </row>
    <row r="829" spans="4:4" ht="13.2" x14ac:dyDescent="0.25">
      <c r="D829" s="6"/>
    </row>
    <row r="830" spans="4:4" ht="13.2" x14ac:dyDescent="0.25">
      <c r="D830" s="6"/>
    </row>
    <row r="831" spans="4:4" ht="13.2" x14ac:dyDescent="0.25">
      <c r="D831" s="6"/>
    </row>
    <row r="832" spans="4:4" ht="13.2" x14ac:dyDescent="0.25">
      <c r="D832" s="6"/>
    </row>
    <row r="833" spans="4:4" ht="13.2" x14ac:dyDescent="0.25">
      <c r="D833" s="6"/>
    </row>
    <row r="834" spans="4:4" ht="13.2" x14ac:dyDescent="0.25">
      <c r="D834" s="6"/>
    </row>
    <row r="835" spans="4:4" ht="13.2" x14ac:dyDescent="0.25">
      <c r="D835" s="6"/>
    </row>
    <row r="836" spans="4:4" ht="13.2" x14ac:dyDescent="0.25">
      <c r="D836" s="6"/>
    </row>
    <row r="837" spans="4:4" ht="13.2" x14ac:dyDescent="0.25">
      <c r="D837" s="6"/>
    </row>
    <row r="838" spans="4:4" ht="13.2" x14ac:dyDescent="0.25">
      <c r="D838" s="6"/>
    </row>
    <row r="839" spans="4:4" ht="13.2" x14ac:dyDescent="0.25">
      <c r="D839" s="6"/>
    </row>
    <row r="840" spans="4:4" ht="13.2" x14ac:dyDescent="0.25">
      <c r="D840" s="6"/>
    </row>
    <row r="841" spans="4:4" ht="13.2" x14ac:dyDescent="0.25">
      <c r="D841" s="6"/>
    </row>
    <row r="842" spans="4:4" ht="13.2" x14ac:dyDescent="0.25">
      <c r="D842" s="6"/>
    </row>
    <row r="843" spans="4:4" ht="13.2" x14ac:dyDescent="0.25">
      <c r="D843" s="6"/>
    </row>
    <row r="844" spans="4:4" ht="13.2" x14ac:dyDescent="0.25">
      <c r="D844" s="6"/>
    </row>
    <row r="845" spans="4:4" ht="13.2" x14ac:dyDescent="0.25">
      <c r="D845" s="6"/>
    </row>
    <row r="846" spans="4:4" ht="13.2" x14ac:dyDescent="0.25">
      <c r="D846" s="6"/>
    </row>
    <row r="847" spans="4:4" ht="13.2" x14ac:dyDescent="0.25">
      <c r="D847" s="6"/>
    </row>
    <row r="848" spans="4:4" ht="13.2" x14ac:dyDescent="0.25">
      <c r="D848" s="6"/>
    </row>
    <row r="849" spans="4:4" ht="13.2" x14ac:dyDescent="0.25">
      <c r="D849" s="6"/>
    </row>
    <row r="850" spans="4:4" ht="13.2" x14ac:dyDescent="0.25">
      <c r="D850" s="6"/>
    </row>
    <row r="851" spans="4:4" ht="13.2" x14ac:dyDescent="0.25">
      <c r="D851" s="6"/>
    </row>
    <row r="852" spans="4:4" ht="13.2" x14ac:dyDescent="0.25">
      <c r="D852" s="6"/>
    </row>
    <row r="853" spans="4:4" ht="13.2" x14ac:dyDescent="0.25">
      <c r="D853" s="6"/>
    </row>
    <row r="854" spans="4:4" ht="13.2" x14ac:dyDescent="0.25">
      <c r="D854" s="6"/>
    </row>
    <row r="855" spans="4:4" ht="13.2" x14ac:dyDescent="0.25">
      <c r="D855" s="6"/>
    </row>
    <row r="856" spans="4:4" ht="13.2" x14ac:dyDescent="0.25">
      <c r="D856" s="6"/>
    </row>
    <row r="857" spans="4:4" ht="13.2" x14ac:dyDescent="0.25">
      <c r="D857" s="6"/>
    </row>
    <row r="858" spans="4:4" ht="13.2" x14ac:dyDescent="0.25">
      <c r="D858" s="6"/>
    </row>
    <row r="859" spans="4:4" ht="13.2" x14ac:dyDescent="0.25">
      <c r="D859" s="6"/>
    </row>
    <row r="860" spans="4:4" ht="13.2" x14ac:dyDescent="0.25">
      <c r="D860" s="6"/>
    </row>
    <row r="861" spans="4:4" ht="13.2" x14ac:dyDescent="0.25">
      <c r="D861" s="6"/>
    </row>
    <row r="862" spans="4:4" ht="13.2" x14ac:dyDescent="0.25">
      <c r="D862" s="6"/>
    </row>
    <row r="863" spans="4:4" ht="13.2" x14ac:dyDescent="0.25">
      <c r="D863" s="6"/>
    </row>
    <row r="864" spans="4:4" ht="13.2" x14ac:dyDescent="0.25">
      <c r="D864" s="6"/>
    </row>
    <row r="865" spans="4:4" ht="13.2" x14ac:dyDescent="0.25">
      <c r="D865" s="6"/>
    </row>
    <row r="866" spans="4:4" ht="13.2" x14ac:dyDescent="0.25">
      <c r="D866" s="6"/>
    </row>
    <row r="867" spans="4:4" ht="13.2" x14ac:dyDescent="0.25">
      <c r="D867" s="6"/>
    </row>
    <row r="868" spans="4:4" ht="13.2" x14ac:dyDescent="0.25">
      <c r="D868" s="6"/>
    </row>
    <row r="869" spans="4:4" ht="13.2" x14ac:dyDescent="0.25">
      <c r="D869" s="6"/>
    </row>
    <row r="870" spans="4:4" ht="13.2" x14ac:dyDescent="0.25">
      <c r="D870" s="6"/>
    </row>
    <row r="871" spans="4:4" ht="13.2" x14ac:dyDescent="0.25">
      <c r="D871" s="6"/>
    </row>
    <row r="872" spans="4:4" ht="13.2" x14ac:dyDescent="0.25">
      <c r="D872" s="6"/>
    </row>
    <row r="873" spans="4:4" ht="13.2" x14ac:dyDescent="0.25">
      <c r="D873" s="6"/>
    </row>
    <row r="874" spans="4:4" ht="13.2" x14ac:dyDescent="0.25">
      <c r="D874" s="6"/>
    </row>
    <row r="875" spans="4:4" ht="13.2" x14ac:dyDescent="0.25">
      <c r="D875" s="6"/>
    </row>
    <row r="876" spans="4:4" ht="13.2" x14ac:dyDescent="0.25">
      <c r="D876" s="6"/>
    </row>
    <row r="877" spans="4:4" ht="13.2" x14ac:dyDescent="0.25">
      <c r="D877" s="6"/>
    </row>
    <row r="878" spans="4:4" ht="13.2" x14ac:dyDescent="0.25">
      <c r="D878" s="6"/>
    </row>
    <row r="879" spans="4:4" ht="13.2" x14ac:dyDescent="0.25">
      <c r="D879" s="6"/>
    </row>
    <row r="880" spans="4:4" ht="13.2" x14ac:dyDescent="0.25">
      <c r="D880" s="6"/>
    </row>
    <row r="881" spans="4:4" ht="13.2" x14ac:dyDescent="0.25">
      <c r="D881" s="6"/>
    </row>
    <row r="882" spans="4:4" ht="13.2" x14ac:dyDescent="0.25">
      <c r="D882" s="6"/>
    </row>
    <row r="883" spans="4:4" ht="13.2" x14ac:dyDescent="0.25">
      <c r="D883" s="6"/>
    </row>
    <row r="884" spans="4:4" ht="13.2" x14ac:dyDescent="0.25">
      <c r="D884" s="6"/>
    </row>
    <row r="885" spans="4:4" ht="13.2" x14ac:dyDescent="0.25">
      <c r="D885" s="6"/>
    </row>
    <row r="886" spans="4:4" ht="13.2" x14ac:dyDescent="0.25">
      <c r="D886" s="6"/>
    </row>
    <row r="887" spans="4:4" ht="13.2" x14ac:dyDescent="0.25">
      <c r="D887" s="6"/>
    </row>
    <row r="888" spans="4:4" ht="13.2" x14ac:dyDescent="0.25">
      <c r="D888" s="6"/>
    </row>
    <row r="889" spans="4:4" ht="13.2" x14ac:dyDescent="0.25">
      <c r="D889" s="6"/>
    </row>
    <row r="890" spans="4:4" ht="13.2" x14ac:dyDescent="0.25">
      <c r="D890" s="6"/>
    </row>
    <row r="891" spans="4:4" ht="13.2" x14ac:dyDescent="0.25">
      <c r="D891" s="6"/>
    </row>
    <row r="892" spans="4:4" ht="13.2" x14ac:dyDescent="0.25">
      <c r="D892" s="6"/>
    </row>
    <row r="893" spans="4:4" ht="13.2" x14ac:dyDescent="0.25">
      <c r="D893" s="6"/>
    </row>
    <row r="894" spans="4:4" ht="13.2" x14ac:dyDescent="0.25">
      <c r="D894" s="6"/>
    </row>
    <row r="895" spans="4:4" ht="13.2" x14ac:dyDescent="0.25">
      <c r="D895" s="6"/>
    </row>
    <row r="896" spans="4:4" ht="13.2" x14ac:dyDescent="0.25">
      <c r="D896" s="6"/>
    </row>
    <row r="897" spans="4:4" ht="13.2" x14ac:dyDescent="0.25">
      <c r="D897" s="6"/>
    </row>
    <row r="898" spans="4:4" ht="13.2" x14ac:dyDescent="0.25">
      <c r="D898" s="6"/>
    </row>
    <row r="899" spans="4:4" ht="13.2" x14ac:dyDescent="0.25">
      <c r="D899" s="6"/>
    </row>
    <row r="900" spans="4:4" ht="13.2" x14ac:dyDescent="0.25">
      <c r="D900" s="6"/>
    </row>
    <row r="901" spans="4:4" ht="13.2" x14ac:dyDescent="0.25">
      <c r="D901" s="6"/>
    </row>
    <row r="902" spans="4:4" ht="13.2" x14ac:dyDescent="0.25">
      <c r="D902" s="6"/>
    </row>
    <row r="903" spans="4:4" ht="13.2" x14ac:dyDescent="0.25">
      <c r="D903" s="6"/>
    </row>
    <row r="904" spans="4:4" ht="13.2" x14ac:dyDescent="0.25">
      <c r="D904" s="6"/>
    </row>
    <row r="905" spans="4:4" ht="13.2" x14ac:dyDescent="0.25">
      <c r="D905" s="6"/>
    </row>
    <row r="906" spans="4:4" ht="13.2" x14ac:dyDescent="0.25">
      <c r="D906" s="6"/>
    </row>
    <row r="907" spans="4:4" ht="13.2" x14ac:dyDescent="0.25">
      <c r="D907" s="6"/>
    </row>
    <row r="908" spans="4:4" ht="13.2" x14ac:dyDescent="0.25">
      <c r="D908" s="6"/>
    </row>
    <row r="909" spans="4:4" ht="13.2" x14ac:dyDescent="0.25">
      <c r="D909" s="6"/>
    </row>
    <row r="910" spans="4:4" ht="13.2" x14ac:dyDescent="0.25">
      <c r="D910" s="6"/>
    </row>
    <row r="911" spans="4:4" ht="13.2" x14ac:dyDescent="0.25">
      <c r="D911" s="6"/>
    </row>
    <row r="912" spans="4:4" ht="13.2" x14ac:dyDescent="0.25">
      <c r="D912" s="6"/>
    </row>
    <row r="913" spans="4:4" ht="13.2" x14ac:dyDescent="0.25">
      <c r="D913" s="6"/>
    </row>
    <row r="914" spans="4:4" ht="13.2" x14ac:dyDescent="0.25">
      <c r="D914" s="6"/>
    </row>
    <row r="915" spans="4:4" ht="13.2" x14ac:dyDescent="0.25">
      <c r="D915" s="6"/>
    </row>
    <row r="916" spans="4:4" ht="13.2" x14ac:dyDescent="0.25">
      <c r="D916" s="6"/>
    </row>
    <row r="917" spans="4:4" ht="13.2" x14ac:dyDescent="0.25">
      <c r="D917" s="6"/>
    </row>
    <row r="918" spans="4:4" ht="13.2" x14ac:dyDescent="0.25">
      <c r="D918" s="6"/>
    </row>
    <row r="919" spans="4:4" ht="13.2" x14ac:dyDescent="0.25">
      <c r="D919" s="6"/>
    </row>
    <row r="920" spans="4:4" ht="13.2" x14ac:dyDescent="0.25">
      <c r="D920" s="6"/>
    </row>
    <row r="921" spans="4:4" ht="13.2" x14ac:dyDescent="0.25">
      <c r="D921" s="6"/>
    </row>
    <row r="922" spans="4:4" ht="13.2" x14ac:dyDescent="0.25">
      <c r="D922" s="6"/>
    </row>
    <row r="923" spans="4:4" ht="13.2" x14ac:dyDescent="0.25">
      <c r="D923" s="6"/>
    </row>
    <row r="924" spans="4:4" ht="13.2" x14ac:dyDescent="0.25">
      <c r="D924" s="6"/>
    </row>
    <row r="925" spans="4:4" ht="13.2" x14ac:dyDescent="0.25">
      <c r="D925" s="6"/>
    </row>
    <row r="926" spans="4:4" ht="13.2" x14ac:dyDescent="0.25">
      <c r="D926" s="6"/>
    </row>
  </sheetData>
  <phoneticPr fontId="13"/>
  <conditionalFormatting sqref="E20:K99">
    <cfRule type="cellIs" dxfId="4" priority="1" operator="equal">
      <formula>"Others"</formula>
    </cfRule>
    <cfRule type="cellIs" dxfId="3" priority="2" operator="equal">
      <formula>"Interaction with Digital Devices"</formula>
    </cfRule>
    <cfRule type="containsText" dxfId="2" priority="3" operator="containsText" text="Complex and Work related Tasks">
      <formula>NOT(ISERROR(SEARCH("Complex and Work related Tasks",E20)))</formula>
    </cfRule>
    <cfRule type="cellIs" dxfId="1" priority="4" operator="equal">
      <formula>"Care and Safety"</formula>
    </cfRule>
    <cfRule type="containsText" dxfId="0" priority="5" operator="containsText" text="Basic Physical Tasks">
      <formula>NOT(ISERROR(SEARCH("Basic Physical Tasks",E20)))</formula>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986"/>
  <sheetViews>
    <sheetView zoomScale="55" zoomScaleNormal="55" workbookViewId="0">
      <selection activeCell="B14" sqref="B14"/>
    </sheetView>
  </sheetViews>
  <sheetFormatPr defaultColWidth="14.44140625" defaultRowHeight="15.75" customHeight="1" x14ac:dyDescent="0.25"/>
  <cols>
    <col min="1" max="1" width="30" bestFit="1" customWidth="1"/>
    <col min="2" max="2" width="31.44140625" bestFit="1" customWidth="1"/>
    <col min="3" max="3" width="38.109375" bestFit="1" customWidth="1"/>
    <col min="4" max="4" width="24.109375" bestFit="1" customWidth="1"/>
  </cols>
  <sheetData>
    <row r="1" spans="1:2" ht="15.75" customHeight="1" x14ac:dyDescent="0.3">
      <c r="A1" s="45" t="s">
        <v>11</v>
      </c>
      <c r="B1" s="45" t="s">
        <v>12</v>
      </c>
    </row>
    <row r="2" spans="1:2" ht="15.75" customHeight="1" x14ac:dyDescent="0.25">
      <c r="A2" s="43" t="s">
        <v>4</v>
      </c>
      <c r="B2" s="44">
        <f>COUNTIF(D21:D90,"Basic Physical Tasks")</f>
        <v>16</v>
      </c>
    </row>
    <row r="3" spans="1:2" ht="15.75" customHeight="1" x14ac:dyDescent="0.25">
      <c r="A3" s="43" t="s">
        <v>13</v>
      </c>
      <c r="B3" s="44">
        <f>COUNTIF(D21:D90,"Care and Safety")</f>
        <v>20</v>
      </c>
    </row>
    <row r="4" spans="1:2" ht="15.75" customHeight="1" x14ac:dyDescent="0.25">
      <c r="A4" s="43" t="s">
        <v>7</v>
      </c>
      <c r="B4" s="44">
        <f>COUNTIF(D21:D90,"Interaction with Digital Devices")</f>
        <v>10</v>
      </c>
    </row>
    <row r="5" spans="1:2" ht="15.75" customHeight="1" x14ac:dyDescent="0.25">
      <c r="A5" s="43" t="s">
        <v>8</v>
      </c>
      <c r="B5" s="44">
        <f>COUNTIF(D21:D90,"Complex and Work related Tasks")</f>
        <v>19</v>
      </c>
    </row>
    <row r="6" spans="1:2" ht="15.75" customHeight="1" x14ac:dyDescent="0.25">
      <c r="A6" s="43" t="s">
        <v>9</v>
      </c>
      <c r="B6" s="44">
        <f>COUNTIF(D21:D90,"Others")</f>
        <v>5</v>
      </c>
    </row>
    <row r="7" spans="1:2" ht="15.75" customHeight="1" x14ac:dyDescent="0.25">
      <c r="A7" s="44" t="s">
        <v>14</v>
      </c>
      <c r="B7" s="44">
        <f>SUM(B2:B6)</f>
        <v>70</v>
      </c>
    </row>
    <row r="10" spans="1:2" ht="15.75" customHeight="1" x14ac:dyDescent="0.25">
      <c r="A10" s="1"/>
    </row>
    <row r="12" spans="1:2" ht="13.2" x14ac:dyDescent="0.25"/>
    <row r="13" spans="1:2" ht="13.2" x14ac:dyDescent="0.25"/>
    <row r="14" spans="1:2" ht="13.2" x14ac:dyDescent="0.25"/>
    <row r="15" spans="1:2" ht="13.2" x14ac:dyDescent="0.25"/>
    <row r="16" spans="1:2" ht="13.2" x14ac:dyDescent="0.25"/>
    <row r="17" spans="1:4" ht="13.2" x14ac:dyDescent="0.25"/>
    <row r="18" spans="1:4" ht="13.2" x14ac:dyDescent="0.25"/>
    <row r="19" spans="1:4" ht="13.2" x14ac:dyDescent="0.25"/>
    <row r="20" spans="1:4" ht="17.399999999999999" x14ac:dyDescent="0.25">
      <c r="A20" s="28" t="s">
        <v>100</v>
      </c>
      <c r="B20" s="29" t="s">
        <v>16</v>
      </c>
      <c r="C20" s="29" t="s">
        <v>17</v>
      </c>
      <c r="D20" s="30" t="s">
        <v>172</v>
      </c>
    </row>
    <row r="21" spans="1:4" ht="52.8" x14ac:dyDescent="0.25">
      <c r="A21" s="31">
        <v>1</v>
      </c>
      <c r="B21" s="53" t="s">
        <v>19</v>
      </c>
      <c r="C21" s="53" t="s">
        <v>252</v>
      </c>
      <c r="D21" s="54" t="s">
        <v>9</v>
      </c>
    </row>
    <row r="22" spans="1:4" ht="26.4" x14ac:dyDescent="0.25">
      <c r="A22" s="31">
        <v>2</v>
      </c>
      <c r="B22" s="53" t="s">
        <v>19</v>
      </c>
      <c r="C22" s="53" t="s">
        <v>253</v>
      </c>
      <c r="D22" s="54" t="s">
        <v>4</v>
      </c>
    </row>
    <row r="23" spans="1:4" ht="13.2" x14ac:dyDescent="0.25">
      <c r="A23" s="31">
        <v>3</v>
      </c>
      <c r="B23" s="53" t="s">
        <v>19</v>
      </c>
      <c r="C23" s="53" t="s">
        <v>254</v>
      </c>
      <c r="D23" s="54" t="s">
        <v>21</v>
      </c>
    </row>
    <row r="24" spans="1:4" ht="39.6" x14ac:dyDescent="0.25">
      <c r="A24" s="31">
        <v>4</v>
      </c>
      <c r="B24" s="53" t="s">
        <v>19</v>
      </c>
      <c r="C24" s="53" t="s">
        <v>255</v>
      </c>
      <c r="D24" s="54" t="s">
        <v>21</v>
      </c>
    </row>
    <row r="25" spans="1:4" ht="26.4" x14ac:dyDescent="0.25">
      <c r="A25" s="31">
        <v>5</v>
      </c>
      <c r="B25" s="53" t="s">
        <v>19</v>
      </c>
      <c r="C25" s="53" t="s">
        <v>256</v>
      </c>
      <c r="D25" s="54" t="s">
        <v>8</v>
      </c>
    </row>
    <row r="26" spans="1:4" ht="26.4" x14ac:dyDescent="0.25">
      <c r="A26" s="31">
        <v>6</v>
      </c>
      <c r="B26" s="53" t="s">
        <v>19</v>
      </c>
      <c r="C26" s="53" t="s">
        <v>257</v>
      </c>
      <c r="D26" s="54" t="s">
        <v>4</v>
      </c>
    </row>
    <row r="27" spans="1:4" ht="26.4" x14ac:dyDescent="0.25">
      <c r="A27" s="31">
        <v>7</v>
      </c>
      <c r="B27" s="53" t="s">
        <v>19</v>
      </c>
      <c r="C27" s="53" t="s">
        <v>258</v>
      </c>
      <c r="D27" s="54" t="s">
        <v>8</v>
      </c>
    </row>
    <row r="28" spans="1:4" ht="52.8" x14ac:dyDescent="0.25">
      <c r="A28" s="31">
        <v>8</v>
      </c>
      <c r="B28" s="53" t="s">
        <v>19</v>
      </c>
      <c r="C28" s="53" t="s">
        <v>259</v>
      </c>
      <c r="D28" s="54" t="s">
        <v>4</v>
      </c>
    </row>
    <row r="29" spans="1:4" ht="39.6" x14ac:dyDescent="0.25">
      <c r="A29" s="31">
        <v>9</v>
      </c>
      <c r="B29" s="53" t="s">
        <v>19</v>
      </c>
      <c r="C29" s="53" t="s">
        <v>260</v>
      </c>
      <c r="D29" s="54" t="s">
        <v>9</v>
      </c>
    </row>
    <row r="30" spans="1:4" ht="66" x14ac:dyDescent="0.25">
      <c r="A30" s="31">
        <v>10</v>
      </c>
      <c r="B30" s="53" t="s">
        <v>19</v>
      </c>
      <c r="C30" s="53" t="s">
        <v>261</v>
      </c>
      <c r="D30" s="54" t="s">
        <v>23</v>
      </c>
    </row>
    <row r="31" spans="1:4" ht="52.8" x14ac:dyDescent="0.25">
      <c r="A31" s="31">
        <v>11</v>
      </c>
      <c r="B31" s="53" t="s">
        <v>19</v>
      </c>
      <c r="C31" s="53" t="s">
        <v>262</v>
      </c>
      <c r="D31" s="54" t="s">
        <v>21</v>
      </c>
    </row>
    <row r="32" spans="1:4" ht="39.6" x14ac:dyDescent="0.25">
      <c r="A32" s="31">
        <v>12</v>
      </c>
      <c r="B32" s="53" t="s">
        <v>19</v>
      </c>
      <c r="C32" s="53" t="s">
        <v>263</v>
      </c>
      <c r="D32" s="54" t="s">
        <v>8</v>
      </c>
    </row>
    <row r="33" spans="1:4" ht="26.4" x14ac:dyDescent="0.25">
      <c r="A33" s="31">
        <v>13</v>
      </c>
      <c r="B33" s="53" t="s">
        <v>19</v>
      </c>
      <c r="C33" s="53" t="s">
        <v>264</v>
      </c>
      <c r="D33" s="54" t="s">
        <v>8</v>
      </c>
    </row>
    <row r="34" spans="1:4" ht="39.6" x14ac:dyDescent="0.25">
      <c r="A34" s="31">
        <v>14</v>
      </c>
      <c r="B34" s="53" t="s">
        <v>19</v>
      </c>
      <c r="C34" s="53" t="s">
        <v>265</v>
      </c>
      <c r="D34" s="54" t="s">
        <v>8</v>
      </c>
    </row>
    <row r="35" spans="1:4" ht="26.4" x14ac:dyDescent="0.25">
      <c r="A35" s="31">
        <v>15</v>
      </c>
      <c r="B35" s="53" t="s">
        <v>19</v>
      </c>
      <c r="C35" s="53" t="s">
        <v>266</v>
      </c>
      <c r="D35" s="54" t="s">
        <v>23</v>
      </c>
    </row>
    <row r="36" spans="1:4" ht="26.4" x14ac:dyDescent="0.25">
      <c r="A36" s="31">
        <v>16</v>
      </c>
      <c r="B36" s="53" t="s">
        <v>19</v>
      </c>
      <c r="C36" s="53" t="s">
        <v>267</v>
      </c>
      <c r="D36" s="54" t="s">
        <v>21</v>
      </c>
    </row>
    <row r="37" spans="1:4" ht="26.4" x14ac:dyDescent="0.25">
      <c r="A37" s="31">
        <v>17</v>
      </c>
      <c r="B37" s="53" t="s">
        <v>19</v>
      </c>
      <c r="C37" s="53" t="s">
        <v>268</v>
      </c>
      <c r="D37" s="54" t="s">
        <v>23</v>
      </c>
    </row>
    <row r="38" spans="1:4" ht="26.4" x14ac:dyDescent="0.25">
      <c r="A38" s="31">
        <v>18</v>
      </c>
      <c r="B38" s="53" t="s">
        <v>19</v>
      </c>
      <c r="C38" s="53" t="s">
        <v>269</v>
      </c>
      <c r="D38" s="54" t="s">
        <v>23</v>
      </c>
    </row>
    <row r="39" spans="1:4" ht="39.6" x14ac:dyDescent="0.25">
      <c r="A39" s="31">
        <v>19</v>
      </c>
      <c r="B39" s="53" t="s">
        <v>37</v>
      </c>
      <c r="C39" s="53" t="s">
        <v>270</v>
      </c>
      <c r="D39" s="54" t="s">
        <v>4</v>
      </c>
    </row>
    <row r="40" spans="1:4" ht="52.8" x14ac:dyDescent="0.25">
      <c r="A40" s="31">
        <v>20</v>
      </c>
      <c r="B40" s="53" t="s">
        <v>37</v>
      </c>
      <c r="C40" s="53" t="s">
        <v>271</v>
      </c>
      <c r="D40" s="54" t="s">
        <v>8</v>
      </c>
    </row>
    <row r="41" spans="1:4" ht="26.4" x14ac:dyDescent="0.25">
      <c r="A41" s="31">
        <v>21</v>
      </c>
      <c r="B41" s="53" t="s">
        <v>37</v>
      </c>
      <c r="C41" s="53" t="s">
        <v>272</v>
      </c>
      <c r="D41" s="54" t="s">
        <v>8</v>
      </c>
    </row>
    <row r="42" spans="1:4" ht="26.4" x14ac:dyDescent="0.25">
      <c r="A42" s="31">
        <v>22</v>
      </c>
      <c r="B42" s="53" t="s">
        <v>37</v>
      </c>
      <c r="C42" s="53" t="s">
        <v>273</v>
      </c>
      <c r="D42" s="54" t="s">
        <v>4</v>
      </c>
    </row>
    <row r="43" spans="1:4" ht="52.8" x14ac:dyDescent="0.25">
      <c r="A43" s="31">
        <v>23</v>
      </c>
      <c r="B43" s="53" t="s">
        <v>37</v>
      </c>
      <c r="C43" s="53" t="s">
        <v>274</v>
      </c>
      <c r="D43" s="54" t="s">
        <v>4</v>
      </c>
    </row>
    <row r="44" spans="1:4" ht="39.6" x14ac:dyDescent="0.25">
      <c r="A44" s="31">
        <v>24</v>
      </c>
      <c r="B44" s="53" t="s">
        <v>37</v>
      </c>
      <c r="C44" s="53" t="s">
        <v>275</v>
      </c>
      <c r="D44" s="54" t="s">
        <v>9</v>
      </c>
    </row>
    <row r="45" spans="1:4" ht="39.6" x14ac:dyDescent="0.25">
      <c r="A45" s="31">
        <v>25</v>
      </c>
      <c r="B45" s="53" t="s">
        <v>37</v>
      </c>
      <c r="C45" s="53" t="s">
        <v>276</v>
      </c>
      <c r="D45" s="54" t="s">
        <v>21</v>
      </c>
    </row>
    <row r="46" spans="1:4" ht="39.6" x14ac:dyDescent="0.25">
      <c r="A46" s="31">
        <v>26</v>
      </c>
      <c r="B46" s="53" t="s">
        <v>37</v>
      </c>
      <c r="C46" s="53" t="s">
        <v>277</v>
      </c>
      <c r="D46" s="54" t="s">
        <v>4</v>
      </c>
    </row>
    <row r="47" spans="1:4" ht="13.2" x14ac:dyDescent="0.25">
      <c r="A47" s="31">
        <v>27</v>
      </c>
      <c r="B47" s="53" t="s">
        <v>37</v>
      </c>
      <c r="C47" s="53" t="s">
        <v>278</v>
      </c>
      <c r="D47" s="54" t="s">
        <v>4</v>
      </c>
    </row>
    <row r="48" spans="1:4" ht="13.2" x14ac:dyDescent="0.25">
      <c r="A48" s="31">
        <v>28</v>
      </c>
      <c r="B48" s="53" t="s">
        <v>37</v>
      </c>
      <c r="C48" s="53" t="s">
        <v>279</v>
      </c>
      <c r="D48" s="54" t="s">
        <v>21</v>
      </c>
    </row>
    <row r="49" spans="1:4" ht="39.6" x14ac:dyDescent="0.25">
      <c r="A49" s="31">
        <v>29</v>
      </c>
      <c r="B49" s="53" t="s">
        <v>37</v>
      </c>
      <c r="C49" s="53" t="s">
        <v>280</v>
      </c>
      <c r="D49" s="54" t="s">
        <v>21</v>
      </c>
    </row>
    <row r="50" spans="1:4" ht="39.6" x14ac:dyDescent="0.25">
      <c r="A50" s="31">
        <v>30</v>
      </c>
      <c r="B50" s="32" t="s">
        <v>52</v>
      </c>
      <c r="C50" s="53" t="s">
        <v>281</v>
      </c>
      <c r="D50" s="54" t="s">
        <v>23</v>
      </c>
    </row>
    <row r="51" spans="1:4" ht="39.6" x14ac:dyDescent="0.25">
      <c r="A51" s="31">
        <v>31</v>
      </c>
      <c r="B51" s="32" t="s">
        <v>52</v>
      </c>
      <c r="C51" s="53" t="s">
        <v>282</v>
      </c>
      <c r="D51" s="54" t="s">
        <v>4</v>
      </c>
    </row>
    <row r="52" spans="1:4" ht="39.6" x14ac:dyDescent="0.25">
      <c r="A52" s="31">
        <v>32</v>
      </c>
      <c r="B52" s="32" t="s">
        <v>52</v>
      </c>
      <c r="C52" s="53" t="s">
        <v>283</v>
      </c>
      <c r="D52" s="54" t="s">
        <v>21</v>
      </c>
    </row>
    <row r="53" spans="1:4" ht="52.8" x14ac:dyDescent="0.25">
      <c r="A53" s="31">
        <v>33</v>
      </c>
      <c r="B53" s="32" t="s">
        <v>52</v>
      </c>
      <c r="C53" s="53" t="s">
        <v>284</v>
      </c>
      <c r="D53" s="54" t="s">
        <v>4</v>
      </c>
    </row>
    <row r="54" spans="1:4" ht="26.4" x14ac:dyDescent="0.25">
      <c r="A54" s="31">
        <v>34</v>
      </c>
      <c r="B54" s="32" t="s">
        <v>52</v>
      </c>
      <c r="C54" s="53" t="s">
        <v>285</v>
      </c>
      <c r="D54" s="54" t="s">
        <v>4</v>
      </c>
    </row>
    <row r="55" spans="1:4" ht="26.4" x14ac:dyDescent="0.25">
      <c r="A55" s="31">
        <v>35</v>
      </c>
      <c r="B55" s="32" t="s">
        <v>52</v>
      </c>
      <c r="C55" s="53" t="s">
        <v>286</v>
      </c>
      <c r="D55" s="54" t="s">
        <v>8</v>
      </c>
    </row>
    <row r="56" spans="1:4" ht="26.4" x14ac:dyDescent="0.25">
      <c r="A56" s="31">
        <v>36</v>
      </c>
      <c r="B56" s="32" t="s">
        <v>52</v>
      </c>
      <c r="C56" s="53" t="s">
        <v>287</v>
      </c>
      <c r="D56" s="54" t="s">
        <v>23</v>
      </c>
    </row>
    <row r="57" spans="1:4" ht="52.8" x14ac:dyDescent="0.25">
      <c r="A57" s="31">
        <v>37</v>
      </c>
      <c r="B57" s="32" t="s">
        <v>52</v>
      </c>
      <c r="C57" s="53" t="s">
        <v>288</v>
      </c>
      <c r="D57" s="54" t="s">
        <v>8</v>
      </c>
    </row>
    <row r="58" spans="1:4" ht="66" x14ac:dyDescent="0.25">
      <c r="A58" s="31">
        <v>38</v>
      </c>
      <c r="B58" s="32" t="s">
        <v>52</v>
      </c>
      <c r="C58" s="53" t="s">
        <v>289</v>
      </c>
      <c r="D58" s="54" t="s">
        <v>23</v>
      </c>
    </row>
    <row r="59" spans="1:4" ht="26.4" x14ac:dyDescent="0.25">
      <c r="A59" s="31">
        <v>39</v>
      </c>
      <c r="B59" s="32" t="s">
        <v>52</v>
      </c>
      <c r="C59" s="53" t="s">
        <v>290</v>
      </c>
      <c r="D59" s="54" t="s">
        <v>21</v>
      </c>
    </row>
    <row r="60" spans="1:4" ht="26.4" x14ac:dyDescent="0.25">
      <c r="A60" s="31">
        <v>40</v>
      </c>
      <c r="B60" s="32" t="s">
        <v>52</v>
      </c>
      <c r="C60" s="53" t="s">
        <v>291</v>
      </c>
      <c r="D60" s="54" t="s">
        <v>21</v>
      </c>
    </row>
    <row r="61" spans="1:4" ht="26.4" x14ac:dyDescent="0.25">
      <c r="A61" s="31">
        <v>41</v>
      </c>
      <c r="B61" s="32" t="s">
        <v>52</v>
      </c>
      <c r="C61" s="53" t="s">
        <v>292</v>
      </c>
      <c r="D61" s="54" t="s">
        <v>8</v>
      </c>
    </row>
    <row r="62" spans="1:4" ht="39.6" x14ac:dyDescent="0.25">
      <c r="A62" s="31">
        <v>42</v>
      </c>
      <c r="B62" s="32" t="s">
        <v>52</v>
      </c>
      <c r="C62" s="53" t="s">
        <v>293</v>
      </c>
      <c r="D62" s="54" t="s">
        <v>21</v>
      </c>
    </row>
    <row r="63" spans="1:4" ht="39.6" x14ac:dyDescent="0.25">
      <c r="A63" s="31">
        <v>43</v>
      </c>
      <c r="B63" s="32" t="s">
        <v>52</v>
      </c>
      <c r="C63" s="53" t="s">
        <v>294</v>
      </c>
      <c r="D63" s="54" t="s">
        <v>23</v>
      </c>
    </row>
    <row r="64" spans="1:4" ht="26.4" x14ac:dyDescent="0.25">
      <c r="A64" s="31">
        <v>44</v>
      </c>
      <c r="B64" s="32" t="s">
        <v>52</v>
      </c>
      <c r="C64" s="53" t="s">
        <v>295</v>
      </c>
      <c r="D64" s="54" t="s">
        <v>9</v>
      </c>
    </row>
    <row r="65" spans="1:4" ht="26.4" x14ac:dyDescent="0.25">
      <c r="A65" s="31">
        <v>45</v>
      </c>
      <c r="B65" s="32" t="s">
        <v>52</v>
      </c>
      <c r="C65" s="53" t="s">
        <v>296</v>
      </c>
      <c r="D65" s="54" t="s">
        <v>21</v>
      </c>
    </row>
    <row r="66" spans="1:4" ht="66" x14ac:dyDescent="0.25">
      <c r="A66" s="31">
        <v>46</v>
      </c>
      <c r="B66" s="32" t="s">
        <v>52</v>
      </c>
      <c r="C66" s="53" t="s">
        <v>297</v>
      </c>
      <c r="D66" s="54" t="s">
        <v>8</v>
      </c>
    </row>
    <row r="67" spans="1:4" ht="39.6" x14ac:dyDescent="0.25">
      <c r="A67" s="31">
        <v>47</v>
      </c>
      <c r="B67" s="32" t="s">
        <v>52</v>
      </c>
      <c r="C67" s="53" t="s">
        <v>298</v>
      </c>
      <c r="D67" s="54" t="s">
        <v>8</v>
      </c>
    </row>
    <row r="68" spans="1:4" ht="26.4" x14ac:dyDescent="0.25">
      <c r="A68" s="31">
        <v>48</v>
      </c>
      <c r="B68" s="53" t="s">
        <v>73</v>
      </c>
      <c r="C68" s="53" t="s">
        <v>299</v>
      </c>
      <c r="D68" s="54" t="s">
        <v>21</v>
      </c>
    </row>
    <row r="69" spans="1:4" ht="26.4" x14ac:dyDescent="0.25">
      <c r="A69" s="31">
        <v>49</v>
      </c>
      <c r="B69" s="53" t="s">
        <v>73</v>
      </c>
      <c r="C69" s="53" t="s">
        <v>300</v>
      </c>
      <c r="D69" s="54" t="s">
        <v>4</v>
      </c>
    </row>
    <row r="70" spans="1:4" ht="52.8" x14ac:dyDescent="0.25">
      <c r="A70" s="31">
        <v>50</v>
      </c>
      <c r="B70" s="53" t="s">
        <v>73</v>
      </c>
      <c r="C70" s="53" t="s">
        <v>301</v>
      </c>
      <c r="D70" s="54" t="s">
        <v>21</v>
      </c>
    </row>
    <row r="71" spans="1:4" ht="39.6" x14ac:dyDescent="0.25">
      <c r="A71" s="31">
        <v>51</v>
      </c>
      <c r="B71" s="53" t="s">
        <v>73</v>
      </c>
      <c r="C71" s="53" t="s">
        <v>302</v>
      </c>
      <c r="D71" s="54" t="s">
        <v>21</v>
      </c>
    </row>
    <row r="72" spans="1:4" ht="39.6" x14ac:dyDescent="0.25">
      <c r="A72" s="31">
        <v>52</v>
      </c>
      <c r="B72" s="53" t="s">
        <v>73</v>
      </c>
      <c r="C72" s="53" t="s">
        <v>303</v>
      </c>
      <c r="D72" s="54" t="s">
        <v>4</v>
      </c>
    </row>
    <row r="73" spans="1:4" ht="39.6" x14ac:dyDescent="0.25">
      <c r="A73" s="31">
        <v>53</v>
      </c>
      <c r="B73" s="53" t="s">
        <v>73</v>
      </c>
      <c r="C73" s="53" t="s">
        <v>304</v>
      </c>
      <c r="D73" s="54" t="s">
        <v>21</v>
      </c>
    </row>
    <row r="74" spans="1:4" ht="26.4" x14ac:dyDescent="0.25">
      <c r="A74" s="31">
        <v>54</v>
      </c>
      <c r="B74" s="53" t="s">
        <v>73</v>
      </c>
      <c r="C74" s="53" t="s">
        <v>305</v>
      </c>
      <c r="D74" s="54" t="s">
        <v>4</v>
      </c>
    </row>
    <row r="75" spans="1:4" ht="26.4" x14ac:dyDescent="0.25">
      <c r="A75" s="31">
        <v>55</v>
      </c>
      <c r="B75" s="53" t="s">
        <v>73</v>
      </c>
      <c r="C75" s="53" t="s">
        <v>306</v>
      </c>
      <c r="D75" s="54" t="s">
        <v>21</v>
      </c>
    </row>
    <row r="76" spans="1:4" ht="52.8" x14ac:dyDescent="0.25">
      <c r="A76" s="31">
        <v>56</v>
      </c>
      <c r="B76" s="53" t="s">
        <v>73</v>
      </c>
      <c r="C76" s="53" t="s">
        <v>307</v>
      </c>
      <c r="D76" s="54" t="s">
        <v>8</v>
      </c>
    </row>
    <row r="77" spans="1:4" ht="79.2" x14ac:dyDescent="0.25">
      <c r="A77" s="31">
        <v>57</v>
      </c>
      <c r="B77" s="53" t="s">
        <v>73</v>
      </c>
      <c r="C77" s="53" t="s">
        <v>308</v>
      </c>
      <c r="D77" s="54" t="s">
        <v>8</v>
      </c>
    </row>
    <row r="78" spans="1:4" ht="39.6" x14ac:dyDescent="0.25">
      <c r="A78" s="31">
        <v>58</v>
      </c>
      <c r="B78" s="53" t="s">
        <v>73</v>
      </c>
      <c r="C78" s="53" t="s">
        <v>309</v>
      </c>
      <c r="D78" s="54" t="s">
        <v>4</v>
      </c>
    </row>
    <row r="79" spans="1:4" ht="26.4" x14ac:dyDescent="0.25">
      <c r="A79" s="31">
        <v>59</v>
      </c>
      <c r="B79" s="53" t="s">
        <v>73</v>
      </c>
      <c r="C79" s="53" t="s">
        <v>310</v>
      </c>
      <c r="D79" s="54" t="s">
        <v>8</v>
      </c>
    </row>
    <row r="80" spans="1:4" ht="26.4" x14ac:dyDescent="0.25">
      <c r="A80" s="31">
        <v>60</v>
      </c>
      <c r="B80" s="53" t="s">
        <v>73</v>
      </c>
      <c r="C80" s="53" t="s">
        <v>311</v>
      </c>
      <c r="D80" s="54" t="s">
        <v>8</v>
      </c>
    </row>
    <row r="81" spans="1:4" ht="52.8" x14ac:dyDescent="0.25">
      <c r="A81" s="31">
        <v>61</v>
      </c>
      <c r="B81" s="53" t="s">
        <v>73</v>
      </c>
      <c r="C81" s="53" t="s">
        <v>312</v>
      </c>
      <c r="D81" s="54" t="s">
        <v>8</v>
      </c>
    </row>
    <row r="82" spans="1:4" ht="39.6" x14ac:dyDescent="0.25">
      <c r="A82" s="31">
        <v>62</v>
      </c>
      <c r="B82" s="53" t="s">
        <v>73</v>
      </c>
      <c r="C82" s="53" t="s">
        <v>313</v>
      </c>
      <c r="D82" s="54" t="s">
        <v>8</v>
      </c>
    </row>
    <row r="83" spans="1:4" ht="26.4" x14ac:dyDescent="0.25">
      <c r="A83" s="31">
        <v>63</v>
      </c>
      <c r="B83" s="53" t="s">
        <v>73</v>
      </c>
      <c r="C83" s="53" t="s">
        <v>314</v>
      </c>
      <c r="D83" s="54" t="s">
        <v>21</v>
      </c>
    </row>
    <row r="84" spans="1:4" ht="26.4" x14ac:dyDescent="0.25">
      <c r="A84" s="31">
        <v>64</v>
      </c>
      <c r="B84" s="53" t="s">
        <v>73</v>
      </c>
      <c r="C84" s="53" t="s">
        <v>315</v>
      </c>
      <c r="D84" s="54" t="s">
        <v>23</v>
      </c>
    </row>
    <row r="85" spans="1:4" ht="52.8" x14ac:dyDescent="0.25">
      <c r="A85" s="31">
        <v>65</v>
      </c>
      <c r="B85" s="53" t="s">
        <v>73</v>
      </c>
      <c r="C85" s="53" t="s">
        <v>316</v>
      </c>
      <c r="D85" s="54" t="s">
        <v>21</v>
      </c>
    </row>
    <row r="86" spans="1:4" ht="39.6" x14ac:dyDescent="0.25">
      <c r="A86" s="31">
        <v>66</v>
      </c>
      <c r="B86" s="53" t="s">
        <v>73</v>
      </c>
      <c r="C86" s="53" t="s">
        <v>317</v>
      </c>
      <c r="D86" s="54" t="s">
        <v>23</v>
      </c>
    </row>
    <row r="87" spans="1:4" ht="39.6" x14ac:dyDescent="0.25">
      <c r="A87" s="31">
        <v>67</v>
      </c>
      <c r="B87" s="53" t="s">
        <v>82</v>
      </c>
      <c r="C87" s="53" t="s">
        <v>318</v>
      </c>
      <c r="D87" s="54" t="s">
        <v>8</v>
      </c>
    </row>
    <row r="88" spans="1:4" ht="26.4" x14ac:dyDescent="0.25">
      <c r="A88" s="31">
        <v>68</v>
      </c>
      <c r="B88" s="53" t="s">
        <v>82</v>
      </c>
      <c r="C88" s="53" t="s">
        <v>319</v>
      </c>
      <c r="D88" s="54" t="s">
        <v>9</v>
      </c>
    </row>
    <row r="89" spans="1:4" ht="39.6" x14ac:dyDescent="0.25">
      <c r="A89" s="31">
        <v>69</v>
      </c>
      <c r="B89" s="53" t="s">
        <v>82</v>
      </c>
      <c r="C89" s="53" t="s">
        <v>320</v>
      </c>
      <c r="D89" s="54" t="s">
        <v>4</v>
      </c>
    </row>
    <row r="90" spans="1:4" ht="26.4" x14ac:dyDescent="0.25">
      <c r="A90" s="33">
        <v>70</v>
      </c>
      <c r="B90" s="55" t="s">
        <v>82</v>
      </c>
      <c r="C90" s="55" t="s">
        <v>321</v>
      </c>
      <c r="D90" s="56" t="s">
        <v>21</v>
      </c>
    </row>
    <row r="91" spans="1:4" ht="13.2" x14ac:dyDescent="0.25"/>
    <row r="92" spans="1:4" ht="13.2" x14ac:dyDescent="0.25"/>
    <row r="93" spans="1:4" ht="13.2" x14ac:dyDescent="0.25"/>
    <row r="94" spans="1:4" ht="13.2" x14ac:dyDescent="0.25"/>
    <row r="95" spans="1:4" ht="13.2" x14ac:dyDescent="0.25">
      <c r="A95" s="10"/>
      <c r="B95" s="10"/>
      <c r="C95" s="10"/>
    </row>
    <row r="96" spans="1:4" ht="13.2" x14ac:dyDescent="0.25"/>
    <row r="97" ht="13.2" x14ac:dyDescent="0.25"/>
    <row r="98" ht="13.2" x14ac:dyDescent="0.25"/>
    <row r="99" ht="13.2" x14ac:dyDescent="0.25"/>
    <row r="100" ht="13.2" x14ac:dyDescent="0.25"/>
    <row r="101" ht="13.2" x14ac:dyDescent="0.25"/>
    <row r="102" ht="13.2" x14ac:dyDescent="0.25"/>
    <row r="103" ht="13.2" x14ac:dyDescent="0.25"/>
    <row r="104" ht="13.2" x14ac:dyDescent="0.25"/>
    <row r="105" ht="13.2" x14ac:dyDescent="0.25"/>
    <row r="106" ht="13.2" x14ac:dyDescent="0.25"/>
    <row r="107" ht="13.2" x14ac:dyDescent="0.25"/>
    <row r="108" ht="13.2" x14ac:dyDescent="0.25"/>
    <row r="109" ht="13.2" x14ac:dyDescent="0.25"/>
    <row r="110" ht="13.2" x14ac:dyDescent="0.25"/>
    <row r="111" ht="13.2" x14ac:dyDescent="0.25"/>
    <row r="112"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sheetData>
  <phoneticPr fontId="13"/>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6:I196"/>
  <sheetViews>
    <sheetView tabSelected="1" topLeftCell="A13" zoomScale="70" zoomScaleNormal="70" workbookViewId="0">
      <selection activeCell="I21" sqref="I21"/>
    </sheetView>
  </sheetViews>
  <sheetFormatPr defaultRowHeight="13.2" x14ac:dyDescent="0.25"/>
  <cols>
    <col min="1" max="1" width="27.33203125" bestFit="1" customWidth="1"/>
  </cols>
  <sheetData>
    <row r="6" spans="1:8" x14ac:dyDescent="0.25">
      <c r="A6" s="42" t="s">
        <v>4</v>
      </c>
      <c r="B6" s="11">
        <f>COUNTIF(C17:C196,"Basic Physical Tasks")</f>
        <v>27</v>
      </c>
    </row>
    <row r="7" spans="1:8" x14ac:dyDescent="0.25">
      <c r="A7" s="42" t="s">
        <v>13</v>
      </c>
      <c r="B7" s="11">
        <f>COUNTIF(C17:C196,"Comfort and Safety")</f>
        <v>40</v>
      </c>
    </row>
    <row r="8" spans="1:8" x14ac:dyDescent="0.25">
      <c r="A8" s="42" t="s">
        <v>7</v>
      </c>
      <c r="B8" s="11">
        <f>COUNTIF(C17:C196,"Interaction with Digital Devices")</f>
        <v>11</v>
      </c>
    </row>
    <row r="9" spans="1:8" ht="26.4" x14ac:dyDescent="0.25">
      <c r="A9" s="42" t="s">
        <v>8</v>
      </c>
      <c r="B9" s="11">
        <f>COUNTIF(C17:C196,"Complex and Work related Tasks")</f>
        <v>52</v>
      </c>
      <c r="G9" s="10" t="s">
        <v>322</v>
      </c>
    </row>
    <row r="10" spans="1:8" x14ac:dyDescent="0.25">
      <c r="A10" s="42" t="s">
        <v>9</v>
      </c>
      <c r="B10" s="11">
        <f>COUNTIF(C17:C196,"Others")</f>
        <v>30</v>
      </c>
    </row>
    <row r="11" spans="1:8" x14ac:dyDescent="0.25">
      <c r="A11" s="12" t="s">
        <v>14</v>
      </c>
      <c r="B11" s="13">
        <f>SUM(B6:B10)</f>
        <v>160</v>
      </c>
    </row>
    <row r="13" spans="1:8" x14ac:dyDescent="0.25">
      <c r="C13">
        <f>COUNTA(C17:C196)</f>
        <v>160</v>
      </c>
    </row>
    <row r="16" spans="1:8" x14ac:dyDescent="0.25">
      <c r="A16" s="57" t="s">
        <v>17</v>
      </c>
      <c r="B16" s="48"/>
      <c r="C16" s="48" t="s">
        <v>323</v>
      </c>
      <c r="D16" s="48"/>
      <c r="E16" s="48"/>
      <c r="F16" s="48"/>
      <c r="G16" s="48"/>
      <c r="H16" s="48"/>
    </row>
    <row r="17" spans="1:9" x14ac:dyDescent="0.25">
      <c r="A17" s="10" t="s">
        <v>324</v>
      </c>
      <c r="B17" s="10"/>
      <c r="C17" s="42" t="s">
        <v>13</v>
      </c>
    </row>
    <row r="18" spans="1:9" ht="26.4" x14ac:dyDescent="0.25">
      <c r="A18" s="10" t="s">
        <v>325</v>
      </c>
      <c r="B18" s="10"/>
      <c r="C18" s="42" t="s">
        <v>4</v>
      </c>
    </row>
    <row r="19" spans="1:9" ht="39.6" x14ac:dyDescent="0.25">
      <c r="A19" s="46" t="s">
        <v>326</v>
      </c>
      <c r="B19" s="10"/>
      <c r="C19" s="42" t="s">
        <v>7</v>
      </c>
      <c r="I19" s="8" t="s">
        <v>6</v>
      </c>
    </row>
    <row r="20" spans="1:9" x14ac:dyDescent="0.25">
      <c r="A20" s="10" t="s">
        <v>327</v>
      </c>
      <c r="B20" s="10"/>
      <c r="C20" s="42" t="s">
        <v>9</v>
      </c>
    </row>
    <row r="21" spans="1:9" ht="39.6" x14ac:dyDescent="0.25">
      <c r="A21" s="10" t="s">
        <v>328</v>
      </c>
      <c r="B21" s="10"/>
      <c r="C21" s="42" t="s">
        <v>4</v>
      </c>
    </row>
    <row r="22" spans="1:9" ht="26.4" x14ac:dyDescent="0.25">
      <c r="A22" s="10" t="s">
        <v>329</v>
      </c>
      <c r="B22" s="10"/>
      <c r="C22" s="42" t="s">
        <v>4</v>
      </c>
    </row>
    <row r="23" spans="1:9" ht="26.4" x14ac:dyDescent="0.25">
      <c r="A23" s="10" t="s">
        <v>330</v>
      </c>
      <c r="B23" s="10"/>
      <c r="C23" s="42" t="s">
        <v>4</v>
      </c>
    </row>
    <row r="24" spans="1:9" ht="26.4" x14ac:dyDescent="0.25">
      <c r="A24" s="10" t="s">
        <v>331</v>
      </c>
      <c r="B24" s="10"/>
      <c r="C24" s="42" t="s">
        <v>13</v>
      </c>
    </row>
    <row r="25" spans="1:9" ht="26.4" x14ac:dyDescent="0.25">
      <c r="A25" s="10" t="s">
        <v>332</v>
      </c>
      <c r="B25" s="10"/>
      <c r="C25" s="42" t="s">
        <v>13</v>
      </c>
    </row>
    <row r="26" spans="1:9" ht="26.4" x14ac:dyDescent="0.25">
      <c r="A26" s="10" t="s">
        <v>333</v>
      </c>
      <c r="B26" s="10"/>
      <c r="C26" s="42" t="s">
        <v>8</v>
      </c>
    </row>
    <row r="27" spans="1:9" ht="26.4" x14ac:dyDescent="0.25">
      <c r="A27" s="10" t="s">
        <v>334</v>
      </c>
      <c r="B27" s="10"/>
      <c r="C27" s="42" t="s">
        <v>4</v>
      </c>
    </row>
    <row r="28" spans="1:9" ht="26.4" x14ac:dyDescent="0.25">
      <c r="A28" s="10" t="s">
        <v>335</v>
      </c>
      <c r="B28" s="10"/>
      <c r="C28" s="42" t="s">
        <v>9</v>
      </c>
    </row>
    <row r="29" spans="1:9" ht="26.4" x14ac:dyDescent="0.25">
      <c r="A29" s="10" t="s">
        <v>336</v>
      </c>
      <c r="B29" s="10"/>
      <c r="C29" s="42" t="s">
        <v>7</v>
      </c>
    </row>
    <row r="30" spans="1:9" x14ac:dyDescent="0.25">
      <c r="A30" s="10" t="s">
        <v>337</v>
      </c>
      <c r="B30" s="10"/>
      <c r="C30" s="42" t="s">
        <v>9</v>
      </c>
    </row>
    <row r="31" spans="1:9" x14ac:dyDescent="0.25">
      <c r="A31" s="46" t="s">
        <v>338</v>
      </c>
      <c r="B31" s="10"/>
      <c r="D31" s="42" t="s">
        <v>4</v>
      </c>
    </row>
    <row r="32" spans="1:9" ht="26.4" x14ac:dyDescent="0.25">
      <c r="A32" s="10" t="s">
        <v>339</v>
      </c>
      <c r="B32" s="10"/>
      <c r="C32" s="42" t="s">
        <v>8</v>
      </c>
    </row>
    <row r="33" spans="1:3" x14ac:dyDescent="0.25">
      <c r="A33" s="10" t="s">
        <v>340</v>
      </c>
      <c r="B33" s="10"/>
      <c r="C33" s="42" t="s">
        <v>9</v>
      </c>
    </row>
    <row r="34" spans="1:3" ht="26.4" x14ac:dyDescent="0.25">
      <c r="A34" s="10" t="s">
        <v>341</v>
      </c>
      <c r="B34" s="10"/>
      <c r="C34" s="42" t="s">
        <v>13</v>
      </c>
    </row>
    <row r="35" spans="1:3" ht="26.4" x14ac:dyDescent="0.25">
      <c r="A35" s="10" t="s">
        <v>342</v>
      </c>
      <c r="B35" s="10"/>
      <c r="C35" s="42" t="s">
        <v>9</v>
      </c>
    </row>
    <row r="36" spans="1:3" ht="26.4" x14ac:dyDescent="0.25">
      <c r="A36" s="10" t="s">
        <v>343</v>
      </c>
      <c r="B36" s="10"/>
      <c r="C36" s="42" t="s">
        <v>9</v>
      </c>
    </row>
    <row r="37" spans="1:3" ht="26.4" x14ac:dyDescent="0.25">
      <c r="A37" s="10" t="s">
        <v>344</v>
      </c>
      <c r="B37" s="10"/>
      <c r="C37" s="42" t="s">
        <v>4</v>
      </c>
    </row>
    <row r="38" spans="1:3" x14ac:dyDescent="0.25">
      <c r="A38" s="10" t="s">
        <v>345</v>
      </c>
      <c r="B38" s="10"/>
      <c r="C38" s="42" t="s">
        <v>9</v>
      </c>
    </row>
    <row r="39" spans="1:3" ht="26.4" x14ac:dyDescent="0.25">
      <c r="A39" s="10" t="s">
        <v>346</v>
      </c>
      <c r="B39" s="10"/>
      <c r="C39" s="42" t="s">
        <v>8</v>
      </c>
    </row>
    <row r="40" spans="1:3" x14ac:dyDescent="0.25">
      <c r="A40" s="10" t="s">
        <v>347</v>
      </c>
      <c r="B40" s="10"/>
      <c r="C40" s="42" t="s">
        <v>13</v>
      </c>
    </row>
    <row r="41" spans="1:3" x14ac:dyDescent="0.25">
      <c r="A41" s="10" t="s">
        <v>348</v>
      </c>
      <c r="B41" s="10"/>
      <c r="C41" s="42" t="s">
        <v>8</v>
      </c>
    </row>
    <row r="42" spans="1:3" x14ac:dyDescent="0.25">
      <c r="A42" s="9" t="s">
        <v>349</v>
      </c>
      <c r="B42" s="10"/>
      <c r="C42" s="42" t="s">
        <v>4</v>
      </c>
    </row>
    <row r="43" spans="1:3" ht="39.6" x14ac:dyDescent="0.25">
      <c r="A43" s="10" t="s">
        <v>351</v>
      </c>
      <c r="B43" s="10"/>
      <c r="C43" s="42" t="s">
        <v>8</v>
      </c>
    </row>
    <row r="44" spans="1:3" x14ac:dyDescent="0.25">
      <c r="A44" s="10" t="s">
        <v>352</v>
      </c>
      <c r="B44" s="10"/>
      <c r="C44" s="42" t="s">
        <v>8</v>
      </c>
    </row>
    <row r="45" spans="1:3" ht="26.4" x14ac:dyDescent="0.25">
      <c r="A45" s="10" t="s">
        <v>353</v>
      </c>
      <c r="B45" s="10"/>
      <c r="C45" s="42" t="s">
        <v>4</v>
      </c>
    </row>
    <row r="46" spans="1:3" ht="26.4" x14ac:dyDescent="0.25">
      <c r="A46" s="10" t="s">
        <v>354</v>
      </c>
      <c r="B46" s="10"/>
      <c r="C46" s="42" t="s">
        <v>8</v>
      </c>
    </row>
    <row r="47" spans="1:3" x14ac:dyDescent="0.25">
      <c r="A47" s="10" t="s">
        <v>355</v>
      </c>
      <c r="B47" s="10"/>
      <c r="C47" s="42" t="s">
        <v>8</v>
      </c>
    </row>
    <row r="48" spans="1:3" x14ac:dyDescent="0.25">
      <c r="A48" s="10" t="s">
        <v>356</v>
      </c>
      <c r="B48" s="10"/>
      <c r="C48" s="42" t="s">
        <v>9</v>
      </c>
    </row>
    <row r="49" spans="1:3" x14ac:dyDescent="0.25">
      <c r="A49" s="10" t="s">
        <v>357</v>
      </c>
      <c r="B49" s="10"/>
      <c r="C49" s="42" t="s">
        <v>4</v>
      </c>
    </row>
    <row r="50" spans="1:3" x14ac:dyDescent="0.25">
      <c r="A50" s="10" t="s">
        <v>358</v>
      </c>
      <c r="B50" s="10"/>
      <c r="C50" s="42" t="s">
        <v>4</v>
      </c>
    </row>
    <row r="51" spans="1:3" x14ac:dyDescent="0.25">
      <c r="A51" s="10" t="s">
        <v>359</v>
      </c>
      <c r="B51" s="10"/>
      <c r="C51" s="42" t="s">
        <v>8</v>
      </c>
    </row>
    <row r="52" spans="1:3" ht="26.4" x14ac:dyDescent="0.25">
      <c r="A52" s="10" t="s">
        <v>360</v>
      </c>
      <c r="B52" s="10"/>
      <c r="C52" s="42" t="s">
        <v>8</v>
      </c>
    </row>
    <row r="53" spans="1:3" ht="26.4" x14ac:dyDescent="0.25">
      <c r="A53" s="10" t="s">
        <v>361</v>
      </c>
      <c r="B53" s="10"/>
      <c r="C53" s="42" t="s">
        <v>8</v>
      </c>
    </row>
    <row r="54" spans="1:3" ht="26.4" x14ac:dyDescent="0.25">
      <c r="A54" s="10" t="s">
        <v>362</v>
      </c>
      <c r="B54" s="10"/>
      <c r="C54" s="42" t="s">
        <v>7</v>
      </c>
    </row>
    <row r="55" spans="1:3" x14ac:dyDescent="0.25">
      <c r="A55" s="10" t="s">
        <v>363</v>
      </c>
      <c r="B55" s="10"/>
      <c r="C55" s="42" t="s">
        <v>9</v>
      </c>
    </row>
    <row r="56" spans="1:3" ht="26.4" x14ac:dyDescent="0.25">
      <c r="A56" s="10" t="s">
        <v>364</v>
      </c>
      <c r="B56" s="10"/>
      <c r="C56" s="42" t="s">
        <v>13</v>
      </c>
    </row>
    <row r="57" spans="1:3" ht="26.4" x14ac:dyDescent="0.25">
      <c r="A57" s="10" t="s">
        <v>365</v>
      </c>
      <c r="B57" s="10"/>
      <c r="C57" s="42" t="s">
        <v>13</v>
      </c>
    </row>
    <row r="58" spans="1:3" x14ac:dyDescent="0.25">
      <c r="A58" s="10" t="s">
        <v>366</v>
      </c>
      <c r="B58" s="10"/>
      <c r="C58" s="42" t="s">
        <v>8</v>
      </c>
    </row>
    <row r="59" spans="1:3" x14ac:dyDescent="0.25">
      <c r="A59" s="10" t="s">
        <v>367</v>
      </c>
      <c r="B59" s="10"/>
      <c r="C59" s="42" t="s">
        <v>8</v>
      </c>
    </row>
    <row r="60" spans="1:3" x14ac:dyDescent="0.25">
      <c r="A60" s="10" t="s">
        <v>368</v>
      </c>
      <c r="B60" s="10"/>
      <c r="C60" s="42" t="s">
        <v>8</v>
      </c>
    </row>
    <row r="61" spans="1:3" ht="26.4" x14ac:dyDescent="0.25">
      <c r="A61" s="10" t="s">
        <v>369</v>
      </c>
      <c r="B61" s="10"/>
      <c r="C61" s="42" t="s">
        <v>13</v>
      </c>
    </row>
    <row r="62" spans="1:3" x14ac:dyDescent="0.25">
      <c r="A62" s="10" t="s">
        <v>370</v>
      </c>
      <c r="B62" s="10"/>
      <c r="C62" s="42" t="s">
        <v>13</v>
      </c>
    </row>
    <row r="63" spans="1:3" x14ac:dyDescent="0.25">
      <c r="A63" s="10" t="s">
        <v>371</v>
      </c>
      <c r="B63" s="10"/>
      <c r="C63" s="42" t="s">
        <v>13</v>
      </c>
    </row>
    <row r="64" spans="1:3" x14ac:dyDescent="0.25">
      <c r="A64" s="10" t="s">
        <v>372</v>
      </c>
      <c r="B64" s="10"/>
      <c r="C64" s="42" t="s">
        <v>13</v>
      </c>
    </row>
    <row r="65" spans="1:3" x14ac:dyDescent="0.25">
      <c r="A65" s="10" t="s">
        <v>373</v>
      </c>
      <c r="B65" s="10"/>
      <c r="C65" s="42" t="s">
        <v>8</v>
      </c>
    </row>
    <row r="66" spans="1:3" x14ac:dyDescent="0.25">
      <c r="A66" s="10" t="s">
        <v>374</v>
      </c>
      <c r="B66" s="10"/>
      <c r="C66" s="42" t="s">
        <v>8</v>
      </c>
    </row>
    <row r="67" spans="1:3" x14ac:dyDescent="0.25">
      <c r="A67" s="10" t="s">
        <v>375</v>
      </c>
      <c r="B67" s="10"/>
      <c r="C67" s="42" t="s">
        <v>9</v>
      </c>
    </row>
    <row r="68" spans="1:3" x14ac:dyDescent="0.25">
      <c r="A68" s="10" t="s">
        <v>376</v>
      </c>
      <c r="B68" s="10"/>
      <c r="C68" s="42" t="s">
        <v>13</v>
      </c>
    </row>
    <row r="69" spans="1:3" x14ac:dyDescent="0.25">
      <c r="A69" s="10" t="s">
        <v>377</v>
      </c>
      <c r="B69" s="10"/>
      <c r="C69" s="42" t="s">
        <v>4</v>
      </c>
    </row>
    <row r="70" spans="1:3" ht="26.4" x14ac:dyDescent="0.25">
      <c r="A70" s="10" t="s">
        <v>378</v>
      </c>
      <c r="B70" s="10"/>
      <c r="C70" s="42" t="s">
        <v>13</v>
      </c>
    </row>
    <row r="71" spans="1:3" ht="26.4" x14ac:dyDescent="0.25">
      <c r="A71" s="10" t="s">
        <v>379</v>
      </c>
      <c r="B71" s="10"/>
      <c r="C71" s="42" t="s">
        <v>4</v>
      </c>
    </row>
    <row r="72" spans="1:3" ht="26.4" x14ac:dyDescent="0.25">
      <c r="A72" s="46" t="s">
        <v>380</v>
      </c>
      <c r="B72" s="10"/>
      <c r="C72" s="42" t="s">
        <v>4</v>
      </c>
    </row>
    <row r="73" spans="1:3" x14ac:dyDescent="0.25">
      <c r="A73" s="10" t="s">
        <v>381</v>
      </c>
      <c r="B73" s="10"/>
      <c r="C73" s="42" t="s">
        <v>9</v>
      </c>
    </row>
    <row r="74" spans="1:3" ht="26.4" x14ac:dyDescent="0.25">
      <c r="A74" s="10" t="s">
        <v>382</v>
      </c>
      <c r="B74" s="10"/>
      <c r="C74" s="42" t="s">
        <v>4</v>
      </c>
    </row>
    <row r="75" spans="1:3" x14ac:dyDescent="0.25">
      <c r="A75" s="10" t="s">
        <v>383</v>
      </c>
      <c r="B75" s="10"/>
      <c r="C75" s="42" t="s">
        <v>4</v>
      </c>
    </row>
    <row r="76" spans="1:3" ht="26.4" x14ac:dyDescent="0.25">
      <c r="A76" s="10" t="s">
        <v>384</v>
      </c>
      <c r="B76" s="10"/>
      <c r="C76" s="42" t="s">
        <v>9</v>
      </c>
    </row>
    <row r="77" spans="1:3" ht="39.6" x14ac:dyDescent="0.25">
      <c r="A77" s="46" t="s">
        <v>385</v>
      </c>
      <c r="B77" s="10"/>
    </row>
    <row r="78" spans="1:3" ht="26.4" x14ac:dyDescent="0.25">
      <c r="A78" s="10" t="s">
        <v>386</v>
      </c>
      <c r="B78" s="10"/>
      <c r="C78" s="42" t="s">
        <v>4</v>
      </c>
    </row>
    <row r="79" spans="1:3" ht="26.4" x14ac:dyDescent="0.25">
      <c r="A79" s="10" t="s">
        <v>387</v>
      </c>
      <c r="B79" s="10"/>
      <c r="C79" s="42" t="s">
        <v>4</v>
      </c>
    </row>
    <row r="80" spans="1:3" ht="26.4" x14ac:dyDescent="0.25">
      <c r="A80" s="10" t="s">
        <v>388</v>
      </c>
      <c r="B80" s="10"/>
      <c r="C80" s="42" t="s">
        <v>8</v>
      </c>
    </row>
    <row r="81" spans="1:3" x14ac:dyDescent="0.25">
      <c r="A81" s="10" t="s">
        <v>389</v>
      </c>
      <c r="B81" s="10"/>
      <c r="C81" s="42" t="s">
        <v>8</v>
      </c>
    </row>
    <row r="82" spans="1:3" ht="39.6" x14ac:dyDescent="0.25">
      <c r="A82" s="10" t="s">
        <v>390</v>
      </c>
      <c r="B82" s="10"/>
      <c r="C82" s="42" t="s">
        <v>8</v>
      </c>
    </row>
    <row r="83" spans="1:3" x14ac:dyDescent="0.25">
      <c r="A83" s="46" t="s">
        <v>348</v>
      </c>
      <c r="B83" s="10"/>
    </row>
    <row r="84" spans="1:3" ht="26.4" x14ac:dyDescent="0.25">
      <c r="A84" s="10" t="s">
        <v>391</v>
      </c>
      <c r="B84" s="10"/>
      <c r="C84" s="42" t="s">
        <v>8</v>
      </c>
    </row>
    <row r="85" spans="1:3" ht="39.6" x14ac:dyDescent="0.25">
      <c r="A85" s="10" t="s">
        <v>351</v>
      </c>
      <c r="B85" s="10"/>
      <c r="C85" s="42" t="s">
        <v>8</v>
      </c>
    </row>
    <row r="86" spans="1:3" ht="26.4" x14ac:dyDescent="0.25">
      <c r="A86" s="10" t="s">
        <v>392</v>
      </c>
      <c r="B86" s="10"/>
      <c r="C86" s="42" t="s">
        <v>8</v>
      </c>
    </row>
    <row r="87" spans="1:3" ht="26.4" x14ac:dyDescent="0.25">
      <c r="A87" s="10" t="s">
        <v>393</v>
      </c>
      <c r="B87" s="10"/>
      <c r="C87" s="42" t="s">
        <v>8</v>
      </c>
    </row>
    <row r="88" spans="1:3" x14ac:dyDescent="0.25">
      <c r="A88" s="10" t="s">
        <v>394</v>
      </c>
      <c r="B88" s="10"/>
      <c r="C88" s="42" t="s">
        <v>8</v>
      </c>
    </row>
    <row r="89" spans="1:3" x14ac:dyDescent="0.25">
      <c r="A89" s="10" t="s">
        <v>395</v>
      </c>
      <c r="B89" s="10"/>
      <c r="C89" s="42" t="s">
        <v>8</v>
      </c>
    </row>
    <row r="90" spans="1:3" x14ac:dyDescent="0.25">
      <c r="A90" s="10" t="s">
        <v>396</v>
      </c>
      <c r="B90" s="10"/>
      <c r="C90" s="42" t="s">
        <v>4</v>
      </c>
    </row>
    <row r="91" spans="1:3" ht="26.4" x14ac:dyDescent="0.25">
      <c r="A91" s="46" t="s">
        <v>397</v>
      </c>
      <c r="B91" s="10"/>
    </row>
    <row r="92" spans="1:3" ht="26.4" x14ac:dyDescent="0.25">
      <c r="A92" s="10" t="s">
        <v>398</v>
      </c>
      <c r="B92" s="10"/>
      <c r="C92" s="42" t="s">
        <v>8</v>
      </c>
    </row>
    <row r="93" spans="1:3" ht="26.4" x14ac:dyDescent="0.25">
      <c r="A93" s="10" t="s">
        <v>399</v>
      </c>
      <c r="B93" s="10"/>
      <c r="C93" s="42" t="s">
        <v>8</v>
      </c>
    </row>
    <row r="94" spans="1:3" ht="26.4" x14ac:dyDescent="0.25">
      <c r="A94" s="10" t="s">
        <v>400</v>
      </c>
      <c r="B94" s="10"/>
      <c r="C94" s="42" t="s">
        <v>7</v>
      </c>
    </row>
    <row r="95" spans="1:3" ht="26.4" x14ac:dyDescent="0.25">
      <c r="A95" s="10" t="s">
        <v>401</v>
      </c>
      <c r="B95" s="10"/>
      <c r="C95" s="42" t="s">
        <v>4</v>
      </c>
    </row>
    <row r="96" spans="1:3" ht="26.4" x14ac:dyDescent="0.25">
      <c r="A96" s="10" t="s">
        <v>402</v>
      </c>
      <c r="B96" s="10"/>
      <c r="C96" s="42" t="s">
        <v>7</v>
      </c>
    </row>
    <row r="97" spans="1:9" x14ac:dyDescent="0.25">
      <c r="A97" s="46" t="s">
        <v>403</v>
      </c>
      <c r="B97" s="10"/>
      <c r="I97" t="s">
        <v>350</v>
      </c>
    </row>
    <row r="98" spans="1:9" ht="26.4" x14ac:dyDescent="0.25">
      <c r="A98" s="10" t="s">
        <v>404</v>
      </c>
      <c r="B98" s="10"/>
      <c r="C98" s="42" t="s">
        <v>13</v>
      </c>
    </row>
    <row r="99" spans="1:9" ht="26.4" x14ac:dyDescent="0.25">
      <c r="A99" s="10" t="s">
        <v>364</v>
      </c>
      <c r="B99" s="10"/>
      <c r="C99" s="42" t="s">
        <v>13</v>
      </c>
    </row>
    <row r="100" spans="1:9" ht="26.4" x14ac:dyDescent="0.25">
      <c r="A100" s="10" t="s">
        <v>405</v>
      </c>
      <c r="B100" s="10"/>
      <c r="C100" s="42" t="s">
        <v>8</v>
      </c>
    </row>
    <row r="101" spans="1:9" x14ac:dyDescent="0.25">
      <c r="A101" s="10" t="s">
        <v>406</v>
      </c>
      <c r="B101" s="10"/>
      <c r="C101" s="42" t="s">
        <v>8</v>
      </c>
    </row>
    <row r="102" spans="1:9" x14ac:dyDescent="0.25">
      <c r="A102" s="10" t="s">
        <v>407</v>
      </c>
      <c r="B102" s="10"/>
      <c r="C102" s="42" t="s">
        <v>9</v>
      </c>
    </row>
    <row r="103" spans="1:9" ht="39.6" x14ac:dyDescent="0.25">
      <c r="A103" s="10" t="s">
        <v>408</v>
      </c>
      <c r="B103" s="10"/>
      <c r="C103" s="42" t="s">
        <v>8</v>
      </c>
    </row>
    <row r="104" spans="1:9" ht="26.4" x14ac:dyDescent="0.25">
      <c r="A104" s="10" t="s">
        <v>409</v>
      </c>
      <c r="B104" s="10"/>
      <c r="C104" s="42" t="s">
        <v>9</v>
      </c>
    </row>
    <row r="105" spans="1:9" ht="26.4" x14ac:dyDescent="0.25">
      <c r="A105" s="10" t="s">
        <v>410</v>
      </c>
      <c r="B105" s="10"/>
      <c r="C105" s="42" t="s">
        <v>8</v>
      </c>
    </row>
    <row r="106" spans="1:9" x14ac:dyDescent="0.25">
      <c r="A106" s="10" t="s">
        <v>411</v>
      </c>
      <c r="B106" s="10"/>
      <c r="C106" s="42" t="s">
        <v>4</v>
      </c>
    </row>
    <row r="107" spans="1:9" x14ac:dyDescent="0.25">
      <c r="A107" s="10" t="s">
        <v>412</v>
      </c>
      <c r="B107" s="10"/>
      <c r="C107" s="42" t="s">
        <v>9</v>
      </c>
    </row>
    <row r="108" spans="1:9" ht="26.4" x14ac:dyDescent="0.25">
      <c r="A108" s="10" t="s">
        <v>413</v>
      </c>
      <c r="B108" s="10"/>
      <c r="C108" s="42" t="s">
        <v>8</v>
      </c>
    </row>
    <row r="109" spans="1:9" ht="39.6" x14ac:dyDescent="0.25">
      <c r="A109" s="10" t="s">
        <v>414</v>
      </c>
      <c r="B109" s="10"/>
      <c r="C109" s="42" t="s">
        <v>4</v>
      </c>
    </row>
    <row r="110" spans="1:9" ht="26.4" x14ac:dyDescent="0.25">
      <c r="A110" s="10" t="s">
        <v>415</v>
      </c>
      <c r="B110" s="10"/>
      <c r="C110" s="42" t="s">
        <v>7</v>
      </c>
    </row>
    <row r="111" spans="1:9" x14ac:dyDescent="0.25">
      <c r="A111" s="10" t="s">
        <v>416</v>
      </c>
      <c r="B111" s="10"/>
      <c r="C111" s="42" t="s">
        <v>13</v>
      </c>
    </row>
    <row r="112" spans="1:9" ht="26.4" x14ac:dyDescent="0.25">
      <c r="A112" s="10" t="s">
        <v>417</v>
      </c>
      <c r="B112" s="10"/>
      <c r="C112" s="42" t="s">
        <v>13</v>
      </c>
    </row>
    <row r="113" spans="1:4" x14ac:dyDescent="0.25">
      <c r="A113" s="10" t="s">
        <v>418</v>
      </c>
      <c r="B113" s="10"/>
      <c r="C113" s="42" t="s">
        <v>13</v>
      </c>
    </row>
    <row r="114" spans="1:4" x14ac:dyDescent="0.25">
      <c r="A114" s="10" t="s">
        <v>419</v>
      </c>
      <c r="B114" s="10"/>
      <c r="C114" s="42" t="s">
        <v>9</v>
      </c>
    </row>
    <row r="115" spans="1:4" ht="26.4" x14ac:dyDescent="0.25">
      <c r="A115" s="10" t="s">
        <v>420</v>
      </c>
      <c r="B115" s="10"/>
      <c r="C115" s="42" t="s">
        <v>13</v>
      </c>
    </row>
    <row r="116" spans="1:4" x14ac:dyDescent="0.25">
      <c r="A116" s="10" t="s">
        <v>421</v>
      </c>
      <c r="B116" s="10"/>
      <c r="C116" s="42" t="s">
        <v>8</v>
      </c>
    </row>
    <row r="117" spans="1:4" ht="26.4" x14ac:dyDescent="0.25">
      <c r="A117" s="10" t="s">
        <v>422</v>
      </c>
      <c r="B117" s="10"/>
      <c r="C117" s="42" t="s">
        <v>13</v>
      </c>
    </row>
    <row r="118" spans="1:4" x14ac:dyDescent="0.25">
      <c r="A118" s="10" t="s">
        <v>423</v>
      </c>
      <c r="B118" s="10"/>
      <c r="C118" s="42" t="s">
        <v>4</v>
      </c>
    </row>
    <row r="119" spans="1:4" x14ac:dyDescent="0.25">
      <c r="A119" s="10" t="s">
        <v>424</v>
      </c>
      <c r="B119" s="10"/>
      <c r="C119" s="42" t="s">
        <v>4</v>
      </c>
    </row>
    <row r="120" spans="1:4" x14ac:dyDescent="0.25">
      <c r="A120" s="10" t="s">
        <v>425</v>
      </c>
      <c r="B120" s="10"/>
      <c r="C120" s="42" t="s">
        <v>8</v>
      </c>
    </row>
    <row r="121" spans="1:4" x14ac:dyDescent="0.25">
      <c r="A121" s="10" t="s">
        <v>426</v>
      </c>
      <c r="B121" s="10"/>
      <c r="C121" s="42" t="s">
        <v>8</v>
      </c>
    </row>
    <row r="122" spans="1:4" ht="26.4" x14ac:dyDescent="0.25">
      <c r="A122" s="10" t="s">
        <v>427</v>
      </c>
      <c r="B122" s="10"/>
      <c r="C122" s="42" t="s">
        <v>8</v>
      </c>
    </row>
    <row r="123" spans="1:4" ht="26.4" x14ac:dyDescent="0.25">
      <c r="A123" s="10" t="s">
        <v>428</v>
      </c>
      <c r="B123" s="10"/>
      <c r="C123" s="42" t="s">
        <v>8</v>
      </c>
    </row>
    <row r="124" spans="1:4" x14ac:dyDescent="0.25">
      <c r="A124" s="46" t="s">
        <v>429</v>
      </c>
      <c r="B124" s="10"/>
      <c r="D124" s="42" t="s">
        <v>9</v>
      </c>
    </row>
    <row r="125" spans="1:4" x14ac:dyDescent="0.25">
      <c r="A125" s="10" t="s">
        <v>430</v>
      </c>
      <c r="B125" s="10"/>
      <c r="C125" s="42" t="s">
        <v>8</v>
      </c>
    </row>
    <row r="126" spans="1:4" ht="26.4" x14ac:dyDescent="0.25">
      <c r="A126" s="10" t="s">
        <v>431</v>
      </c>
      <c r="B126" s="10"/>
      <c r="C126" s="42" t="s">
        <v>8</v>
      </c>
    </row>
    <row r="127" spans="1:4" x14ac:dyDescent="0.25">
      <c r="A127" s="10" t="s">
        <v>432</v>
      </c>
      <c r="B127" s="10"/>
      <c r="C127" s="42" t="s">
        <v>8</v>
      </c>
    </row>
    <row r="128" spans="1:4" ht="39.6" x14ac:dyDescent="0.25">
      <c r="A128" s="10" t="s">
        <v>433</v>
      </c>
      <c r="B128" s="10"/>
      <c r="C128" s="42" t="s">
        <v>13</v>
      </c>
    </row>
    <row r="129" spans="1:3" ht="26.4" x14ac:dyDescent="0.25">
      <c r="A129" s="10" t="s">
        <v>434</v>
      </c>
      <c r="B129" s="10"/>
      <c r="C129" s="42" t="s">
        <v>8</v>
      </c>
    </row>
    <row r="130" spans="1:3" ht="26.4" x14ac:dyDescent="0.25">
      <c r="A130" s="10" t="s">
        <v>435</v>
      </c>
      <c r="B130" s="10"/>
      <c r="C130" s="42" t="s">
        <v>13</v>
      </c>
    </row>
    <row r="131" spans="1:3" x14ac:dyDescent="0.25">
      <c r="A131" s="46" t="s">
        <v>436</v>
      </c>
      <c r="B131" s="10"/>
    </row>
    <row r="132" spans="1:3" x14ac:dyDescent="0.25">
      <c r="A132" s="46" t="s">
        <v>437</v>
      </c>
      <c r="B132" s="10"/>
    </row>
    <row r="133" spans="1:3" ht="26.4" x14ac:dyDescent="0.25">
      <c r="A133" s="10" t="s">
        <v>438</v>
      </c>
      <c r="B133" s="10"/>
      <c r="C133" s="42" t="s">
        <v>4</v>
      </c>
    </row>
    <row r="134" spans="1:3" ht="39.6" x14ac:dyDescent="0.25">
      <c r="A134" s="10" t="s">
        <v>439</v>
      </c>
      <c r="B134" s="10"/>
      <c r="C134" s="42" t="s">
        <v>8</v>
      </c>
    </row>
    <row r="135" spans="1:3" x14ac:dyDescent="0.25">
      <c r="A135" s="10" t="s">
        <v>440</v>
      </c>
      <c r="B135" s="10"/>
      <c r="C135" s="42" t="s">
        <v>9</v>
      </c>
    </row>
    <row r="136" spans="1:3" x14ac:dyDescent="0.25">
      <c r="A136" s="10" t="s">
        <v>441</v>
      </c>
      <c r="B136" s="10"/>
      <c r="C136" s="42" t="s">
        <v>9</v>
      </c>
    </row>
    <row r="137" spans="1:3" ht="26.4" x14ac:dyDescent="0.25">
      <c r="A137" s="10" t="s">
        <v>442</v>
      </c>
      <c r="B137" s="10"/>
      <c r="C137" s="42" t="s">
        <v>9</v>
      </c>
    </row>
    <row r="138" spans="1:3" x14ac:dyDescent="0.25">
      <c r="A138" s="10" t="s">
        <v>443</v>
      </c>
      <c r="B138" s="10"/>
      <c r="C138" s="42" t="s">
        <v>9</v>
      </c>
    </row>
    <row r="139" spans="1:3" ht="39.6" x14ac:dyDescent="0.25">
      <c r="A139" s="10" t="s">
        <v>444</v>
      </c>
      <c r="B139" s="10"/>
      <c r="C139" s="42" t="s">
        <v>8</v>
      </c>
    </row>
    <row r="140" spans="1:3" ht="39.6" x14ac:dyDescent="0.25">
      <c r="A140" s="10" t="s">
        <v>445</v>
      </c>
      <c r="B140" s="10"/>
      <c r="C140" s="42" t="s">
        <v>13</v>
      </c>
    </row>
    <row r="141" spans="1:3" x14ac:dyDescent="0.25">
      <c r="A141" s="10" t="s">
        <v>446</v>
      </c>
      <c r="B141" s="10"/>
      <c r="C141" s="42" t="s">
        <v>13</v>
      </c>
    </row>
    <row r="142" spans="1:3" ht="26.4" x14ac:dyDescent="0.25">
      <c r="A142" s="10" t="s">
        <v>447</v>
      </c>
      <c r="B142" s="10"/>
      <c r="C142" s="42" t="s">
        <v>13</v>
      </c>
    </row>
    <row r="143" spans="1:3" ht="26.4" x14ac:dyDescent="0.25">
      <c r="A143" s="46" t="s">
        <v>448</v>
      </c>
      <c r="B143" s="10"/>
      <c r="C143" s="42" t="s">
        <v>9</v>
      </c>
    </row>
    <row r="144" spans="1:3" x14ac:dyDescent="0.25">
      <c r="A144" s="10" t="s">
        <v>449</v>
      </c>
      <c r="B144" s="10"/>
      <c r="C144" s="42" t="s">
        <v>13</v>
      </c>
    </row>
    <row r="145" spans="1:3" ht="26.4" x14ac:dyDescent="0.25">
      <c r="A145" s="10" t="s">
        <v>450</v>
      </c>
      <c r="B145" s="10"/>
      <c r="C145" s="42" t="s">
        <v>13</v>
      </c>
    </row>
    <row r="146" spans="1:3" ht="26.4" x14ac:dyDescent="0.25">
      <c r="A146" s="10" t="s">
        <v>451</v>
      </c>
      <c r="B146" s="10"/>
      <c r="C146" s="42" t="s">
        <v>13</v>
      </c>
    </row>
    <row r="147" spans="1:3" ht="26.4" x14ac:dyDescent="0.25">
      <c r="A147" s="10" t="s">
        <v>452</v>
      </c>
      <c r="B147" s="10"/>
      <c r="C147" s="42" t="s">
        <v>7</v>
      </c>
    </row>
    <row r="148" spans="1:3" ht="52.8" x14ac:dyDescent="0.25">
      <c r="A148" s="10" t="s">
        <v>453</v>
      </c>
      <c r="B148" s="10"/>
      <c r="C148" s="42" t="s">
        <v>8</v>
      </c>
    </row>
    <row r="149" spans="1:3" ht="39.6" x14ac:dyDescent="0.25">
      <c r="A149" s="46" t="s">
        <v>454</v>
      </c>
      <c r="B149" s="10"/>
      <c r="C149" s="42" t="s">
        <v>9</v>
      </c>
    </row>
    <row r="150" spans="1:3" ht="26.4" x14ac:dyDescent="0.25">
      <c r="A150" s="46" t="s">
        <v>455</v>
      </c>
      <c r="B150" s="10"/>
    </row>
    <row r="151" spans="1:3" ht="39.6" x14ac:dyDescent="0.25">
      <c r="A151" s="46" t="s">
        <v>456</v>
      </c>
      <c r="B151" s="10"/>
      <c r="C151" s="42" t="s">
        <v>9</v>
      </c>
    </row>
    <row r="152" spans="1:3" ht="52.8" x14ac:dyDescent="0.25">
      <c r="A152" s="46" t="s">
        <v>457</v>
      </c>
      <c r="B152" s="10"/>
    </row>
    <row r="153" spans="1:3" ht="52.8" x14ac:dyDescent="0.25">
      <c r="A153" s="46" t="s">
        <v>458</v>
      </c>
      <c r="B153" s="10"/>
    </row>
    <row r="154" spans="1:3" ht="52.8" x14ac:dyDescent="0.25">
      <c r="A154" s="10" t="s">
        <v>459</v>
      </c>
      <c r="B154" s="10"/>
      <c r="C154" s="42" t="s">
        <v>4</v>
      </c>
    </row>
    <row r="155" spans="1:3" ht="52.8" x14ac:dyDescent="0.25">
      <c r="A155" s="10" t="s">
        <v>460</v>
      </c>
      <c r="B155" s="10"/>
      <c r="C155" s="42" t="s">
        <v>4</v>
      </c>
    </row>
    <row r="156" spans="1:3" ht="39.6" x14ac:dyDescent="0.25">
      <c r="A156" s="46" t="s">
        <v>461</v>
      </c>
      <c r="B156" s="10"/>
    </row>
    <row r="157" spans="1:3" ht="39.6" x14ac:dyDescent="0.25">
      <c r="A157" s="46" t="s">
        <v>462</v>
      </c>
      <c r="B157" s="10"/>
    </row>
    <row r="158" spans="1:3" ht="66" x14ac:dyDescent="0.25">
      <c r="A158" s="46" t="s">
        <v>463</v>
      </c>
      <c r="B158" s="10"/>
    </row>
    <row r="159" spans="1:3" x14ac:dyDescent="0.25">
      <c r="A159" s="10" t="s">
        <v>464</v>
      </c>
      <c r="B159" s="10"/>
      <c r="C159" s="42" t="s">
        <v>7</v>
      </c>
    </row>
    <row r="160" spans="1:3" ht="26.4" x14ac:dyDescent="0.25">
      <c r="A160" s="10" t="s">
        <v>465</v>
      </c>
      <c r="B160" s="10"/>
      <c r="C160" s="42" t="s">
        <v>8</v>
      </c>
    </row>
    <row r="161" spans="1:3" ht="39.6" x14ac:dyDescent="0.25">
      <c r="A161" s="10" t="s">
        <v>466</v>
      </c>
      <c r="B161" s="10"/>
      <c r="C161" s="42" t="s">
        <v>13</v>
      </c>
    </row>
    <row r="162" spans="1:3" ht="39.6" x14ac:dyDescent="0.25">
      <c r="A162" s="10" t="s">
        <v>467</v>
      </c>
      <c r="B162" s="10"/>
      <c r="C162" s="42" t="s">
        <v>9</v>
      </c>
    </row>
    <row r="163" spans="1:3" ht="39.6" x14ac:dyDescent="0.25">
      <c r="A163" s="46" t="s">
        <v>468</v>
      </c>
      <c r="B163" s="10"/>
      <c r="C163" s="42" t="s">
        <v>9</v>
      </c>
    </row>
    <row r="164" spans="1:3" ht="39.6" x14ac:dyDescent="0.25">
      <c r="A164" s="10" t="s">
        <v>469</v>
      </c>
      <c r="B164" s="10"/>
      <c r="C164" s="42" t="s">
        <v>13</v>
      </c>
    </row>
    <row r="165" spans="1:3" ht="52.8" x14ac:dyDescent="0.25">
      <c r="A165" s="46" t="s">
        <v>470</v>
      </c>
      <c r="B165" s="10"/>
    </row>
    <row r="166" spans="1:3" ht="26.4" x14ac:dyDescent="0.25">
      <c r="A166" s="10" t="s">
        <v>471</v>
      </c>
      <c r="B166" s="10"/>
      <c r="C166" s="42" t="s">
        <v>13</v>
      </c>
    </row>
    <row r="167" spans="1:3" ht="52.8" x14ac:dyDescent="0.25">
      <c r="A167" s="10" t="s">
        <v>472</v>
      </c>
      <c r="B167" s="10"/>
      <c r="C167" s="42" t="s">
        <v>9</v>
      </c>
    </row>
    <row r="168" spans="1:3" ht="39.6" x14ac:dyDescent="0.25">
      <c r="A168" s="46" t="s">
        <v>473</v>
      </c>
      <c r="B168" s="10"/>
    </row>
    <row r="169" spans="1:3" ht="39.6" x14ac:dyDescent="0.25">
      <c r="A169" s="10" t="s">
        <v>474</v>
      </c>
      <c r="B169" s="10"/>
      <c r="C169" s="42" t="s">
        <v>4</v>
      </c>
    </row>
    <row r="170" spans="1:3" ht="52.8" x14ac:dyDescent="0.25">
      <c r="A170" s="10" t="s">
        <v>475</v>
      </c>
      <c r="B170" s="10"/>
      <c r="C170" s="42" t="s">
        <v>13</v>
      </c>
    </row>
    <row r="171" spans="1:3" x14ac:dyDescent="0.25">
      <c r="A171" s="10" t="s">
        <v>476</v>
      </c>
      <c r="B171" s="10"/>
      <c r="C171" s="42" t="s">
        <v>13</v>
      </c>
    </row>
    <row r="172" spans="1:3" ht="39.6" x14ac:dyDescent="0.25">
      <c r="A172" s="10" t="s">
        <v>477</v>
      </c>
      <c r="B172" s="10"/>
      <c r="C172" s="42" t="s">
        <v>13</v>
      </c>
    </row>
    <row r="173" spans="1:3" ht="26.4" x14ac:dyDescent="0.25">
      <c r="A173" s="10" t="s">
        <v>478</v>
      </c>
      <c r="B173" s="10"/>
      <c r="C173" s="42" t="s">
        <v>13</v>
      </c>
    </row>
    <row r="174" spans="1:3" ht="26.4" x14ac:dyDescent="0.25">
      <c r="A174" s="10" t="s">
        <v>479</v>
      </c>
      <c r="B174" s="10"/>
      <c r="C174" s="42" t="s">
        <v>8</v>
      </c>
    </row>
    <row r="175" spans="1:3" ht="39.6" x14ac:dyDescent="0.25">
      <c r="A175" s="10" t="s">
        <v>480</v>
      </c>
      <c r="B175" s="10"/>
      <c r="C175" s="42" t="s">
        <v>13</v>
      </c>
    </row>
    <row r="176" spans="1:3" x14ac:dyDescent="0.25">
      <c r="A176" s="10" t="s">
        <v>481</v>
      </c>
      <c r="B176" s="10"/>
      <c r="C176" s="42" t="s">
        <v>7</v>
      </c>
    </row>
    <row r="177" spans="1:3" ht="26.4" x14ac:dyDescent="0.25">
      <c r="A177" s="10" t="s">
        <v>482</v>
      </c>
      <c r="B177" s="10"/>
      <c r="C177" s="42" t="s">
        <v>7</v>
      </c>
    </row>
    <row r="178" spans="1:3" ht="52.8" x14ac:dyDescent="0.25">
      <c r="A178" s="10" t="s">
        <v>483</v>
      </c>
      <c r="B178" s="10"/>
      <c r="C178" s="42" t="s">
        <v>9</v>
      </c>
    </row>
    <row r="179" spans="1:3" ht="26.4" x14ac:dyDescent="0.25">
      <c r="A179" s="10" t="s">
        <v>484</v>
      </c>
      <c r="B179" s="10"/>
      <c r="C179" s="42" t="s">
        <v>8</v>
      </c>
    </row>
    <row r="180" spans="1:3" ht="26.4" x14ac:dyDescent="0.25">
      <c r="A180" s="10" t="s">
        <v>485</v>
      </c>
      <c r="B180" s="10"/>
      <c r="C180" s="42" t="s">
        <v>9</v>
      </c>
    </row>
    <row r="181" spans="1:3" ht="26.4" x14ac:dyDescent="0.25">
      <c r="A181" s="10" t="s">
        <v>486</v>
      </c>
      <c r="B181" s="10"/>
      <c r="C181" s="42" t="s">
        <v>13</v>
      </c>
    </row>
    <row r="182" spans="1:3" ht="26.4" x14ac:dyDescent="0.25">
      <c r="A182" s="10" t="s">
        <v>487</v>
      </c>
      <c r="B182" s="10"/>
      <c r="C182" s="42" t="s">
        <v>9</v>
      </c>
    </row>
    <row r="183" spans="1:3" ht="26.4" x14ac:dyDescent="0.25">
      <c r="A183" s="46" t="s">
        <v>488</v>
      </c>
      <c r="B183" s="10"/>
    </row>
    <row r="184" spans="1:3" ht="39.6" x14ac:dyDescent="0.25">
      <c r="A184" s="46" t="s">
        <v>489</v>
      </c>
      <c r="B184" s="10"/>
    </row>
    <row r="185" spans="1:3" ht="39.6" x14ac:dyDescent="0.25">
      <c r="A185" s="46" t="s">
        <v>490</v>
      </c>
      <c r="B185" s="10"/>
    </row>
    <row r="186" spans="1:3" ht="26.4" x14ac:dyDescent="0.25">
      <c r="A186" s="46" t="s">
        <v>491</v>
      </c>
      <c r="B186" s="10"/>
    </row>
    <row r="187" spans="1:3" ht="26.4" x14ac:dyDescent="0.25">
      <c r="A187" s="10" t="s">
        <v>492</v>
      </c>
      <c r="B187" s="10"/>
      <c r="C187" s="42" t="s">
        <v>7</v>
      </c>
    </row>
    <row r="188" spans="1:3" ht="26.4" x14ac:dyDescent="0.25">
      <c r="A188" s="10" t="s">
        <v>493</v>
      </c>
      <c r="C188" s="42" t="s">
        <v>8</v>
      </c>
    </row>
    <row r="189" spans="1:3" x14ac:dyDescent="0.25">
      <c r="A189" s="10" t="s">
        <v>494</v>
      </c>
      <c r="C189" s="42" t="s">
        <v>8</v>
      </c>
    </row>
    <row r="190" spans="1:3" ht="52.8" x14ac:dyDescent="0.25">
      <c r="A190" s="10" t="s">
        <v>495</v>
      </c>
      <c r="B190" s="10"/>
      <c r="C190" s="42" t="s">
        <v>9</v>
      </c>
    </row>
    <row r="191" spans="1:3" x14ac:dyDescent="0.25">
      <c r="A191" s="10" t="s">
        <v>496</v>
      </c>
      <c r="B191" s="10"/>
      <c r="C191" s="42" t="s">
        <v>13</v>
      </c>
    </row>
    <row r="192" spans="1:3" x14ac:dyDescent="0.25">
      <c r="A192" s="10" t="s">
        <v>497</v>
      </c>
      <c r="B192" s="10"/>
      <c r="C192" s="42" t="s">
        <v>13</v>
      </c>
    </row>
    <row r="193" spans="1:3" x14ac:dyDescent="0.25">
      <c r="A193" s="10" t="s">
        <v>498</v>
      </c>
      <c r="B193" s="10"/>
      <c r="C193" s="42" t="s">
        <v>8</v>
      </c>
    </row>
    <row r="194" spans="1:3" ht="39.6" x14ac:dyDescent="0.25">
      <c r="A194" s="10" t="s">
        <v>499</v>
      </c>
      <c r="B194" s="10"/>
      <c r="C194" s="42" t="s">
        <v>8</v>
      </c>
    </row>
    <row r="195" spans="1:3" ht="39.6" x14ac:dyDescent="0.25">
      <c r="A195" s="10" t="s">
        <v>500</v>
      </c>
      <c r="B195" s="10"/>
      <c r="C195" s="42" t="s">
        <v>8</v>
      </c>
    </row>
    <row r="196" spans="1:3" x14ac:dyDescent="0.25">
      <c r="A196" s="10" t="s">
        <v>501</v>
      </c>
      <c r="B196" s="10"/>
      <c r="C196" s="42"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Analysis</vt:lpstr>
      <vt:lpstr>Focus Group 1</vt:lpstr>
      <vt:lpstr>Focus Group 2</vt:lpstr>
      <vt:lpstr>Focus Group 3</vt:lpstr>
      <vt:lpstr>Focus Group 4</vt:lpstr>
      <vt:lpstr>Initial Brainstorming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Mohammed AL-Sada</dc:creator>
  <cp:keywords/>
  <dc:description/>
  <cp:lastModifiedBy>Mohammed AL-Sada</cp:lastModifiedBy>
  <cp:revision/>
  <dcterms:created xsi:type="dcterms:W3CDTF">2018-11-16T08:36:22Z</dcterms:created>
  <dcterms:modified xsi:type="dcterms:W3CDTF">2021-02-09T13:00:56Z</dcterms:modified>
  <cp:category/>
  <cp:contentStatus/>
</cp:coreProperties>
</file>