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anca-my.sharepoint.com/personal/camilojose_diaz_avianca_com/Documents/Camilo/YT/"/>
    </mc:Choice>
  </mc:AlternateContent>
  <xr:revisionPtr revIDLastSave="91" documentId="8_{2BF9B8C0-FC2A-45FF-BE98-2410637B4AD3}" xr6:coauthVersionLast="46" xr6:coauthVersionMax="46" xr10:uidLastSave="{BFAA769B-C551-48E9-818A-A2CB8F8B942C}"/>
  <bookViews>
    <workbookView xWindow="-110" yWindow="-110" windowWidth="19420" windowHeight="10420" xr2:uid="{AF18BBBC-33C6-48AD-947E-34A727256E1F}"/>
  </bookViews>
  <sheets>
    <sheet name="DATA" sheetId="5" r:id="rId1"/>
    <sheet name="2020" sheetId="3" r:id="rId2"/>
    <sheet name="%" sheetId="4" r:id="rId3"/>
  </sheets>
  <definedNames>
    <definedName name="_xlnm._FilterDatabase" localSheetId="0" hidden="1">DATA!$A$1:$S$1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3" i="5" l="1"/>
  <c r="J93" i="5"/>
  <c r="K93" i="5"/>
  <c r="L93" i="5"/>
  <c r="M93" i="5"/>
  <c r="N93" i="5"/>
  <c r="O93" i="5"/>
  <c r="P93" i="5"/>
  <c r="Q93" i="5"/>
  <c r="R93" i="5"/>
  <c r="S93" i="5"/>
  <c r="H93" i="5"/>
  <c r="I90" i="5"/>
  <c r="J90" i="5"/>
  <c r="K90" i="5"/>
  <c r="L90" i="5"/>
  <c r="M90" i="5"/>
  <c r="N90" i="5"/>
  <c r="O90" i="5"/>
  <c r="P90" i="5"/>
  <c r="Q90" i="5"/>
  <c r="R90" i="5"/>
  <c r="S90" i="5"/>
  <c r="H90" i="5"/>
  <c r="I47" i="5"/>
  <c r="J47" i="5"/>
  <c r="K47" i="5"/>
  <c r="L47" i="5"/>
  <c r="M47" i="5"/>
  <c r="N47" i="5"/>
  <c r="O47" i="5"/>
  <c r="P47" i="5"/>
  <c r="Q47" i="5"/>
  <c r="R47" i="5"/>
  <c r="S47" i="5"/>
  <c r="H47" i="5"/>
  <c r="I44" i="5"/>
  <c r="J44" i="5"/>
  <c r="K44" i="5"/>
  <c r="L44" i="5"/>
  <c r="M44" i="5"/>
  <c r="N44" i="5"/>
  <c r="O44" i="5"/>
  <c r="P44" i="5"/>
  <c r="Q44" i="5"/>
  <c r="R44" i="5"/>
  <c r="S44" i="5"/>
  <c r="H44" i="5"/>
  <c r="I45" i="3"/>
  <c r="J45" i="3" s="1"/>
  <c r="K45" i="3" s="1"/>
  <c r="L45" i="3" s="1"/>
  <c r="M45" i="3" s="1"/>
  <c r="N45" i="3" s="1"/>
  <c r="O45" i="3" s="1"/>
  <c r="P45" i="3" s="1"/>
  <c r="Q45" i="3" s="1"/>
  <c r="R45" i="3" s="1"/>
  <c r="S45" i="3" s="1"/>
  <c r="I44" i="3"/>
  <c r="J44" i="3" s="1"/>
  <c r="K44" i="3" s="1"/>
  <c r="L44" i="3" s="1"/>
  <c r="M44" i="3" s="1"/>
  <c r="N44" i="3" s="1"/>
  <c r="O44" i="3" s="1"/>
  <c r="P44" i="3" s="1"/>
  <c r="Q44" i="3" s="1"/>
  <c r="R44" i="3" s="1"/>
  <c r="S44" i="3" s="1"/>
  <c r="J43" i="3"/>
  <c r="K43" i="3" s="1"/>
  <c r="L43" i="3" s="1"/>
  <c r="M43" i="3" s="1"/>
  <c r="N43" i="3" s="1"/>
  <c r="O43" i="3" s="1"/>
  <c r="P43" i="3" s="1"/>
  <c r="Q43" i="3" s="1"/>
  <c r="R43" i="3" s="1"/>
  <c r="S43" i="3" s="1"/>
  <c r="I43" i="3"/>
  <c r="J42" i="3"/>
  <c r="K42" i="3" s="1"/>
  <c r="L42" i="3" s="1"/>
  <c r="M42" i="3" s="1"/>
  <c r="N42" i="3" s="1"/>
  <c r="O42" i="3" s="1"/>
  <c r="P42" i="3" s="1"/>
  <c r="Q42" i="3" s="1"/>
  <c r="R42" i="3" s="1"/>
  <c r="S42" i="3" s="1"/>
  <c r="I42" i="3"/>
  <c r="I41" i="3"/>
  <c r="J41" i="3" s="1"/>
  <c r="K41" i="3" s="1"/>
  <c r="L41" i="3" s="1"/>
  <c r="M41" i="3" s="1"/>
  <c r="N41" i="3" s="1"/>
  <c r="O41" i="3" s="1"/>
  <c r="P41" i="3" s="1"/>
  <c r="Q41" i="3" s="1"/>
  <c r="R41" i="3" s="1"/>
  <c r="S41" i="3" s="1"/>
  <c r="I40" i="3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I39" i="3"/>
  <c r="J39" i="3" s="1"/>
  <c r="K39" i="3" s="1"/>
  <c r="L39" i="3" s="1"/>
  <c r="M39" i="3" s="1"/>
  <c r="N39" i="3" s="1"/>
  <c r="O39" i="3" s="1"/>
  <c r="P39" i="3" s="1"/>
  <c r="Q39" i="3" s="1"/>
  <c r="R39" i="3" s="1"/>
  <c r="S39" i="3" s="1"/>
  <c r="I38" i="3"/>
  <c r="J38" i="3" s="1"/>
  <c r="K38" i="3" s="1"/>
  <c r="L38" i="3" s="1"/>
  <c r="M38" i="3" s="1"/>
  <c r="N38" i="3" s="1"/>
  <c r="O38" i="3" s="1"/>
  <c r="P38" i="3" s="1"/>
  <c r="Q38" i="3" s="1"/>
  <c r="R38" i="3" s="1"/>
  <c r="S38" i="3" s="1"/>
  <c r="I37" i="3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I36" i="3"/>
  <c r="J36" i="3" s="1"/>
  <c r="K36" i="3" s="1"/>
  <c r="L36" i="3" s="1"/>
  <c r="M36" i="3" s="1"/>
  <c r="N36" i="3" s="1"/>
  <c r="O36" i="3" s="1"/>
  <c r="P36" i="3" s="1"/>
  <c r="Q36" i="3" s="1"/>
  <c r="R36" i="3" s="1"/>
  <c r="S36" i="3" s="1"/>
  <c r="I35" i="3"/>
  <c r="J35" i="3" s="1"/>
  <c r="K35" i="3" s="1"/>
  <c r="L35" i="3" s="1"/>
  <c r="M35" i="3" s="1"/>
  <c r="N35" i="3" s="1"/>
  <c r="O35" i="3" s="1"/>
  <c r="P35" i="3" s="1"/>
  <c r="Q35" i="3" s="1"/>
  <c r="R35" i="3" s="1"/>
  <c r="S35" i="3" s="1"/>
  <c r="I34" i="3"/>
  <c r="J34" i="3" s="1"/>
  <c r="K34" i="3" s="1"/>
  <c r="L34" i="3" s="1"/>
  <c r="M34" i="3" s="1"/>
  <c r="N34" i="3" s="1"/>
  <c r="O34" i="3" s="1"/>
  <c r="P34" i="3" s="1"/>
  <c r="Q34" i="3" s="1"/>
  <c r="R34" i="3" s="1"/>
  <c r="S34" i="3" s="1"/>
  <c r="I33" i="3"/>
  <c r="J33" i="3" s="1"/>
  <c r="K33" i="3" s="1"/>
  <c r="L33" i="3" s="1"/>
  <c r="M33" i="3" s="1"/>
  <c r="N33" i="3" s="1"/>
  <c r="O33" i="3" s="1"/>
  <c r="P33" i="3" s="1"/>
  <c r="Q33" i="3" s="1"/>
  <c r="R33" i="3" s="1"/>
  <c r="S33" i="3" s="1"/>
  <c r="I32" i="3"/>
  <c r="J32" i="3" s="1"/>
  <c r="K32" i="3" s="1"/>
  <c r="L32" i="3" s="1"/>
  <c r="M32" i="3" s="1"/>
  <c r="N32" i="3" s="1"/>
  <c r="O32" i="3" s="1"/>
  <c r="P32" i="3" s="1"/>
  <c r="Q32" i="3" s="1"/>
  <c r="R32" i="3" s="1"/>
  <c r="S32" i="3" s="1"/>
  <c r="I31" i="3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I30" i="3"/>
  <c r="J30" i="3" s="1"/>
  <c r="K30" i="3" s="1"/>
  <c r="L30" i="3" s="1"/>
  <c r="M30" i="3" s="1"/>
  <c r="N30" i="3" s="1"/>
  <c r="O30" i="3" s="1"/>
  <c r="P30" i="3" s="1"/>
  <c r="Q30" i="3" s="1"/>
  <c r="R30" i="3" s="1"/>
  <c r="S30" i="3" s="1"/>
  <c r="I29" i="3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J28" i="3"/>
  <c r="K28" i="3" s="1"/>
  <c r="L28" i="3" s="1"/>
  <c r="M28" i="3" s="1"/>
  <c r="N28" i="3" s="1"/>
  <c r="O28" i="3" s="1"/>
  <c r="P28" i="3" s="1"/>
  <c r="Q28" i="3" s="1"/>
  <c r="R28" i="3" s="1"/>
  <c r="S28" i="3" s="1"/>
  <c r="I28" i="3"/>
  <c r="J27" i="3"/>
  <c r="K27" i="3" s="1"/>
  <c r="L27" i="3" s="1"/>
  <c r="M27" i="3" s="1"/>
  <c r="N27" i="3" s="1"/>
  <c r="O27" i="3" s="1"/>
  <c r="P27" i="3" s="1"/>
  <c r="Q27" i="3" s="1"/>
  <c r="R27" i="3" s="1"/>
  <c r="S27" i="3" s="1"/>
  <c r="I27" i="3"/>
  <c r="J26" i="3"/>
  <c r="K26" i="3" s="1"/>
  <c r="L26" i="3" s="1"/>
  <c r="M26" i="3" s="1"/>
  <c r="N26" i="3" s="1"/>
  <c r="O26" i="3" s="1"/>
  <c r="P26" i="3" s="1"/>
  <c r="Q26" i="3" s="1"/>
  <c r="R26" i="3" s="1"/>
  <c r="S26" i="3" s="1"/>
  <c r="I26" i="3"/>
  <c r="I25" i="3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K24" i="3"/>
  <c r="L24" i="3" s="1"/>
  <c r="M24" i="3" s="1"/>
  <c r="N24" i="3" s="1"/>
  <c r="O24" i="3" s="1"/>
  <c r="P24" i="3" s="1"/>
  <c r="Q24" i="3" s="1"/>
  <c r="R24" i="3" s="1"/>
  <c r="S24" i="3" s="1"/>
  <c r="J24" i="3"/>
  <c r="I24" i="3"/>
  <c r="I23" i="3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I22" i="3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I21" i="3"/>
  <c r="J21" i="3" s="1"/>
  <c r="K21" i="3" s="1"/>
  <c r="L21" i="3" s="1"/>
  <c r="M21" i="3" s="1"/>
  <c r="N21" i="3" s="1"/>
  <c r="O21" i="3" s="1"/>
  <c r="P21" i="3" s="1"/>
  <c r="Q21" i="3" s="1"/>
  <c r="R21" i="3" s="1"/>
  <c r="S21" i="3" s="1"/>
  <c r="I20" i="3"/>
  <c r="J20" i="3" s="1"/>
  <c r="K20" i="3" s="1"/>
  <c r="L20" i="3" s="1"/>
  <c r="M20" i="3" s="1"/>
  <c r="N20" i="3" s="1"/>
  <c r="O20" i="3" s="1"/>
  <c r="P20" i="3" s="1"/>
  <c r="Q20" i="3" s="1"/>
  <c r="R20" i="3" s="1"/>
  <c r="S20" i="3" s="1"/>
  <c r="I17" i="3"/>
  <c r="J17" i="3"/>
  <c r="K17" i="3" s="1"/>
  <c r="L17" i="3" s="1"/>
  <c r="M17" i="3" s="1"/>
  <c r="N17" i="3" s="1"/>
  <c r="O17" i="3" s="1"/>
  <c r="P17" i="3" s="1"/>
  <c r="Q17" i="3" s="1"/>
  <c r="R17" i="3" s="1"/>
  <c r="S17" i="3" s="1"/>
  <c r="I18" i="3"/>
  <c r="J18" i="3" s="1"/>
  <c r="K18" i="3" s="1"/>
  <c r="L18" i="3" s="1"/>
  <c r="M18" i="3" s="1"/>
  <c r="N18" i="3" s="1"/>
  <c r="O18" i="3" s="1"/>
  <c r="P18" i="3" s="1"/>
  <c r="Q18" i="3" s="1"/>
  <c r="R18" i="3" s="1"/>
  <c r="S18" i="3" s="1"/>
  <c r="I19" i="3"/>
  <c r="J19" i="3" s="1"/>
  <c r="K19" i="3" s="1"/>
  <c r="L19" i="3" s="1"/>
  <c r="M19" i="3" s="1"/>
  <c r="N19" i="3" s="1"/>
  <c r="O19" i="3" s="1"/>
  <c r="P19" i="3" s="1"/>
  <c r="Q19" i="3" s="1"/>
  <c r="R19" i="3" s="1"/>
  <c r="S19" i="3" s="1"/>
  <c r="J2" i="3"/>
  <c r="K2" i="3"/>
  <c r="L2" i="3" s="1"/>
  <c r="M2" i="3" s="1"/>
  <c r="N2" i="3" s="1"/>
  <c r="O2" i="3" s="1"/>
  <c r="P2" i="3" s="1"/>
  <c r="Q2" i="3" s="1"/>
  <c r="R2" i="3" s="1"/>
  <c r="S2" i="3" s="1"/>
  <c r="J3" i="3"/>
  <c r="K3" i="3" s="1"/>
  <c r="L3" i="3" s="1"/>
  <c r="M3" i="3" s="1"/>
  <c r="N3" i="3" s="1"/>
  <c r="O3" i="3" s="1"/>
  <c r="P3" i="3" s="1"/>
  <c r="Q3" i="3" s="1"/>
  <c r="R3" i="3" s="1"/>
  <c r="S3" i="3" s="1"/>
  <c r="J4" i="3"/>
  <c r="K4" i="3" s="1"/>
  <c r="L4" i="3" s="1"/>
  <c r="M4" i="3" s="1"/>
  <c r="N4" i="3" s="1"/>
  <c r="O4" i="3" s="1"/>
  <c r="P4" i="3" s="1"/>
  <c r="Q4" i="3" s="1"/>
  <c r="R4" i="3" s="1"/>
  <c r="S4" i="3" s="1"/>
  <c r="J5" i="3"/>
  <c r="K5" i="3"/>
  <c r="L5" i="3" s="1"/>
  <c r="M5" i="3" s="1"/>
  <c r="N5" i="3" s="1"/>
  <c r="O5" i="3" s="1"/>
  <c r="P5" i="3" s="1"/>
  <c r="Q5" i="3" s="1"/>
  <c r="R5" i="3" s="1"/>
  <c r="S5" i="3" s="1"/>
  <c r="J6" i="3"/>
  <c r="K6" i="3"/>
  <c r="L6" i="3" s="1"/>
  <c r="M6" i="3" s="1"/>
  <c r="N6" i="3" s="1"/>
  <c r="O6" i="3" s="1"/>
  <c r="P6" i="3" s="1"/>
  <c r="Q6" i="3" s="1"/>
  <c r="R6" i="3" s="1"/>
  <c r="S6" i="3" s="1"/>
  <c r="J7" i="3"/>
  <c r="K7" i="3" s="1"/>
  <c r="L7" i="3" s="1"/>
  <c r="M7" i="3" s="1"/>
  <c r="N7" i="3" s="1"/>
  <c r="O7" i="3" s="1"/>
  <c r="P7" i="3" s="1"/>
  <c r="Q7" i="3" s="1"/>
  <c r="R7" i="3" s="1"/>
  <c r="S7" i="3" s="1"/>
  <c r="J8" i="3"/>
  <c r="K8" i="3" s="1"/>
  <c r="L8" i="3" s="1"/>
  <c r="M8" i="3" s="1"/>
  <c r="N8" i="3" s="1"/>
  <c r="O8" i="3" s="1"/>
  <c r="P8" i="3" s="1"/>
  <c r="Q8" i="3" s="1"/>
  <c r="R8" i="3" s="1"/>
  <c r="S8" i="3" s="1"/>
  <c r="J9" i="3"/>
  <c r="K9" i="3"/>
  <c r="L9" i="3" s="1"/>
  <c r="M9" i="3" s="1"/>
  <c r="N9" i="3" s="1"/>
  <c r="O9" i="3" s="1"/>
  <c r="P9" i="3" s="1"/>
  <c r="Q9" i="3" s="1"/>
  <c r="R9" i="3" s="1"/>
  <c r="S9" i="3" s="1"/>
  <c r="J10" i="3"/>
  <c r="K10" i="3"/>
  <c r="L10" i="3"/>
  <c r="M10" i="3" s="1"/>
  <c r="N10" i="3" s="1"/>
  <c r="O10" i="3" s="1"/>
  <c r="P10" i="3" s="1"/>
  <c r="Q10" i="3" s="1"/>
  <c r="R10" i="3" s="1"/>
  <c r="S10" i="3" s="1"/>
  <c r="J11" i="3"/>
  <c r="K11" i="3" s="1"/>
  <c r="L11" i="3" s="1"/>
  <c r="M11" i="3" s="1"/>
  <c r="N11" i="3" s="1"/>
  <c r="O11" i="3" s="1"/>
  <c r="P11" i="3" s="1"/>
  <c r="Q11" i="3" s="1"/>
  <c r="R11" i="3" s="1"/>
  <c r="S11" i="3" s="1"/>
  <c r="J12" i="3"/>
  <c r="K12" i="3" s="1"/>
  <c r="L12" i="3" s="1"/>
  <c r="M12" i="3" s="1"/>
  <c r="N12" i="3" s="1"/>
  <c r="O12" i="3" s="1"/>
  <c r="P12" i="3" s="1"/>
  <c r="Q12" i="3" s="1"/>
  <c r="R12" i="3" s="1"/>
  <c r="S12" i="3" s="1"/>
  <c r="J13" i="3"/>
  <c r="K13" i="3"/>
  <c r="L13" i="3" s="1"/>
  <c r="M13" i="3" s="1"/>
  <c r="N13" i="3" s="1"/>
  <c r="O13" i="3" s="1"/>
  <c r="P13" i="3" s="1"/>
  <c r="Q13" i="3" s="1"/>
  <c r="R13" i="3" s="1"/>
  <c r="S13" i="3" s="1"/>
  <c r="I3" i="3"/>
  <c r="I4" i="3"/>
  <c r="I5" i="3"/>
  <c r="I6" i="3"/>
  <c r="I7" i="3"/>
  <c r="I8" i="3"/>
  <c r="I9" i="3"/>
  <c r="I10" i="3"/>
  <c r="I11" i="3"/>
  <c r="I12" i="3"/>
  <c r="I13" i="3"/>
  <c r="I2" i="3"/>
</calcChain>
</file>

<file path=xl/sharedStrings.xml><?xml version="1.0" encoding="utf-8"?>
<sst xmlns="http://schemas.openxmlformats.org/spreadsheetml/2006/main" count="595" uniqueCount="69">
  <si>
    <t>SAP</t>
  </si>
  <si>
    <t>Sales revenue</t>
  </si>
  <si>
    <t>Service revenue</t>
  </si>
  <si>
    <t>Interest revenue</t>
  </si>
  <si>
    <t>Other revenue</t>
  </si>
  <si>
    <t>Advertising</t>
  </si>
  <si>
    <t>Depreciation</t>
  </si>
  <si>
    <t>Employee benefits</t>
  </si>
  <si>
    <t>Furniture and equipment</t>
  </si>
  <si>
    <t>Maintenance and repairs</t>
  </si>
  <si>
    <t>Research and development</t>
  </si>
  <si>
    <t>Salaries and wages</t>
  </si>
  <si>
    <t>Software</t>
  </si>
  <si>
    <t>Other</t>
  </si>
  <si>
    <t>Total Revenues</t>
  </si>
  <si>
    <t>Total Expenses</t>
  </si>
  <si>
    <t>Orden 1</t>
  </si>
  <si>
    <t>Jerarquia 1</t>
  </si>
  <si>
    <t>Orden 2</t>
  </si>
  <si>
    <t>Jerarquia 2</t>
  </si>
  <si>
    <t>Orden 3</t>
  </si>
  <si>
    <t>Jerarquia 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</si>
  <si>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</si>
  <si>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</si>
  <si>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</si>
  <si>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</si>
  <si>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</si>
  <si>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</si>
  <si>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</si>
  <si>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</si>
  <si>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</si>
  <si>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</si>
  <si>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</si>
  <si>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</si>
  <si>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Alkosto</t>
  </si>
  <si>
    <t>Éxito</t>
  </si>
  <si>
    <t>Carulla</t>
  </si>
  <si>
    <t>Internet</t>
  </si>
  <si>
    <t>Vallas</t>
  </si>
  <si>
    <t>Afiches</t>
  </si>
  <si>
    <t>Vehiculos</t>
  </si>
  <si>
    <t>Maquinaria</t>
  </si>
  <si>
    <t>Oficinas</t>
  </si>
  <si>
    <t>Descuentos propios pdts</t>
  </si>
  <si>
    <t>Comisiones vendedores</t>
  </si>
  <si>
    <t>beneficios extralegales</t>
  </si>
  <si>
    <t>Computadores</t>
  </si>
  <si>
    <t>Papeleria</t>
  </si>
  <si>
    <t>Cost of good Sold</t>
  </si>
  <si>
    <t>Televisores</t>
  </si>
  <si>
    <t>Neveras</t>
  </si>
  <si>
    <t>Lavadoras</t>
  </si>
  <si>
    <t>Otros</t>
  </si>
  <si>
    <t>Desarrollo Tvs</t>
  </si>
  <si>
    <t>Desarrollo Neveras</t>
  </si>
  <si>
    <t>Desarrollo Lavadoras</t>
  </si>
  <si>
    <t>Operarios</t>
  </si>
  <si>
    <t>Administrativos</t>
  </si>
  <si>
    <t>Outsourcing</t>
  </si>
  <si>
    <t>Oracle</t>
  </si>
  <si>
    <t>Nominapp</t>
  </si>
  <si>
    <t>Viajes</t>
  </si>
  <si>
    <t>Legal</t>
  </si>
  <si>
    <t>Auditoria</t>
  </si>
  <si>
    <t>Interest Expenses</t>
  </si>
  <si>
    <t>Interest Income</t>
  </si>
  <si>
    <t>Año</t>
  </si>
  <si>
    <t>EBIT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</si>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</sst>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#,000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 applyNumberFormat="0" applyAlignment="0" applyProtection="0">
      <alignment horizontal="left" vertical="center" indent="1"/>
    </xf>
    <xf numFmtId="164" fontId="4" fillId="3" borderId="1" applyNumberFormat="0" applyAlignment="0" applyProtection="0">
      <alignment horizontal="left" vertical="center" indent="1"/>
    </xf>
    <xf numFmtId="164" fontId="4" fillId="0" borderId="2" applyNumberFormat="0" applyAlignmen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3" fontId="0" fillId="0" borderId="0" xfId="0" applyNumberFormat="1"/>
    <xf numFmtId="0" fontId="2" fillId="0" borderId="0" xfId="0" applyFont="1"/>
  </cellXfs>
  <cellStyles count="5">
    <cellStyle name="Millares" xfId="1" builtinId="3"/>
    <cellStyle name="Normal" xfId="0" builtinId="0"/>
    <cellStyle name="SAPDataCell" xfId="4" xr:uid="{FAA1F615-B3B5-4329-ABD2-87E3255BA1B5}"/>
    <cellStyle name="SAPDimensionCell" xfId="2" xr:uid="{7A6A9C3E-9956-4730-8124-0968FA728301}"/>
    <cellStyle name="SAPMemberCell" xfId="3" xr:uid="{DFB8ADDE-9F5C-468E-8D19-9D01A73BC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DD18-CCBC-4F98-86A3-F7DBFD229C86}">
  <dimension ref="A1:S94"/>
  <sheetViews>
    <sheetView tabSelected="1" workbookViewId="0">
      <pane ySplit="1" topLeftCell="A2" activePane="bottomLeft" state="frozen"/>
      <selection activeCell="B1" sqref="B1"/>
      <selection pane="bottomLeft" activeCell="G2" sqref="G2:G4"/>
    </sheetView>
  </sheetViews>
  <sheetFormatPr baseColWidth="10" defaultRowHeight="14.5" x14ac:dyDescent="0.35"/>
  <cols>
    <col min="3" max="3" width="15.453125" bestFit="1" customWidth="1"/>
    <col min="4" max="4" width="7.54296875" bestFit="1" customWidth="1"/>
    <col min="5" max="5" width="23.6328125" bestFit="1" customWidth="1"/>
    <col min="6" max="6" width="11.08984375" customWidth="1"/>
    <col min="7" max="7" width="21.54296875" bestFit="1" customWidth="1"/>
    <col min="8" max="19" width="14.6328125" bestFit="1" customWidth="1"/>
  </cols>
  <sheetData>
    <row r="1" spans="1:19" x14ac:dyDescent="0.35">
      <c r="A1" s="8" t="s">
        <v>66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</row>
    <row r="2" spans="1:19" x14ac:dyDescent="0.35">
      <c r="A2">
        <v>2021</v>
      </c>
      <c r="B2" s="1">
        <v>1</v>
      </c>
      <c r="C2" t="s">
        <v>14</v>
      </c>
      <c r="D2" s="1">
        <v>1</v>
      </c>
      <c r="E2" t="s">
        <v>1</v>
      </c>
      <c r="F2">
        <v>1</v>
      </c>
      <c r="G2" t="s">
        <v>34</v>
      </c>
      <c r="H2" s="3">
        <v>292940395.31999999</v>
      </c>
      <c r="I2" s="3">
        <v>304571852.19300002</v>
      </c>
      <c r="J2" s="3">
        <v>298828497.26593202</v>
      </c>
      <c r="K2" s="3">
        <v>310693746.42207932</v>
      </c>
      <c r="L2" s="3">
        <v>304834950.06097722</v>
      </c>
      <c r="M2" s="3">
        <v>304864835.84039503</v>
      </c>
      <c r="N2" s="3">
        <v>320108077.63241482</v>
      </c>
      <c r="O2" s="3">
        <v>320230023.566751</v>
      </c>
      <c r="P2" s="3">
        <v>323432323.80241847</v>
      </c>
      <c r="Q2" s="3">
        <v>317243570.68350679</v>
      </c>
      <c r="R2" s="3">
        <v>333105749.21768212</v>
      </c>
      <c r="S2" s="3">
        <v>330028486.58205217</v>
      </c>
    </row>
    <row r="3" spans="1:19" x14ac:dyDescent="0.35">
      <c r="A3">
        <v>2021</v>
      </c>
      <c r="B3" s="1">
        <v>1</v>
      </c>
      <c r="C3" t="s">
        <v>14</v>
      </c>
      <c r="D3" s="1">
        <v>1</v>
      </c>
      <c r="E3" t="s">
        <v>1</v>
      </c>
      <c r="F3">
        <v>2</v>
      </c>
      <c r="G3" t="s">
        <v>35</v>
      </c>
      <c r="H3" s="3">
        <v>287745967.80000001</v>
      </c>
      <c r="I3" s="3">
        <v>293472676.76699996</v>
      </c>
      <c r="J3" s="3">
        <v>296407403.53466994</v>
      </c>
      <c r="K3" s="3">
        <v>293558439.1705988</v>
      </c>
      <c r="L3" s="3">
        <v>302365192.34571677</v>
      </c>
      <c r="M3" s="3">
        <v>302423904.03355092</v>
      </c>
      <c r="N3" s="3">
        <v>311437322.34984499</v>
      </c>
      <c r="O3" s="3">
        <v>302453553.43590713</v>
      </c>
      <c r="P3" s="3">
        <v>308532869.8599689</v>
      </c>
      <c r="Q3" s="3">
        <v>320874184.65436769</v>
      </c>
      <c r="R3" s="3">
        <v>327199108.48649704</v>
      </c>
      <c r="S3" s="3">
        <v>321029068.1550374</v>
      </c>
    </row>
    <row r="4" spans="1:19" x14ac:dyDescent="0.35">
      <c r="A4">
        <v>2021</v>
      </c>
      <c r="B4" s="1">
        <v>1</v>
      </c>
      <c r="C4" t="s">
        <v>14</v>
      </c>
      <c r="D4" s="1">
        <v>1</v>
      </c>
      <c r="E4" t="s">
        <v>1</v>
      </c>
      <c r="F4">
        <v>3</v>
      </c>
      <c r="G4" t="s">
        <v>36</v>
      </c>
      <c r="H4" s="3">
        <v>264369638.56</v>
      </c>
      <c r="I4" s="3">
        <v>261828609.99520001</v>
      </c>
      <c r="J4" s="3">
        <v>269683468.29505605</v>
      </c>
      <c r="K4" s="3">
        <v>267091365.05610356</v>
      </c>
      <c r="L4" s="3">
        <v>280445933.30890876</v>
      </c>
      <c r="M4" s="3">
        <v>269762278.70666462</v>
      </c>
      <c r="N4" s="3">
        <v>286082896.56841785</v>
      </c>
      <c r="O4" s="3">
        <v>286191880.52901536</v>
      </c>
      <c r="P4" s="3">
        <v>280715708.96889281</v>
      </c>
      <c r="Q4" s="3">
        <v>286330023.14827067</v>
      </c>
      <c r="R4" s="3">
        <v>292028552.04033923</v>
      </c>
      <c r="S4" s="3">
        <v>294948837.56074262</v>
      </c>
    </row>
    <row r="5" spans="1:19" x14ac:dyDescent="0.35">
      <c r="A5">
        <v>2021</v>
      </c>
      <c r="B5" s="1">
        <v>1</v>
      </c>
      <c r="C5" t="s">
        <v>14</v>
      </c>
      <c r="D5" s="1">
        <v>2</v>
      </c>
      <c r="E5" t="s">
        <v>2</v>
      </c>
      <c r="F5">
        <v>1</v>
      </c>
      <c r="G5" t="s">
        <v>34</v>
      </c>
      <c r="H5" s="3">
        <v>124333903</v>
      </c>
      <c r="I5" s="3">
        <v>128088786.8706</v>
      </c>
      <c r="J5" s="3">
        <v>133174665.17281501</v>
      </c>
      <c r="K5" s="3">
        <v>134506411.82454315</v>
      </c>
      <c r="L5" s="3">
        <v>131970005.20156607</v>
      </c>
      <c r="M5" s="3">
        <v>130676181.62115856</v>
      </c>
      <c r="N5" s="3">
        <v>135942431.74049124</v>
      </c>
      <c r="O5" s="3">
        <v>138634883.78661361</v>
      </c>
      <c r="P5" s="3">
        <v>138674874.61847511</v>
      </c>
      <c r="Q5" s="3">
        <v>141421444.95072451</v>
      </c>
      <c r="R5" s="3">
        <v>142835659.40023178</v>
      </c>
      <c r="S5" s="3">
        <v>140102553.99440041</v>
      </c>
    </row>
    <row r="6" spans="1:19" x14ac:dyDescent="0.35">
      <c r="A6">
        <v>2021</v>
      </c>
      <c r="B6" s="1">
        <v>1</v>
      </c>
      <c r="C6" t="s">
        <v>14</v>
      </c>
      <c r="D6" s="1">
        <v>2</v>
      </c>
      <c r="E6" t="s">
        <v>2</v>
      </c>
      <c r="F6">
        <v>2</v>
      </c>
      <c r="G6" t="s">
        <v>35</v>
      </c>
      <c r="H6" s="3">
        <v>83048491.760000005</v>
      </c>
      <c r="I6" s="3">
        <v>83072448.055700004</v>
      </c>
      <c r="J6" s="3">
        <v>83088578.628138006</v>
      </c>
      <c r="K6" s="3">
        <v>85564944.108819783</v>
      </c>
      <c r="L6" s="3">
        <v>86420593.549907967</v>
      </c>
      <c r="M6" s="3">
        <v>83927691.812891394</v>
      </c>
      <c r="N6" s="3">
        <v>84766968.731020302</v>
      </c>
      <c r="O6" s="3">
        <v>89895370.339247033</v>
      </c>
      <c r="P6" s="3">
        <v>88200200.498564079</v>
      </c>
      <c r="Q6" s="3">
        <v>91702267.2830659</v>
      </c>
      <c r="R6" s="3">
        <v>92619289.955896556</v>
      </c>
      <c r="S6" s="3">
        <v>90872754.773871079</v>
      </c>
    </row>
    <row r="7" spans="1:19" x14ac:dyDescent="0.35">
      <c r="A7">
        <v>2021</v>
      </c>
      <c r="B7" s="1">
        <v>1</v>
      </c>
      <c r="C7" t="s">
        <v>14</v>
      </c>
      <c r="D7" s="1">
        <v>2</v>
      </c>
      <c r="E7" t="s">
        <v>2</v>
      </c>
      <c r="F7">
        <v>3</v>
      </c>
      <c r="G7" t="s">
        <v>36</v>
      </c>
      <c r="H7" s="3">
        <v>115878057.75</v>
      </c>
      <c r="I7" s="3">
        <v>114807565.2165</v>
      </c>
      <c r="J7" s="3">
        <v>113704075.026555</v>
      </c>
      <c r="K7" s="3">
        <v>114841115.77682056</v>
      </c>
      <c r="L7" s="3">
        <v>115989526.93458876</v>
      </c>
      <c r="M7" s="3">
        <v>119469212.74262643</v>
      </c>
      <c r="N7" s="3">
        <v>121835399.09209205</v>
      </c>
      <c r="O7" s="3">
        <v>118320916.425974</v>
      </c>
      <c r="P7" s="3">
        <v>119504125.59023374</v>
      </c>
      <c r="Q7" s="3">
        <v>120699166.84613608</v>
      </c>
      <c r="R7" s="3">
        <v>123125220.09974343</v>
      </c>
      <c r="S7" s="3">
        <v>129281481.10473061</v>
      </c>
    </row>
    <row r="8" spans="1:19" x14ac:dyDescent="0.35">
      <c r="A8">
        <v>2021</v>
      </c>
      <c r="B8" s="1">
        <v>1</v>
      </c>
      <c r="C8" t="s">
        <v>14</v>
      </c>
      <c r="D8" s="1">
        <v>3</v>
      </c>
      <c r="E8" t="s">
        <v>3</v>
      </c>
      <c r="F8">
        <v>1</v>
      </c>
      <c r="G8" t="s">
        <v>34</v>
      </c>
      <c r="H8" s="3">
        <v>13692292.950000001</v>
      </c>
      <c r="I8" s="3">
        <v>13697509.061600002</v>
      </c>
      <c r="J8" s="3">
        <v>13701460.266137002</v>
      </c>
      <c r="K8" s="3">
        <v>13435412.493979001</v>
      </c>
      <c r="L8" s="3">
        <v>14112557.283675544</v>
      </c>
      <c r="M8" s="3">
        <v>13705464.28510798</v>
      </c>
      <c r="N8" s="3">
        <v>14257794.495797832</v>
      </c>
      <c r="O8" s="3">
        <v>14540181.881928196</v>
      </c>
      <c r="P8" s="3">
        <v>14826791.23633159</v>
      </c>
      <c r="Q8" s="3">
        <v>14689819.926815003</v>
      </c>
      <c r="R8" s="3">
        <v>14404580.7049351</v>
      </c>
      <c r="S8" s="3">
        <v>15130571.572463829</v>
      </c>
    </row>
    <row r="9" spans="1:19" x14ac:dyDescent="0.35">
      <c r="A9">
        <v>2021</v>
      </c>
      <c r="B9" s="1">
        <v>1</v>
      </c>
      <c r="C9" t="s">
        <v>14</v>
      </c>
      <c r="D9" s="1">
        <v>3</v>
      </c>
      <c r="E9" t="s">
        <v>3</v>
      </c>
      <c r="F9">
        <v>2</v>
      </c>
      <c r="G9" t="s">
        <v>35</v>
      </c>
      <c r="H9" s="3">
        <v>12401558</v>
      </c>
      <c r="I9" s="3">
        <v>13026596.5232</v>
      </c>
      <c r="J9" s="3">
        <v>12777337.608958</v>
      </c>
      <c r="K9" s="3">
        <v>13160657.737226741</v>
      </c>
      <c r="L9" s="3">
        <v>13034162.094898056</v>
      </c>
      <c r="M9" s="3">
        <v>13294845.336796017</v>
      </c>
      <c r="N9" s="3">
        <v>13559438.82732245</v>
      </c>
      <c r="O9" s="3">
        <v>13429110.240535563</v>
      </c>
      <c r="P9" s="3">
        <v>13429110.240535563</v>
      </c>
      <c r="Q9" s="3">
        <v>14105937.396658557</v>
      </c>
      <c r="R9" s="3">
        <v>14246996.770625142</v>
      </c>
      <c r="S9" s="3">
        <v>13974385.967033371</v>
      </c>
    </row>
    <row r="10" spans="1:19" x14ac:dyDescent="0.35">
      <c r="A10">
        <v>2021</v>
      </c>
      <c r="B10" s="1">
        <v>1</v>
      </c>
      <c r="C10" t="s">
        <v>14</v>
      </c>
      <c r="D10" s="1">
        <v>3</v>
      </c>
      <c r="E10" t="s">
        <v>3</v>
      </c>
      <c r="F10">
        <v>3</v>
      </c>
      <c r="G10" t="s">
        <v>36</v>
      </c>
      <c r="H10" s="3">
        <v>11115952.609999999</v>
      </c>
      <c r="I10" s="3">
        <v>11336113.2248</v>
      </c>
      <c r="J10" s="3">
        <v>11449474.357047999</v>
      </c>
      <c r="K10" s="3">
        <v>11119201.058287</v>
      </c>
      <c r="L10" s="3">
        <v>11230393.06886987</v>
      </c>
      <c r="M10" s="3">
        <v>11682977.909545327</v>
      </c>
      <c r="N10" s="3">
        <v>11456123.969554156</v>
      </c>
      <c r="O10" s="3">
        <v>11802098.913434692</v>
      </c>
      <c r="P10" s="3">
        <v>11803255.981955616</v>
      </c>
      <c r="Q10" s="3">
        <v>11803255.981955616</v>
      </c>
      <c r="R10" s="3">
        <v>11921288.541775173</v>
      </c>
      <c r="S10" s="3">
        <v>12040501.427192925</v>
      </c>
    </row>
    <row r="11" spans="1:19" x14ac:dyDescent="0.35">
      <c r="A11">
        <v>2021</v>
      </c>
      <c r="B11" s="1">
        <v>1</v>
      </c>
      <c r="C11" t="s">
        <v>14</v>
      </c>
      <c r="D11" s="1">
        <v>4</v>
      </c>
      <c r="E11" t="s">
        <v>4</v>
      </c>
      <c r="F11">
        <v>1</v>
      </c>
      <c r="G11" t="s">
        <v>34</v>
      </c>
      <c r="H11" s="3">
        <v>9878866.2599999998</v>
      </c>
      <c r="I11" s="3">
        <v>9782014.6300000008</v>
      </c>
      <c r="J11" s="3">
        <v>10176229.819589</v>
      </c>
      <c r="K11" s="3">
        <v>10377778.449025521</v>
      </c>
      <c r="L11" s="3">
        <v>10179203.649856666</v>
      </c>
      <c r="M11" s="3">
        <v>10586371.795850933</v>
      </c>
      <c r="N11" s="3">
        <v>10280995.686355233</v>
      </c>
      <c r="O11" s="3">
        <v>10902995.925379725</v>
      </c>
      <c r="P11" s="3">
        <v>10802273.010640502</v>
      </c>
      <c r="Q11" s="3">
        <v>10592520.136647483</v>
      </c>
      <c r="R11" s="3">
        <v>11019398.698154377</v>
      </c>
      <c r="S11" s="3">
        <v>11237646.983049862</v>
      </c>
    </row>
    <row r="12" spans="1:19" x14ac:dyDescent="0.35">
      <c r="A12">
        <v>2021</v>
      </c>
      <c r="B12" s="1">
        <v>1</v>
      </c>
      <c r="C12" t="s">
        <v>14</v>
      </c>
      <c r="D12" s="1">
        <v>4</v>
      </c>
      <c r="E12" t="s">
        <v>4</v>
      </c>
      <c r="F12">
        <v>2</v>
      </c>
      <c r="G12" t="s">
        <v>35</v>
      </c>
      <c r="H12" s="3">
        <v>10575734</v>
      </c>
      <c r="I12" s="3">
        <v>11001936.0802</v>
      </c>
      <c r="J12" s="3">
        <v>11111955.441002</v>
      </c>
      <c r="K12" s="3">
        <v>11223074.99541202</v>
      </c>
      <c r="L12" s="3">
        <v>11115202.721184272</v>
      </c>
      <c r="M12" s="3">
        <v>11337506.775607958</v>
      </c>
      <c r="N12" s="3">
        <v>11787672.485815922</v>
      </c>
      <c r="O12" s="3">
        <v>11452004.478838878</v>
      </c>
      <c r="P12" s="3">
        <v>11795564.613204045</v>
      </c>
      <c r="Q12" s="3">
        <v>11566524.523627266</v>
      </c>
      <c r="R12" s="3">
        <v>12266299.257306715</v>
      </c>
      <c r="S12" s="3">
        <v>12152982.016548738</v>
      </c>
    </row>
    <row r="13" spans="1:19" x14ac:dyDescent="0.35">
      <c r="A13">
        <v>2021</v>
      </c>
      <c r="B13" s="1">
        <v>1</v>
      </c>
      <c r="C13" t="s">
        <v>14</v>
      </c>
      <c r="D13" s="1">
        <v>4</v>
      </c>
      <c r="E13" t="s">
        <v>4</v>
      </c>
      <c r="F13">
        <v>3</v>
      </c>
      <c r="G13" t="s">
        <v>36</v>
      </c>
      <c r="H13" s="3">
        <v>7341408.1799999997</v>
      </c>
      <c r="I13" s="3">
        <v>7632905.2695000004</v>
      </c>
      <c r="J13" s="3">
        <v>7415549.2051590001</v>
      </c>
      <c r="K13" s="3">
        <v>7786326.6654169504</v>
      </c>
      <c r="L13" s="3">
        <v>7864189.9320711205</v>
      </c>
      <c r="M13" s="3">
        <v>7640247.7616245234</v>
      </c>
      <c r="N13" s="3">
        <v>7716650.2392407684</v>
      </c>
      <c r="O13" s="3">
        <v>7716650.2392407684</v>
      </c>
      <c r="P13" s="3">
        <v>8183507.5787148355</v>
      </c>
      <c r="Q13" s="3">
        <v>8265342.6545019839</v>
      </c>
      <c r="R13" s="3">
        <v>8268491.3564656042</v>
      </c>
      <c r="S13" s="3">
        <v>8190576.7263758313</v>
      </c>
    </row>
    <row r="14" spans="1:19" x14ac:dyDescent="0.35">
      <c r="A14">
        <v>2021</v>
      </c>
      <c r="B14" s="1">
        <v>2</v>
      </c>
      <c r="C14" t="s">
        <v>15</v>
      </c>
      <c r="D14" s="1">
        <v>1</v>
      </c>
      <c r="E14" t="s">
        <v>48</v>
      </c>
      <c r="F14">
        <v>1</v>
      </c>
      <c r="G14" t="s">
        <v>49</v>
      </c>
      <c r="H14" s="3">
        <v>-97253190.299999997</v>
      </c>
      <c r="I14" s="3">
        <v>-78360115.600000009</v>
      </c>
      <c r="J14" s="3">
        <v>-79113578.25</v>
      </c>
      <c r="K14" s="3">
        <v>-76853190.299999997</v>
      </c>
      <c r="L14" s="3">
        <v>-78360115.600000009</v>
      </c>
      <c r="M14" s="3">
        <v>-75346265</v>
      </c>
      <c r="N14" s="3">
        <v>-76099727.650000006</v>
      </c>
      <c r="O14" s="3">
        <v>-76099727.650000006</v>
      </c>
      <c r="P14" s="3">
        <v>-78360115.600000009</v>
      </c>
      <c r="Q14" s="3">
        <v>-76099727.650000006</v>
      </c>
      <c r="R14" s="3">
        <v>-76853190.299999997</v>
      </c>
      <c r="S14" s="3">
        <v>-76099727.650000006</v>
      </c>
    </row>
    <row r="15" spans="1:19" x14ac:dyDescent="0.35">
      <c r="A15">
        <v>2021</v>
      </c>
      <c r="B15" s="1">
        <v>2</v>
      </c>
      <c r="C15" t="s">
        <v>15</v>
      </c>
      <c r="D15" s="1">
        <v>1</v>
      </c>
      <c r="E15" t="s">
        <v>48</v>
      </c>
      <c r="F15">
        <v>2</v>
      </c>
      <c r="G15" t="s">
        <v>50</v>
      </c>
      <c r="H15" s="3">
        <v>-90393629.549999997</v>
      </c>
      <c r="I15" s="3">
        <v>-57210954.420000002</v>
      </c>
      <c r="J15" s="3">
        <v>-58332737.840000004</v>
      </c>
      <c r="K15" s="3">
        <v>-56089171</v>
      </c>
      <c r="L15" s="3">
        <v>-58332737.840000004</v>
      </c>
      <c r="M15" s="3">
        <v>-56650062.710000001</v>
      </c>
      <c r="N15" s="3">
        <v>-56089171</v>
      </c>
      <c r="O15" s="3">
        <v>-57771846.130000003</v>
      </c>
      <c r="P15" s="3">
        <v>-56089171</v>
      </c>
      <c r="Q15" s="3">
        <v>-57771846.130000003</v>
      </c>
      <c r="R15" s="3">
        <v>-57771846.130000003</v>
      </c>
      <c r="S15" s="3">
        <v>-56089171</v>
      </c>
    </row>
    <row r="16" spans="1:19" x14ac:dyDescent="0.35">
      <c r="A16">
        <v>2021</v>
      </c>
      <c r="B16" s="1">
        <v>2</v>
      </c>
      <c r="C16" t="s">
        <v>15</v>
      </c>
      <c r="D16" s="1">
        <v>1</v>
      </c>
      <c r="E16" t="s">
        <v>48</v>
      </c>
      <c r="F16">
        <v>3</v>
      </c>
      <c r="G16" t="s">
        <v>51</v>
      </c>
      <c r="H16" s="3">
        <v>-78512226</v>
      </c>
      <c r="I16" s="3">
        <v>-48997348.259999998</v>
      </c>
      <c r="J16" s="3">
        <v>-50937837.300000004</v>
      </c>
      <c r="K16" s="3">
        <v>-50937837.300000004</v>
      </c>
      <c r="L16" s="3">
        <v>-49967592.780000001</v>
      </c>
      <c r="M16" s="3">
        <v>-50452715.039999999</v>
      </c>
      <c r="N16" s="3">
        <v>-48512226</v>
      </c>
      <c r="O16" s="3">
        <v>-50937837.300000004</v>
      </c>
      <c r="P16" s="3">
        <v>-48997348.259999998</v>
      </c>
      <c r="Q16" s="3">
        <v>-50452715.039999999</v>
      </c>
      <c r="R16" s="3">
        <v>-50452715.039999999</v>
      </c>
      <c r="S16" s="3">
        <v>-50937837.300000004</v>
      </c>
    </row>
    <row r="17" spans="1:19" x14ac:dyDescent="0.35">
      <c r="A17">
        <v>2021</v>
      </c>
      <c r="B17" s="1">
        <v>2</v>
      </c>
      <c r="C17" t="s">
        <v>15</v>
      </c>
      <c r="D17" s="1">
        <v>2</v>
      </c>
      <c r="E17" t="s">
        <v>6</v>
      </c>
      <c r="F17">
        <v>1</v>
      </c>
      <c r="G17" t="s">
        <v>40</v>
      </c>
      <c r="H17" s="3">
        <v>-12360000</v>
      </c>
      <c r="I17" s="3">
        <v>-12604800</v>
      </c>
      <c r="J17" s="3">
        <v>-12241200</v>
      </c>
      <c r="K17" s="3">
        <v>-12981792.6</v>
      </c>
      <c r="L17" s="3">
        <v>-12736993.0824</v>
      </c>
      <c r="M17" s="3">
        <v>-12738241.807211999</v>
      </c>
      <c r="N17" s="3">
        <v>-12993006.643356239</v>
      </c>
      <c r="O17" s="3">
        <v>-13508905.436548324</v>
      </c>
      <c r="P17" s="3">
        <v>-13643994.490913808</v>
      </c>
      <c r="Q17" s="3">
        <v>-13517949.970378701</v>
      </c>
      <c r="R17" s="3">
        <v>-13255465.504934454</v>
      </c>
      <c r="S17" s="3">
        <v>-14057421.16798299</v>
      </c>
    </row>
    <row r="18" spans="1:19" x14ac:dyDescent="0.35">
      <c r="A18">
        <v>2021</v>
      </c>
      <c r="B18" s="1">
        <v>2</v>
      </c>
      <c r="C18" t="s">
        <v>15</v>
      </c>
      <c r="D18" s="1">
        <v>2</v>
      </c>
      <c r="E18" t="s">
        <v>6</v>
      </c>
      <c r="F18">
        <v>2</v>
      </c>
      <c r="G18" t="s">
        <v>41</v>
      </c>
      <c r="H18" s="3">
        <v>-21000000</v>
      </c>
      <c r="I18" s="3">
        <v>-20604000</v>
      </c>
      <c r="J18" s="3">
        <v>-20810040</v>
      </c>
      <c r="K18" s="3">
        <v>-21636321</v>
      </c>
      <c r="L18" s="3">
        <v>-21228321.804000001</v>
      </c>
      <c r="M18" s="3">
        <v>-21440605.022040002</v>
      </c>
      <c r="N18" s="3">
        <v>-21867315.1023806</v>
      </c>
      <c r="O18" s="3">
        <v>-21657134.112561602</v>
      </c>
      <c r="P18" s="3">
        <v>-22739990.818189684</v>
      </c>
      <c r="Q18" s="3">
        <v>-22092442.508224089</v>
      </c>
      <c r="R18" s="3">
        <v>-23197064.633635294</v>
      </c>
      <c r="S18" s="3">
        <v>-23205901.610638581</v>
      </c>
    </row>
    <row r="19" spans="1:19" x14ac:dyDescent="0.35">
      <c r="A19">
        <v>2021</v>
      </c>
      <c r="B19" s="1">
        <v>2</v>
      </c>
      <c r="C19" t="s">
        <v>15</v>
      </c>
      <c r="D19" s="1">
        <v>2</v>
      </c>
      <c r="E19" t="s">
        <v>6</v>
      </c>
      <c r="F19">
        <v>3</v>
      </c>
      <c r="G19" t="s">
        <v>42</v>
      </c>
      <c r="H19" s="3">
        <v>-8080000</v>
      </c>
      <c r="I19" s="3">
        <v>-8160800</v>
      </c>
      <c r="J19" s="3">
        <v>-8487232</v>
      </c>
      <c r="K19" s="3">
        <v>-8242408</v>
      </c>
      <c r="L19" s="3">
        <v>-8324832.0800000001</v>
      </c>
      <c r="M19" s="3">
        <v>-8744403.6168320011</v>
      </c>
      <c r="N19" s="3">
        <v>-8492161.2048080005</v>
      </c>
      <c r="O19" s="3">
        <v>-8920166.1295303237</v>
      </c>
      <c r="P19" s="3">
        <v>-8836110.717925135</v>
      </c>
      <c r="Q19" s="3">
        <v>-9186956.2905486338</v>
      </c>
      <c r="R19" s="3">
        <v>-9013716.5433554314</v>
      </c>
      <c r="S19" s="3">
        <v>-9103853.7087889854</v>
      </c>
    </row>
    <row r="20" spans="1:19" x14ac:dyDescent="0.35">
      <c r="A20">
        <v>2021</v>
      </c>
      <c r="B20" s="1">
        <v>2</v>
      </c>
      <c r="C20" t="s">
        <v>15</v>
      </c>
      <c r="D20" s="1">
        <v>3</v>
      </c>
      <c r="E20" t="s">
        <v>7</v>
      </c>
      <c r="F20">
        <v>1</v>
      </c>
      <c r="G20" t="s">
        <v>43</v>
      </c>
      <c r="H20" s="3">
        <v>-22422000</v>
      </c>
      <c r="I20" s="3">
        <v>-23318880</v>
      </c>
      <c r="J20" s="3">
        <v>-23552068.800000001</v>
      </c>
      <c r="K20" s="3">
        <v>-24016316.309999999</v>
      </c>
      <c r="L20" s="3">
        <v>-23794451.292660002</v>
      </c>
      <c r="M20" s="3">
        <v>-24032395.805586603</v>
      </c>
      <c r="N20" s="3">
        <v>-23801404.816775624</v>
      </c>
      <c r="O20" s="3">
        <v>-24277432.913111135</v>
      </c>
      <c r="P20" s="3">
        <v>-24520207.242242251</v>
      </c>
      <c r="Q20" s="3">
        <v>-25493803.706272457</v>
      </c>
      <c r="R20" s="3">
        <v>-25258289.519652605</v>
      </c>
      <c r="S20" s="3">
        <v>-25263194.041889433</v>
      </c>
    </row>
    <row r="21" spans="1:19" x14ac:dyDescent="0.35">
      <c r="A21">
        <v>2021</v>
      </c>
      <c r="B21" s="1">
        <v>2</v>
      </c>
      <c r="C21" t="s">
        <v>15</v>
      </c>
      <c r="D21" s="1">
        <v>3</v>
      </c>
      <c r="E21" t="s">
        <v>7</v>
      </c>
      <c r="F21">
        <v>2</v>
      </c>
      <c r="G21" t="s">
        <v>44</v>
      </c>
      <c r="H21" s="3">
        <v>-13770000</v>
      </c>
      <c r="I21" s="3">
        <v>-14044050</v>
      </c>
      <c r="J21" s="3">
        <v>-14046777</v>
      </c>
      <c r="K21" s="3">
        <v>-14048154.135</v>
      </c>
      <c r="L21" s="3">
        <v>-14188635.676349999</v>
      </c>
      <c r="M21" s="3">
        <v>-14614294.7466405</v>
      </c>
      <c r="N21" s="3">
        <v>-15047048.134769175</v>
      </c>
      <c r="O21" s="3">
        <v>-14473827.253444634</v>
      </c>
      <c r="P21" s="3">
        <v>-14618565.525979081</v>
      </c>
      <c r="Q21" s="3">
        <v>-15060046.204863651</v>
      </c>
      <c r="R21" s="3">
        <v>-15061522.679981774</v>
      </c>
      <c r="S21" s="3">
        <v>-15814598.813980862</v>
      </c>
    </row>
    <row r="22" spans="1:19" x14ac:dyDescent="0.35">
      <c r="A22">
        <v>2021</v>
      </c>
      <c r="B22" s="1">
        <v>2</v>
      </c>
      <c r="C22" t="s">
        <v>15</v>
      </c>
      <c r="D22" s="1">
        <v>3</v>
      </c>
      <c r="E22" t="s">
        <v>7</v>
      </c>
      <c r="F22">
        <v>3</v>
      </c>
      <c r="G22" t="s">
        <v>45</v>
      </c>
      <c r="H22" s="3">
        <v>-24543000</v>
      </c>
      <c r="I22" s="3">
        <v>-24788430</v>
      </c>
      <c r="J22" s="3">
        <v>-25779967.199999999</v>
      </c>
      <c r="K22" s="3">
        <v>-25286677.443</v>
      </c>
      <c r="L22" s="3">
        <v>-26298144.540720001</v>
      </c>
      <c r="M22" s="3">
        <v>-26050335.1017786</v>
      </c>
      <c r="N22" s="3">
        <v>-26568787.849392429</v>
      </c>
      <c r="O22" s="3">
        <v>-26834475.727886356</v>
      </c>
      <c r="P22" s="3">
        <v>-27102820.48516522</v>
      </c>
      <c r="Q22" s="3">
        <v>-27373848.690016873</v>
      </c>
      <c r="R22" s="3">
        <v>-26842317.647492271</v>
      </c>
      <c r="S22" s="3">
        <v>-28466277.865165554</v>
      </c>
    </row>
    <row r="23" spans="1:19" x14ac:dyDescent="0.35">
      <c r="A23">
        <v>2021</v>
      </c>
      <c r="B23" s="1">
        <v>2</v>
      </c>
      <c r="C23" t="s">
        <v>15</v>
      </c>
      <c r="D23" s="1">
        <v>4</v>
      </c>
      <c r="E23" t="s">
        <v>8</v>
      </c>
      <c r="F23">
        <v>1</v>
      </c>
      <c r="G23" t="s">
        <v>46</v>
      </c>
      <c r="H23" s="3">
        <v>-5181632</v>
      </c>
      <c r="I23" s="3">
        <v>-5442786.2528000008</v>
      </c>
      <c r="J23" s="3">
        <v>-5285782.8032</v>
      </c>
      <c r="K23" s="3">
        <v>-5605572.6627936</v>
      </c>
      <c r="L23" s="3">
        <v>-5661628.3894215366</v>
      </c>
      <c r="M23" s="3">
        <v>-5718244.6733157523</v>
      </c>
      <c r="N23" s="3">
        <v>-5775427.1200489104</v>
      </c>
      <c r="O23" s="3">
        <v>-5555410.8488089517</v>
      </c>
      <c r="P23" s="3">
        <v>-5779293.9060159521</v>
      </c>
      <c r="Q23" s="3">
        <v>-5723745.3529387116</v>
      </c>
      <c r="R23" s="3">
        <v>-5838220.2599974861</v>
      </c>
      <c r="S23" s="3">
        <v>-5954412.2906621415</v>
      </c>
    </row>
    <row r="24" spans="1:19" x14ac:dyDescent="0.35">
      <c r="A24">
        <v>2021</v>
      </c>
      <c r="B24" s="1">
        <v>2</v>
      </c>
      <c r="C24" t="s">
        <v>15</v>
      </c>
      <c r="D24" s="1">
        <v>4</v>
      </c>
      <c r="E24" t="s">
        <v>8</v>
      </c>
      <c r="F24">
        <v>2</v>
      </c>
      <c r="G24" t="s">
        <v>47</v>
      </c>
      <c r="H24" s="3">
        <v>-5027726</v>
      </c>
      <c r="I24" s="3">
        <v>-5179563.3251999998</v>
      </c>
      <c r="J24" s="3">
        <v>-5180071.1255260007</v>
      </c>
      <c r="K24" s="3">
        <v>-5387273.9705470409</v>
      </c>
      <c r="L24" s="3">
        <v>-5441146.7102525113</v>
      </c>
      <c r="M24" s="3">
        <v>-5284190.5551490728</v>
      </c>
      <c r="N24" s="3">
        <v>-5337032.4607005632</v>
      </c>
      <c r="O24" s="3">
        <v>-5390402.7853075685</v>
      </c>
      <c r="P24" s="3">
        <v>-5716522.1538186762</v>
      </c>
      <c r="Q24" s="3">
        <v>-5608724.8789180955</v>
      </c>
      <c r="R24" s="3">
        <v>-5664812.1277072756</v>
      </c>
      <c r="S24" s="3">
        <v>-5777552.996523411</v>
      </c>
    </row>
    <row r="25" spans="1:19" x14ac:dyDescent="0.35">
      <c r="A25">
        <v>2021</v>
      </c>
      <c r="B25" s="1">
        <v>2</v>
      </c>
      <c r="C25" t="s">
        <v>15</v>
      </c>
      <c r="D25" s="1">
        <v>4</v>
      </c>
      <c r="E25" t="s">
        <v>8</v>
      </c>
      <c r="F25">
        <v>3</v>
      </c>
      <c r="G25" t="s">
        <v>52</v>
      </c>
      <c r="H25" s="3">
        <v>-5512343.5499999998</v>
      </c>
      <c r="I25" s="3">
        <v>-5302349.51</v>
      </c>
      <c r="J25" s="3">
        <v>-5408926.7351509994</v>
      </c>
      <c r="K25" s="3">
        <v>-5463016.0025025094</v>
      </c>
      <c r="L25" s="3">
        <v>-5681536.6426026104</v>
      </c>
      <c r="M25" s="3">
        <v>-5572822.6241528094</v>
      </c>
      <c r="N25" s="3">
        <v>-5572822.6241528094</v>
      </c>
      <c r="O25" s="3">
        <v>-5684836.3588982811</v>
      </c>
      <c r="P25" s="3">
        <v>-5798533.0860762466</v>
      </c>
      <c r="Q25" s="3">
        <v>-5913935.264161882</v>
      </c>
      <c r="R25" s="3">
        <v>-5915083.6011063801</v>
      </c>
      <c r="S25" s="3">
        <v>-6091376.2888256293</v>
      </c>
    </row>
    <row r="26" spans="1:19" x14ac:dyDescent="0.35">
      <c r="A26">
        <v>2021</v>
      </c>
      <c r="B26" s="1">
        <v>2</v>
      </c>
      <c r="C26" t="s">
        <v>15</v>
      </c>
      <c r="D26" s="1">
        <v>6</v>
      </c>
      <c r="E26" t="s">
        <v>9</v>
      </c>
      <c r="F26">
        <v>1</v>
      </c>
      <c r="G26" t="s">
        <v>42</v>
      </c>
      <c r="H26" s="3">
        <v>-4163666</v>
      </c>
      <c r="I26" s="3">
        <v>-4247355.6866000006</v>
      </c>
      <c r="J26" s="3">
        <v>-4332302.8003320005</v>
      </c>
      <c r="K26" s="3">
        <v>-4461422.4132046411</v>
      </c>
      <c r="L26" s="3">
        <v>-4332727.5359006608</v>
      </c>
      <c r="M26" s="3">
        <v>-4463575.9074848611</v>
      </c>
      <c r="N26" s="3">
        <v>-4508211.6665597092</v>
      </c>
      <c r="O26" s="3">
        <v>-4553293.7832253063</v>
      </c>
      <c r="P26" s="3">
        <v>-4598826.7210575603</v>
      </c>
      <c r="Q26" s="3">
        <v>-4735889.7919596676</v>
      </c>
      <c r="R26" s="3">
        <v>-4645270.3622865938</v>
      </c>
      <c r="S26" s="3">
        <v>-4784628.4731551921</v>
      </c>
    </row>
    <row r="27" spans="1:19" x14ac:dyDescent="0.35">
      <c r="A27">
        <v>2021</v>
      </c>
      <c r="B27" s="1">
        <v>2</v>
      </c>
      <c r="C27" t="s">
        <v>15</v>
      </c>
      <c r="D27" s="1">
        <v>6</v>
      </c>
      <c r="E27" t="s">
        <v>9</v>
      </c>
      <c r="F27">
        <v>2</v>
      </c>
      <c r="G27" t="s">
        <v>41</v>
      </c>
      <c r="H27" s="3">
        <v>-4964381.6399999997</v>
      </c>
      <c r="I27" s="3">
        <v>-5111385.1739999996</v>
      </c>
      <c r="J27" s="3">
        <v>-5064165.7109639999</v>
      </c>
      <c r="K27" s="3">
        <v>-5214124.0159973996</v>
      </c>
      <c r="L27" s="3">
        <v>-5165955.4417543756</v>
      </c>
      <c r="M27" s="3">
        <v>-5268271.4524454335</v>
      </c>
      <c r="N27" s="3">
        <v>-5116302.0836248919</v>
      </c>
      <c r="O27" s="3">
        <v>-5374163.7086395863</v>
      </c>
      <c r="P27" s="3">
        <v>-5323522.5506158676</v>
      </c>
      <c r="Q27" s="3">
        <v>-5534897.7107138513</v>
      </c>
      <c r="R27" s="3">
        <v>-5537006.2431750754</v>
      </c>
      <c r="S27" s="3">
        <v>-5484830.607422079</v>
      </c>
    </row>
    <row r="28" spans="1:19" x14ac:dyDescent="0.35">
      <c r="A28">
        <v>2021</v>
      </c>
      <c r="B28" s="1">
        <v>2</v>
      </c>
      <c r="C28" t="s">
        <v>15</v>
      </c>
      <c r="D28" s="1">
        <v>6</v>
      </c>
      <c r="E28" t="s">
        <v>9</v>
      </c>
      <c r="F28">
        <v>3</v>
      </c>
      <c r="G28" t="s">
        <v>40</v>
      </c>
      <c r="H28" s="3">
        <v>-5495998</v>
      </c>
      <c r="I28" s="3">
        <v>-5717486.7194000008</v>
      </c>
      <c r="J28" s="3">
        <v>-5886790.9377900008</v>
      </c>
      <c r="K28" s="3">
        <v>-5719157.5577519815</v>
      </c>
      <c r="L28" s="3">
        <v>-5890732.284484541</v>
      </c>
      <c r="M28" s="3">
        <v>-5834112.624662796</v>
      </c>
      <c r="N28" s="3">
        <v>-6125818.2558959359</v>
      </c>
      <c r="O28" s="3">
        <v>-6010302.8259276133</v>
      </c>
      <c r="P28" s="3">
        <v>-6129919.637071074</v>
      </c>
      <c r="Q28" s="3">
        <v>-6131109.9127287576</v>
      </c>
      <c r="R28" s="3">
        <v>-6131711.0019358881</v>
      </c>
      <c r="S28" s="3">
        <v>-6131711.0019358881</v>
      </c>
    </row>
    <row r="29" spans="1:19" x14ac:dyDescent="0.35">
      <c r="A29">
        <v>2021</v>
      </c>
      <c r="B29" s="1">
        <v>2</v>
      </c>
      <c r="C29" t="s">
        <v>15</v>
      </c>
      <c r="D29" s="1">
        <v>7</v>
      </c>
      <c r="E29" t="s">
        <v>10</v>
      </c>
      <c r="F29">
        <v>1</v>
      </c>
      <c r="G29" t="s">
        <v>53</v>
      </c>
      <c r="H29" s="3">
        <v>-23460000</v>
      </c>
      <c r="I29" s="3">
        <v>-24391500</v>
      </c>
      <c r="J29" s="3">
        <v>-23931546</v>
      </c>
      <c r="K29" s="3">
        <v>-23696923</v>
      </c>
      <c r="L29" s="3">
        <v>-25130586.841500003</v>
      </c>
      <c r="M29" s="3">
        <v>-25140160.398391999</v>
      </c>
      <c r="N29" s="3">
        <v>-24414963.463823002</v>
      </c>
      <c r="O29" s="3">
        <v>-25892068.753384296</v>
      </c>
      <c r="P29" s="3">
        <v>-26150989.440918136</v>
      </c>
      <c r="Q29" s="3">
        <v>-25909404.109892514</v>
      </c>
      <c r="R29" s="3">
        <v>-26422561.239836015</v>
      </c>
      <c r="S29" s="3">
        <v>-25660371.973302286</v>
      </c>
    </row>
    <row r="30" spans="1:19" x14ac:dyDescent="0.35">
      <c r="A30">
        <v>2021</v>
      </c>
      <c r="B30" s="1">
        <v>2</v>
      </c>
      <c r="C30" t="s">
        <v>15</v>
      </c>
      <c r="D30" s="1">
        <v>7</v>
      </c>
      <c r="E30" t="s">
        <v>10</v>
      </c>
      <c r="F30">
        <v>2</v>
      </c>
      <c r="G30" t="s">
        <v>54</v>
      </c>
      <c r="H30" s="3">
        <v>-34680000</v>
      </c>
      <c r="I30" s="3">
        <v>-35370200</v>
      </c>
      <c r="J30" s="3">
        <v>-35030234</v>
      </c>
      <c r="K30" s="3">
        <v>-36431443.359999999</v>
      </c>
      <c r="L30" s="3">
        <v>-36441952.430200003</v>
      </c>
      <c r="M30" s="3">
        <v>-35734341.703400001</v>
      </c>
      <c r="N30" s="3">
        <v>-36091685.120434001</v>
      </c>
      <c r="O30" s="3">
        <v>-37910706.05050388</v>
      </c>
      <c r="P30" s="3">
        <v>-38657984.390922464</v>
      </c>
      <c r="Q30" s="3">
        <v>-39044564.234831683</v>
      </c>
      <c r="R30" s="3">
        <v>-39059438.354540192</v>
      </c>
      <c r="S30" s="3">
        <v>-39450032.738085598</v>
      </c>
    </row>
    <row r="31" spans="1:19" x14ac:dyDescent="0.35">
      <c r="A31">
        <v>2021</v>
      </c>
      <c r="B31" s="1">
        <v>2</v>
      </c>
      <c r="C31" t="s">
        <v>15</v>
      </c>
      <c r="D31" s="1">
        <v>7</v>
      </c>
      <c r="E31" t="s">
        <v>10</v>
      </c>
      <c r="F31">
        <v>3</v>
      </c>
      <c r="G31" t="s">
        <v>55</v>
      </c>
      <c r="H31" s="3">
        <v>-18952748.98</v>
      </c>
      <c r="I31" s="3">
        <v>-19331803.959600002</v>
      </c>
      <c r="J31" s="3">
        <v>-19525121.999196</v>
      </c>
      <c r="K31" s="3">
        <v>-19333699.234497998</v>
      </c>
      <c r="L31" s="3">
        <v>-19917576.951379836</v>
      </c>
      <c r="M31" s="3">
        <v>-19722306.589111406</v>
      </c>
      <c r="N31" s="3">
        <v>-20517115.544652596</v>
      </c>
      <c r="O31" s="3">
        <v>-20118724.951552544</v>
      </c>
      <c r="P31" s="3">
        <v>-21132708.689110793</v>
      </c>
      <c r="Q31" s="3">
        <v>-20728342.436309539</v>
      </c>
      <c r="R31" s="3">
        <v>-21142909.285035729</v>
      </c>
      <c r="S31" s="3">
        <v>-21982407.153706267</v>
      </c>
    </row>
    <row r="32" spans="1:19" x14ac:dyDescent="0.35">
      <c r="A32">
        <v>2021</v>
      </c>
      <c r="B32" s="1">
        <v>2</v>
      </c>
      <c r="C32" t="s">
        <v>15</v>
      </c>
      <c r="D32" s="1">
        <v>8</v>
      </c>
      <c r="E32" t="s">
        <v>11</v>
      </c>
      <c r="F32">
        <v>1</v>
      </c>
      <c r="G32" t="s">
        <v>56</v>
      </c>
      <c r="H32" s="3">
        <v>-57680000</v>
      </c>
      <c r="I32" s="3">
        <v>-57125600</v>
      </c>
      <c r="J32" s="3">
        <v>-58839368</v>
      </c>
      <c r="K32" s="3">
        <v>-58850793.119999997</v>
      </c>
      <c r="L32" s="3">
        <v>-61187515.788000003</v>
      </c>
      <c r="M32" s="3">
        <v>-61210825.317824006</v>
      </c>
      <c r="N32" s="3">
        <v>-60039579.717992559</v>
      </c>
      <c r="O32" s="3">
        <v>-60039579.717992559</v>
      </c>
      <c r="P32" s="3">
        <v>-61852775.025475934</v>
      </c>
      <c r="Q32" s="3">
        <v>-63696230.281137176</v>
      </c>
      <c r="R32" s="3">
        <v>-64951780.974178828</v>
      </c>
      <c r="S32" s="3">
        <v>-64351750.235655457</v>
      </c>
    </row>
    <row r="33" spans="1:19" x14ac:dyDescent="0.35">
      <c r="A33">
        <v>2021</v>
      </c>
      <c r="B33" s="1">
        <v>2</v>
      </c>
      <c r="C33" t="s">
        <v>15</v>
      </c>
      <c r="D33" s="1">
        <v>8</v>
      </c>
      <c r="E33" t="s">
        <v>11</v>
      </c>
      <c r="F33">
        <v>2</v>
      </c>
      <c r="G33" t="s">
        <v>57</v>
      </c>
      <c r="H33" s="3">
        <v>-47000000</v>
      </c>
      <c r="I33" s="3">
        <v>-47944700</v>
      </c>
      <c r="J33" s="3">
        <v>-50341935</v>
      </c>
      <c r="K33" s="3">
        <v>-49876871.410000004</v>
      </c>
      <c r="L33" s="3">
        <v>-48908388.469999999</v>
      </c>
      <c r="M33" s="3">
        <v>-50385421.801794</v>
      </c>
      <c r="N33" s="3">
        <v>-50390361.549029469</v>
      </c>
      <c r="O33" s="3">
        <v>-52909879.626480944</v>
      </c>
      <c r="P33" s="3">
        <v>-52930035.771100558</v>
      </c>
      <c r="Q33" s="3">
        <v>-53973368.20697321</v>
      </c>
      <c r="R33" s="3">
        <v>-52955584.692213148</v>
      </c>
      <c r="S33" s="3">
        <v>-53485140.539135277</v>
      </c>
    </row>
    <row r="34" spans="1:19" x14ac:dyDescent="0.35">
      <c r="A34">
        <v>2021</v>
      </c>
      <c r="B34" s="1">
        <v>2</v>
      </c>
      <c r="C34" t="s">
        <v>15</v>
      </c>
      <c r="D34" s="1">
        <v>8</v>
      </c>
      <c r="E34" t="s">
        <v>11</v>
      </c>
      <c r="F34">
        <v>3</v>
      </c>
      <c r="G34" t="s">
        <v>58</v>
      </c>
      <c r="H34" s="3">
        <v>-36400000</v>
      </c>
      <c r="I34" s="3">
        <v>-36764000</v>
      </c>
      <c r="J34" s="3">
        <v>-37488675</v>
      </c>
      <c r="K34" s="3">
        <v>-37502956.399999999</v>
      </c>
      <c r="L34" s="3">
        <v>-38242197.3675</v>
      </c>
      <c r="M34" s="3">
        <v>-37521058.788570002</v>
      </c>
      <c r="N34" s="3">
        <v>-38639333.481876403</v>
      </c>
      <c r="O34" s="3">
        <v>-39400974.189932615</v>
      </c>
      <c r="P34" s="3">
        <v>-39794983.931831941</v>
      </c>
      <c r="Q34" s="3">
        <v>-39427354.080271207</v>
      </c>
      <c r="R34" s="3">
        <v>-40594863.108861759</v>
      </c>
      <c r="S34" s="3">
        <v>-39048392.133286074</v>
      </c>
    </row>
    <row r="35" spans="1:19" x14ac:dyDescent="0.35">
      <c r="A35">
        <v>2021</v>
      </c>
      <c r="B35" s="1">
        <v>2</v>
      </c>
      <c r="C35" t="s">
        <v>15</v>
      </c>
      <c r="D35" s="1">
        <v>9</v>
      </c>
      <c r="E35" t="s">
        <v>12</v>
      </c>
      <c r="F35">
        <v>1</v>
      </c>
      <c r="G35" t="s">
        <v>0</v>
      </c>
      <c r="H35" s="3">
        <v>-103000000</v>
      </c>
      <c r="I35" s="3">
        <v>-101000000</v>
      </c>
      <c r="J35" s="3">
        <v>-107110500</v>
      </c>
      <c r="K35" s="3">
        <v>-103030100</v>
      </c>
      <c r="L35" s="3">
        <v>-107182213.03</v>
      </c>
      <c r="M35" s="3">
        <v>-107203025.1102</v>
      </c>
      <c r="N35" s="3">
        <v>-106152015.0601</v>
      </c>
      <c r="O35" s="3">
        <v>-107213535.210701</v>
      </c>
      <c r="P35" s="3">
        <v>-108285670.56280802</v>
      </c>
      <c r="Q35" s="3">
        <v>-110462212.54112047</v>
      </c>
      <c r="R35" s="3">
        <v>-110462212.54112047</v>
      </c>
      <c r="S35" s="3">
        <v>-116029508.05319296</v>
      </c>
    </row>
    <row r="36" spans="1:19" x14ac:dyDescent="0.35">
      <c r="A36">
        <v>2021</v>
      </c>
      <c r="B36" s="1">
        <v>2</v>
      </c>
      <c r="C36" t="s">
        <v>15</v>
      </c>
      <c r="D36" s="1">
        <v>9</v>
      </c>
      <c r="E36" t="s">
        <v>12</v>
      </c>
      <c r="F36">
        <v>2</v>
      </c>
      <c r="G36" t="s">
        <v>59</v>
      </c>
      <c r="H36" s="3">
        <v>-79380000</v>
      </c>
      <c r="I36" s="3">
        <v>-78646680</v>
      </c>
      <c r="J36" s="3">
        <v>-80204342.400000006</v>
      </c>
      <c r="K36" s="3">
        <v>-79448570.711999997</v>
      </c>
      <c r="L36" s="3">
        <v>-82603146.313799992</v>
      </c>
      <c r="M36" s="3">
        <v>-81045486.983311191</v>
      </c>
      <c r="N36" s="3">
        <v>-83460960.32085301</v>
      </c>
      <c r="O36" s="3">
        <v>-83485035.597868636</v>
      </c>
      <c r="P36" s="3">
        <v>-81863966.945482835</v>
      </c>
      <c r="Q36" s="3">
        <v>-85163084.8133858</v>
      </c>
      <c r="R36" s="3">
        <v>-85179621.334708795</v>
      </c>
      <c r="S36" s="3">
        <v>-86031417.548055872</v>
      </c>
    </row>
    <row r="37" spans="1:19" x14ac:dyDescent="0.35">
      <c r="A37">
        <v>2021</v>
      </c>
      <c r="B37" s="1">
        <v>2</v>
      </c>
      <c r="C37" t="s">
        <v>15</v>
      </c>
      <c r="D37" s="1">
        <v>9</v>
      </c>
      <c r="E37" t="s">
        <v>12</v>
      </c>
      <c r="F37">
        <v>3</v>
      </c>
      <c r="G37" t="s">
        <v>60</v>
      </c>
      <c r="H37" s="3">
        <v>-51000000</v>
      </c>
      <c r="I37" s="3">
        <v>-51005000</v>
      </c>
      <c r="J37" s="3">
        <v>-51515050</v>
      </c>
      <c r="K37" s="3">
        <v>-52545351</v>
      </c>
      <c r="L37" s="3">
        <v>-53070804.509999998</v>
      </c>
      <c r="M37" s="3">
        <v>-54127017.580150001</v>
      </c>
      <c r="N37" s="3">
        <v>-55729807.906552501</v>
      </c>
      <c r="O37" s="3">
        <v>-53606767.605350502</v>
      </c>
      <c r="P37" s="3">
        <v>-54684263.634218052</v>
      </c>
      <c r="Q37" s="3">
        <v>-55777948.906902418</v>
      </c>
      <c r="R37" s="3">
        <v>-56888039.458677046</v>
      </c>
      <c r="S37" s="3">
        <v>-56899085.679931156</v>
      </c>
    </row>
    <row r="38" spans="1:19" x14ac:dyDescent="0.35">
      <c r="A38">
        <v>2021</v>
      </c>
      <c r="B38" s="1">
        <v>2</v>
      </c>
      <c r="C38" t="s">
        <v>15</v>
      </c>
      <c r="D38" s="1">
        <v>10</v>
      </c>
      <c r="E38" t="s">
        <v>5</v>
      </c>
      <c r="F38">
        <v>1</v>
      </c>
      <c r="G38" t="s">
        <v>37</v>
      </c>
      <c r="H38" s="3">
        <v>-36961600</v>
      </c>
      <c r="I38" s="3">
        <v>-36613308</v>
      </c>
      <c r="J38" s="3">
        <v>-37704528.160000004</v>
      </c>
      <c r="K38" s="3">
        <v>-37349235.490800001</v>
      </c>
      <c r="L38" s="3">
        <v>-37722727.845707998</v>
      </c>
      <c r="M38" s="3">
        <v>-39220542.039581701</v>
      </c>
      <c r="N38" s="3">
        <v>-38858218.936930336</v>
      </c>
      <c r="O38" s="3">
        <v>-38103690.413883142</v>
      </c>
      <c r="P38" s="3">
        <v>-40024116.410742857</v>
      </c>
      <c r="Q38" s="3">
        <v>-40424357.574850284</v>
      </c>
      <c r="R38" s="3">
        <v>-39650853.04048536</v>
      </c>
      <c r="S38" s="3">
        <v>-40047361.570890211</v>
      </c>
    </row>
    <row r="39" spans="1:19" x14ac:dyDescent="0.35">
      <c r="A39">
        <v>2021</v>
      </c>
      <c r="B39" s="1">
        <v>2</v>
      </c>
      <c r="C39" t="s">
        <v>15</v>
      </c>
      <c r="D39" s="1">
        <v>10</v>
      </c>
      <c r="E39" t="s">
        <v>5</v>
      </c>
      <c r="F39">
        <v>2</v>
      </c>
      <c r="G39" t="s">
        <v>38</v>
      </c>
      <c r="H39" s="3">
        <v>-23468298</v>
      </c>
      <c r="I39" s="3">
        <v>-22574267.600000001</v>
      </c>
      <c r="J39" s="3">
        <v>-23484010.584280003</v>
      </c>
      <c r="K39" s="3">
        <v>-23488570.586335205</v>
      </c>
      <c r="L39" s="3">
        <v>-23490873.387373079</v>
      </c>
      <c r="M39" s="3">
        <v>-24430508.322868004</v>
      </c>
      <c r="N39" s="3">
        <v>-24674813.406096686</v>
      </c>
      <c r="O39" s="3">
        <v>-24202670.341883872</v>
      </c>
      <c r="P39" s="3">
        <v>-24202670.341883872</v>
      </c>
      <c r="Q39" s="3">
        <v>-25178037.956661794</v>
      </c>
      <c r="R39" s="3">
        <v>-24689144.015755739</v>
      </c>
      <c r="S39" s="3">
        <v>-26182837.228708964</v>
      </c>
    </row>
    <row r="40" spans="1:19" x14ac:dyDescent="0.35">
      <c r="A40">
        <v>2021</v>
      </c>
      <c r="B40" s="1">
        <v>2</v>
      </c>
      <c r="C40" t="s">
        <v>15</v>
      </c>
      <c r="D40" s="1">
        <v>10</v>
      </c>
      <c r="E40" t="s">
        <v>5</v>
      </c>
      <c r="F40">
        <v>3</v>
      </c>
      <c r="G40" t="s">
        <v>39</v>
      </c>
      <c r="H40" s="3">
        <v>-12624427.800000001</v>
      </c>
      <c r="I40" s="3">
        <v>-13125691.845000001</v>
      </c>
      <c r="J40" s="3">
        <v>-12751922.143890001</v>
      </c>
      <c r="K40" s="3">
        <v>-12879441.365328901</v>
      </c>
      <c r="L40" s="3">
        <v>-13137030.192635478</v>
      </c>
      <c r="M40" s="3">
        <v>-13528565.210141478</v>
      </c>
      <c r="N40" s="3">
        <v>-13138318.136772012</v>
      </c>
      <c r="O40" s="3">
        <v>-13535095.344502527</v>
      </c>
      <c r="P40" s="3">
        <v>-13536422.314634342</v>
      </c>
      <c r="Q40" s="3">
        <v>-13671786.537780685</v>
      </c>
      <c r="R40" s="3">
        <v>-13945222.268536299</v>
      </c>
      <c r="S40" s="3">
        <v>-13946589.447190076</v>
      </c>
    </row>
    <row r="41" spans="1:19" x14ac:dyDescent="0.35">
      <c r="A41">
        <v>2021</v>
      </c>
      <c r="B41" s="1">
        <v>2</v>
      </c>
      <c r="C41" t="s">
        <v>15</v>
      </c>
      <c r="D41" s="1">
        <v>11</v>
      </c>
      <c r="E41" t="s">
        <v>13</v>
      </c>
      <c r="F41">
        <v>1</v>
      </c>
      <c r="G41" t="s">
        <v>61</v>
      </c>
      <c r="H41" s="3">
        <v>-3387175.2</v>
      </c>
      <c r="I41" s="3">
        <v>-3353967.6</v>
      </c>
      <c r="J41" s="3">
        <v>-3455257.4215200003</v>
      </c>
      <c r="K41" s="3">
        <v>-3421382.34876</v>
      </c>
      <c r="L41" s="3">
        <v>-3455596.1722475998</v>
      </c>
      <c r="M41" s="3">
        <v>-3594856.6979891779</v>
      </c>
      <c r="N41" s="3">
        <v>-3701306.3380752653</v>
      </c>
      <c r="O41" s="3">
        <v>-3595907.233781503</v>
      </c>
      <c r="P41" s="3">
        <v>-3739743.5231327633</v>
      </c>
      <c r="Q41" s="3">
        <v>-3631866.3061193181</v>
      </c>
      <c r="R41" s="3">
        <v>-3668184.9691805113</v>
      </c>
      <c r="S41" s="3">
        <v>-3741915.4870610395</v>
      </c>
    </row>
    <row r="42" spans="1:19" x14ac:dyDescent="0.35">
      <c r="A42">
        <v>2021</v>
      </c>
      <c r="B42" s="1">
        <v>2</v>
      </c>
      <c r="C42" t="s">
        <v>15</v>
      </c>
      <c r="D42" s="1">
        <v>11</v>
      </c>
      <c r="E42" t="s">
        <v>13</v>
      </c>
      <c r="F42">
        <v>2</v>
      </c>
      <c r="G42" t="s">
        <v>62</v>
      </c>
      <c r="H42" s="3">
        <v>-5941853.7000000002</v>
      </c>
      <c r="I42" s="3">
        <v>-5826477.9000000004</v>
      </c>
      <c r="J42" s="3">
        <v>-5943590.1057900004</v>
      </c>
      <c r="K42" s="3">
        <v>-6240769.611079501</v>
      </c>
      <c r="L42" s="3">
        <v>-6003026.0068479003</v>
      </c>
      <c r="M42" s="3">
        <v>-6123686.8295855429</v>
      </c>
      <c r="N42" s="3">
        <v>-6368634.3027689653</v>
      </c>
      <c r="O42" s="3">
        <v>-6432320.6457966547</v>
      </c>
      <c r="P42" s="3">
        <v>-6559111.5816032235</v>
      </c>
      <c r="Q42" s="3">
        <v>-6624702.697419256</v>
      </c>
      <c r="R42" s="3">
        <v>-6372333.0708509032</v>
      </c>
      <c r="S42" s="3">
        <v>-6500416.9655750068</v>
      </c>
    </row>
    <row r="43" spans="1:19" x14ac:dyDescent="0.35">
      <c r="A43">
        <v>2021</v>
      </c>
      <c r="B43" s="1">
        <v>2</v>
      </c>
      <c r="C43" t="s">
        <v>15</v>
      </c>
      <c r="D43" s="1">
        <v>11</v>
      </c>
      <c r="E43" t="s">
        <v>13</v>
      </c>
      <c r="F43">
        <v>3</v>
      </c>
      <c r="G43" t="s">
        <v>63</v>
      </c>
      <c r="H43" s="3">
        <v>-4587990</v>
      </c>
      <c r="I43" s="3">
        <v>-4633869.9000000004</v>
      </c>
      <c r="J43" s="3">
        <v>-4820614.8569700001</v>
      </c>
      <c r="K43" s="3">
        <v>-4774280.7918399004</v>
      </c>
      <c r="L43" s="3">
        <v>-4822023.5997582991</v>
      </c>
      <c r="M43" s="3">
        <v>-4966684.3077510484</v>
      </c>
      <c r="N43" s="3">
        <v>-4967648.7124709999</v>
      </c>
      <c r="O43" s="3">
        <v>-5115704.1250779787</v>
      </c>
      <c r="P43" s="3">
        <v>-5216542.5236973045</v>
      </c>
      <c r="Q43" s="3">
        <v>-5067995.2651653523</v>
      </c>
      <c r="R43" s="3">
        <v>-5169355.1704686591</v>
      </c>
      <c r="S43" s="3">
        <v>-5272235.474351516</v>
      </c>
    </row>
    <row r="44" spans="1:19" x14ac:dyDescent="0.35">
      <c r="A44">
        <v>2021</v>
      </c>
      <c r="B44" s="1">
        <v>3</v>
      </c>
      <c r="C44" t="s">
        <v>67</v>
      </c>
      <c r="D44" s="1">
        <v>1</v>
      </c>
      <c r="E44" t="s">
        <v>67</v>
      </c>
      <c r="F44">
        <v>1</v>
      </c>
      <c r="G44" t="s">
        <v>67</v>
      </c>
      <c r="H44" s="3">
        <f>+SUM(H2:H43)</f>
        <v>296118379.47000021</v>
      </c>
      <c r="I44" s="3">
        <f t="shared" ref="I44:S44" si="0">+SUM(I2:I43)</f>
        <v>395521642.1347003</v>
      </c>
      <c r="J44" s="3">
        <f t="shared" si="0"/>
        <v>384912520.44644976</v>
      </c>
      <c r="K44" s="3">
        <f t="shared" si="0"/>
        <v>402545650.61687386</v>
      </c>
      <c r="L44" s="3">
        <f t="shared" si="0"/>
        <v>402840699.54472446</v>
      </c>
      <c r="M44" s="3">
        <f t="shared" si="0"/>
        <v>393206494.25385004</v>
      </c>
      <c r="N44" s="3">
        <f t="shared" si="0"/>
        <v>440180547.20747519</v>
      </c>
      <c r="O44" s="3">
        <f t="shared" si="0"/>
        <v>426957246.99028343</v>
      </c>
      <c r="P44" s="3">
        <f t="shared" si="0"/>
        <v>423013678.71730149</v>
      </c>
      <c r="Q44" s="3">
        <f t="shared" si="0"/>
        <v>429815163.13573146</v>
      </c>
      <c r="R44" s="3">
        <f t="shared" si="0"/>
        <v>460450299.40994263</v>
      </c>
      <c r="S44" s="3">
        <f t="shared" si="0"/>
        <v>447097889.81840074</v>
      </c>
    </row>
    <row r="45" spans="1:19" x14ac:dyDescent="0.35">
      <c r="A45">
        <v>2021</v>
      </c>
      <c r="B45" s="1">
        <v>4</v>
      </c>
      <c r="C45" t="s">
        <v>64</v>
      </c>
      <c r="D45" s="1">
        <v>1</v>
      </c>
      <c r="E45" t="s">
        <v>64</v>
      </c>
      <c r="F45">
        <v>1</v>
      </c>
      <c r="G45" t="s">
        <v>64</v>
      </c>
      <c r="H45" s="3">
        <v>-41028000</v>
      </c>
      <c r="I45" s="3">
        <v>-40242945</v>
      </c>
      <c r="J45" s="3">
        <v>-41852662.800000004</v>
      </c>
      <c r="K45" s="3">
        <v>-41864735.683500007</v>
      </c>
      <c r="L45" s="3">
        <v>-43104419.60422501</v>
      </c>
      <c r="M45" s="3">
        <v>-41462346.476445004</v>
      </c>
      <c r="N45" s="3">
        <v>-43970818.438269936</v>
      </c>
      <c r="O45" s="3">
        <v>-42718697.037027769</v>
      </c>
      <c r="P45" s="3">
        <v>-43573070.977768324</v>
      </c>
      <c r="Q45" s="3">
        <v>-43577342.847472027</v>
      </c>
      <c r="R45" s="3">
        <v>-43577342.847472027</v>
      </c>
      <c r="S45" s="3">
        <v>-44013116.275946751</v>
      </c>
    </row>
    <row r="46" spans="1:19" x14ac:dyDescent="0.35">
      <c r="A46">
        <v>2021</v>
      </c>
      <c r="B46" s="1">
        <v>5</v>
      </c>
      <c r="C46" t="s">
        <v>65</v>
      </c>
      <c r="D46" s="1">
        <v>1</v>
      </c>
      <c r="E46" t="s">
        <v>65</v>
      </c>
      <c r="F46" s="5">
        <v>1</v>
      </c>
      <c r="G46" t="s">
        <v>65</v>
      </c>
      <c r="H46" s="3">
        <v>23450000</v>
      </c>
      <c r="I46" s="3">
        <v>24158190</v>
      </c>
      <c r="J46" s="3">
        <v>23921345</v>
      </c>
      <c r="K46" s="3">
        <v>24160558.449999999</v>
      </c>
      <c r="L46" s="3">
        <v>24646185.674844999</v>
      </c>
      <c r="M46" s="3">
        <v>25632033.101838801</v>
      </c>
      <c r="N46" s="3">
        <v>25390500.482225318</v>
      </c>
      <c r="O46" s="3">
        <v>25895821.227116667</v>
      </c>
      <c r="P46" s="3">
        <v>25392989.74697848</v>
      </c>
      <c r="Q46" s="3">
        <v>25646919.644448265</v>
      </c>
      <c r="R46" s="3">
        <v>27198558.282937385</v>
      </c>
      <c r="S46" s="3">
        <v>26947295.411180727</v>
      </c>
    </row>
    <row r="47" spans="1:19" x14ac:dyDescent="0.35">
      <c r="A47">
        <v>2021</v>
      </c>
      <c r="B47" s="1">
        <v>6</v>
      </c>
      <c r="C47" t="s">
        <v>68</v>
      </c>
      <c r="D47" s="1">
        <v>1</v>
      </c>
      <c r="E47" t="s">
        <v>68</v>
      </c>
      <c r="F47" s="5">
        <v>1</v>
      </c>
      <c r="G47" t="s">
        <v>68</v>
      </c>
      <c r="H47" s="3">
        <f>+H44+H45+H46</f>
        <v>278540379.47000021</v>
      </c>
      <c r="I47" s="3">
        <f t="shared" ref="I47:S47" si="1">+I44+I45+I46</f>
        <v>379436887.1347003</v>
      </c>
      <c r="J47" s="3">
        <f t="shared" si="1"/>
        <v>366981202.64644974</v>
      </c>
      <c r="K47" s="3">
        <f t="shared" si="1"/>
        <v>384841473.38337386</v>
      </c>
      <c r="L47" s="3">
        <f t="shared" si="1"/>
        <v>384382465.61534441</v>
      </c>
      <c r="M47" s="3">
        <f t="shared" si="1"/>
        <v>377376180.87924385</v>
      </c>
      <c r="N47" s="3">
        <f t="shared" si="1"/>
        <v>421600229.25143057</v>
      </c>
      <c r="O47" s="3">
        <f t="shared" si="1"/>
        <v>410134371.1803723</v>
      </c>
      <c r="P47" s="3">
        <f t="shared" si="1"/>
        <v>404833597.48651165</v>
      </c>
      <c r="Q47" s="3">
        <f t="shared" si="1"/>
        <v>411884739.93270773</v>
      </c>
      <c r="R47" s="3">
        <f t="shared" si="1"/>
        <v>444071514.84540802</v>
      </c>
      <c r="S47" s="3">
        <f t="shared" si="1"/>
        <v>430032068.95363474</v>
      </c>
    </row>
    <row r="48" spans="1:19" x14ac:dyDescent="0.35">
      <c r="A48">
        <v>2020</v>
      </c>
      <c r="B48">
        <v>1</v>
      </c>
      <c r="C48" t="s">
        <v>14</v>
      </c>
      <c r="D48">
        <v>1</v>
      </c>
      <c r="E48" t="s">
        <v>1</v>
      </c>
      <c r="F48">
        <v>1</v>
      </c>
      <c r="G48" t="s">
        <v>34</v>
      </c>
      <c r="H48" s="2">
        <v>287196466</v>
      </c>
      <c r="I48" s="2">
        <v>290068430.66000003</v>
      </c>
      <c r="J48" s="2">
        <v>292969114.9666</v>
      </c>
      <c r="K48" s="2">
        <v>295898806.11626601</v>
      </c>
      <c r="L48" s="2">
        <v>298857794.17742866</v>
      </c>
      <c r="M48" s="2">
        <v>301846372.11920297</v>
      </c>
      <c r="N48" s="2">
        <v>304864835.84039503</v>
      </c>
      <c r="O48" s="2">
        <v>307913484.19879901</v>
      </c>
      <c r="P48" s="2">
        <v>310992619.04078698</v>
      </c>
      <c r="Q48" s="2">
        <v>314102545.23119485</v>
      </c>
      <c r="R48" s="2">
        <v>317243570.68350679</v>
      </c>
      <c r="S48" s="2">
        <v>320416006.39034188</v>
      </c>
    </row>
    <row r="49" spans="1:19" x14ac:dyDescent="0.35">
      <c r="A49">
        <v>2020</v>
      </c>
      <c r="B49">
        <v>1</v>
      </c>
      <c r="C49" t="s">
        <v>14</v>
      </c>
      <c r="D49">
        <v>1</v>
      </c>
      <c r="E49" t="s">
        <v>1</v>
      </c>
      <c r="F49">
        <v>2</v>
      </c>
      <c r="G49" t="s">
        <v>35</v>
      </c>
      <c r="H49" s="2">
        <v>282103890</v>
      </c>
      <c r="I49" s="2">
        <v>284924928.89999998</v>
      </c>
      <c r="J49" s="2">
        <v>287774178.18899995</v>
      </c>
      <c r="K49" s="2">
        <v>290651919.97088993</v>
      </c>
      <c r="L49" s="2">
        <v>293558439.1705988</v>
      </c>
      <c r="M49" s="2">
        <v>296494023.56230479</v>
      </c>
      <c r="N49" s="2">
        <v>299458963.79792786</v>
      </c>
      <c r="O49" s="2">
        <v>302453553.43590713</v>
      </c>
      <c r="P49" s="2">
        <v>305478088.97026622</v>
      </c>
      <c r="Q49" s="2">
        <v>308532869.8599689</v>
      </c>
      <c r="R49" s="2">
        <v>311618198.5585686</v>
      </c>
      <c r="S49" s="2">
        <v>314734380.54415429</v>
      </c>
    </row>
    <row r="50" spans="1:19" x14ac:dyDescent="0.35">
      <c r="A50">
        <v>2020</v>
      </c>
      <c r="B50">
        <v>1</v>
      </c>
      <c r="C50" t="s">
        <v>14</v>
      </c>
      <c r="D50">
        <v>1</v>
      </c>
      <c r="E50" t="s">
        <v>1</v>
      </c>
      <c r="F50">
        <v>3</v>
      </c>
      <c r="G50" t="s">
        <v>36</v>
      </c>
      <c r="H50" s="2">
        <v>256669552</v>
      </c>
      <c r="I50" s="2">
        <v>259236247.52000001</v>
      </c>
      <c r="J50" s="2">
        <v>261828609.99520001</v>
      </c>
      <c r="K50" s="2">
        <v>264446896.09515202</v>
      </c>
      <c r="L50" s="2">
        <v>267091365.05610356</v>
      </c>
      <c r="M50" s="2">
        <v>269762278.70666462</v>
      </c>
      <c r="N50" s="2">
        <v>272459901.49373126</v>
      </c>
      <c r="O50" s="2">
        <v>275184500.5086686</v>
      </c>
      <c r="P50" s="2">
        <v>277936345.51375526</v>
      </c>
      <c r="Q50" s="2">
        <v>280715708.96889281</v>
      </c>
      <c r="R50" s="2">
        <v>283522866.05858177</v>
      </c>
      <c r="S50" s="2">
        <v>286358094.71916759</v>
      </c>
    </row>
    <row r="51" spans="1:19" x14ac:dyDescent="0.35">
      <c r="A51">
        <v>2020</v>
      </c>
      <c r="B51">
        <v>1</v>
      </c>
      <c r="C51" t="s">
        <v>14</v>
      </c>
      <c r="D51">
        <v>2</v>
      </c>
      <c r="E51" t="s">
        <v>2</v>
      </c>
      <c r="F51">
        <v>1</v>
      </c>
      <c r="G51" t="s">
        <v>34</v>
      </c>
      <c r="H51" s="2">
        <v>124333903</v>
      </c>
      <c r="I51" s="2">
        <v>125577242.03</v>
      </c>
      <c r="J51" s="2">
        <v>126833014.45030001</v>
      </c>
      <c r="K51" s="2">
        <v>128101344.59480301</v>
      </c>
      <c r="L51" s="2">
        <v>129382358.04075104</v>
      </c>
      <c r="M51" s="2">
        <v>130676181.62115856</v>
      </c>
      <c r="N51" s="2">
        <v>131982943.43737014</v>
      </c>
      <c r="O51" s="2">
        <v>133302772.87174384</v>
      </c>
      <c r="P51" s="2">
        <v>134635800.60046127</v>
      </c>
      <c r="Q51" s="2">
        <v>135982158.60646588</v>
      </c>
      <c r="R51" s="2">
        <v>137341980.19253054</v>
      </c>
      <c r="S51" s="2">
        <v>138715399.99445584</v>
      </c>
    </row>
    <row r="52" spans="1:19" x14ac:dyDescent="0.35">
      <c r="A52">
        <v>2020</v>
      </c>
      <c r="B52">
        <v>1</v>
      </c>
      <c r="C52" t="s">
        <v>14</v>
      </c>
      <c r="D52">
        <v>2</v>
      </c>
      <c r="E52" t="s">
        <v>2</v>
      </c>
      <c r="F52">
        <v>2</v>
      </c>
      <c r="G52" t="s">
        <v>35</v>
      </c>
      <c r="H52" s="2">
        <v>79854319</v>
      </c>
      <c r="I52" s="2">
        <v>80652862.189999998</v>
      </c>
      <c r="J52" s="2">
        <v>81459390.811900005</v>
      </c>
      <c r="K52" s="2">
        <v>82273984.720019013</v>
      </c>
      <c r="L52" s="2">
        <v>83096724.567219198</v>
      </c>
      <c r="M52" s="2">
        <v>83927691.812891394</v>
      </c>
      <c r="N52" s="2">
        <v>84766968.731020302</v>
      </c>
      <c r="O52" s="2">
        <v>85614638.418330505</v>
      </c>
      <c r="P52" s="2">
        <v>86470784.802513808</v>
      </c>
      <c r="Q52" s="2">
        <v>87335492.650538951</v>
      </c>
      <c r="R52" s="2">
        <v>88208847.577044338</v>
      </c>
      <c r="S52" s="2">
        <v>89090936.052814782</v>
      </c>
    </row>
    <row r="53" spans="1:19" x14ac:dyDescent="0.35">
      <c r="A53">
        <v>2020</v>
      </c>
      <c r="B53">
        <v>1</v>
      </c>
      <c r="C53" t="s">
        <v>14</v>
      </c>
      <c r="D53">
        <v>2</v>
      </c>
      <c r="E53" t="s">
        <v>2</v>
      </c>
      <c r="F53">
        <v>3</v>
      </c>
      <c r="G53" t="s">
        <v>36</v>
      </c>
      <c r="H53" s="2">
        <v>110360055</v>
      </c>
      <c r="I53" s="2">
        <v>111463655.55</v>
      </c>
      <c r="J53" s="2">
        <v>112578292.1055</v>
      </c>
      <c r="K53" s="2">
        <v>113704075.026555</v>
      </c>
      <c r="L53" s="2">
        <v>114841115.77682056</v>
      </c>
      <c r="M53" s="2">
        <v>115989526.93458876</v>
      </c>
      <c r="N53" s="2">
        <v>117149422.20393465</v>
      </c>
      <c r="O53" s="2">
        <v>118320916.425974</v>
      </c>
      <c r="P53" s="2">
        <v>119504125.59023374</v>
      </c>
      <c r="Q53" s="2">
        <v>120699166.84613608</v>
      </c>
      <c r="R53" s="2">
        <v>121906158.51459745</v>
      </c>
      <c r="S53" s="2">
        <v>123125220.09974343</v>
      </c>
    </row>
    <row r="54" spans="1:19" x14ac:dyDescent="0.35">
      <c r="A54">
        <v>2020</v>
      </c>
      <c r="B54">
        <v>1</v>
      </c>
      <c r="C54" t="s">
        <v>14</v>
      </c>
      <c r="D54">
        <v>3</v>
      </c>
      <c r="E54" t="s">
        <v>3</v>
      </c>
      <c r="F54">
        <v>1</v>
      </c>
      <c r="G54" t="s">
        <v>34</v>
      </c>
      <c r="H54" s="2">
        <v>13040279</v>
      </c>
      <c r="I54" s="2">
        <v>13170681.790000001</v>
      </c>
      <c r="J54" s="2">
        <v>13302388.607900001</v>
      </c>
      <c r="K54" s="2">
        <v>13435412.493979001</v>
      </c>
      <c r="L54" s="2">
        <v>13569766.618918791</v>
      </c>
      <c r="M54" s="2">
        <v>13705464.28510798</v>
      </c>
      <c r="N54" s="2">
        <v>13842518.92795906</v>
      </c>
      <c r="O54" s="2">
        <v>13980944.11723865</v>
      </c>
      <c r="P54" s="2">
        <v>14120753.558411038</v>
      </c>
      <c r="Q54" s="2">
        <v>14261961.093995148</v>
      </c>
      <c r="R54" s="2">
        <v>14404580.7049351</v>
      </c>
      <c r="S54" s="2">
        <v>14548626.511984451</v>
      </c>
    </row>
    <row r="55" spans="1:19" x14ac:dyDescent="0.35">
      <c r="A55">
        <v>2020</v>
      </c>
      <c r="B55">
        <v>1</v>
      </c>
      <c r="C55" t="s">
        <v>14</v>
      </c>
      <c r="D55">
        <v>3</v>
      </c>
      <c r="E55" t="s">
        <v>3</v>
      </c>
      <c r="F55">
        <v>2</v>
      </c>
      <c r="G55" t="s">
        <v>35</v>
      </c>
      <c r="H55" s="2">
        <v>12401558</v>
      </c>
      <c r="I55" s="2">
        <v>12525573.58</v>
      </c>
      <c r="J55" s="2">
        <v>12650829.3158</v>
      </c>
      <c r="K55" s="2">
        <v>12777337.608958</v>
      </c>
      <c r="L55" s="2">
        <v>12905110.985047581</v>
      </c>
      <c r="M55" s="2">
        <v>13034162.094898056</v>
      </c>
      <c r="N55" s="2">
        <v>13164503.715847038</v>
      </c>
      <c r="O55" s="2">
        <v>13296148.753005508</v>
      </c>
      <c r="P55" s="2">
        <v>13429110.240535563</v>
      </c>
      <c r="Q55" s="2">
        <v>13563401.342940919</v>
      </c>
      <c r="R55" s="2">
        <v>13699035.356370328</v>
      </c>
      <c r="S55" s="2">
        <v>13836025.709934032</v>
      </c>
    </row>
    <row r="56" spans="1:19" x14ac:dyDescent="0.35">
      <c r="A56">
        <v>2020</v>
      </c>
      <c r="B56">
        <v>1</v>
      </c>
      <c r="C56" t="s">
        <v>14</v>
      </c>
      <c r="D56">
        <v>3</v>
      </c>
      <c r="E56" t="s">
        <v>3</v>
      </c>
      <c r="F56">
        <v>3</v>
      </c>
      <c r="G56" t="s">
        <v>36</v>
      </c>
      <c r="H56" s="2">
        <v>10792187</v>
      </c>
      <c r="I56" s="2">
        <v>10900108.869999999</v>
      </c>
      <c r="J56" s="2">
        <v>11009109.958699999</v>
      </c>
      <c r="K56" s="2">
        <v>11119201.058287</v>
      </c>
      <c r="L56" s="2">
        <v>11230393.06886987</v>
      </c>
      <c r="M56" s="2">
        <v>11342696.99955857</v>
      </c>
      <c r="N56" s="2">
        <v>11456123.969554156</v>
      </c>
      <c r="O56" s="2">
        <v>11570685.209249698</v>
      </c>
      <c r="P56" s="2">
        <v>11686392.061342195</v>
      </c>
      <c r="Q56" s="2">
        <v>11803255.981955616</v>
      </c>
      <c r="R56" s="2">
        <v>11921288.541775173</v>
      </c>
      <c r="S56" s="2">
        <v>12040501.427192925</v>
      </c>
    </row>
    <row r="57" spans="1:19" x14ac:dyDescent="0.35">
      <c r="A57">
        <v>2020</v>
      </c>
      <c r="B57">
        <v>1</v>
      </c>
      <c r="C57" t="s">
        <v>14</v>
      </c>
      <c r="D57">
        <v>4</v>
      </c>
      <c r="E57" t="s">
        <v>4</v>
      </c>
      <c r="F57">
        <v>1</v>
      </c>
      <c r="G57" t="s">
        <v>34</v>
      </c>
      <c r="H57" s="2">
        <v>9685163</v>
      </c>
      <c r="I57" s="2">
        <v>9782014.6300000008</v>
      </c>
      <c r="J57" s="2">
        <v>9879834.7763</v>
      </c>
      <c r="K57" s="2">
        <v>9978633.1240630001</v>
      </c>
      <c r="L57" s="2">
        <v>10078419.45530363</v>
      </c>
      <c r="M57" s="2">
        <v>10179203.649856666</v>
      </c>
      <c r="N57" s="2">
        <v>10280995.686355233</v>
      </c>
      <c r="O57" s="2">
        <v>10383805.643218786</v>
      </c>
      <c r="P57" s="2">
        <v>10487643.699650973</v>
      </c>
      <c r="Q57" s="2">
        <v>10592520.136647483</v>
      </c>
      <c r="R57" s="2">
        <v>10698445.338013958</v>
      </c>
      <c r="S57" s="2">
        <v>10805429.791394098</v>
      </c>
    </row>
    <row r="58" spans="1:19" x14ac:dyDescent="0.35">
      <c r="A58">
        <v>2020</v>
      </c>
      <c r="B58">
        <v>1</v>
      </c>
      <c r="C58" t="s">
        <v>14</v>
      </c>
      <c r="D58">
        <v>4</v>
      </c>
      <c r="E58" t="s">
        <v>4</v>
      </c>
      <c r="F58">
        <v>2</v>
      </c>
      <c r="G58" t="s">
        <v>35</v>
      </c>
      <c r="H58" s="2">
        <v>10575734</v>
      </c>
      <c r="I58" s="2">
        <v>10681491.34</v>
      </c>
      <c r="J58" s="2">
        <v>10788306.2534</v>
      </c>
      <c r="K58" s="2">
        <v>10896189.315934001</v>
      </c>
      <c r="L58" s="2">
        <v>11005151.20909334</v>
      </c>
      <c r="M58" s="2">
        <v>11115202.721184272</v>
      </c>
      <c r="N58" s="2">
        <v>11226354.748396115</v>
      </c>
      <c r="O58" s="2">
        <v>11338618.295880077</v>
      </c>
      <c r="P58" s="2">
        <v>11452004.478838878</v>
      </c>
      <c r="Q58" s="2">
        <v>11566524.523627266</v>
      </c>
      <c r="R58" s="2">
        <v>11682189.768863538</v>
      </c>
      <c r="S58" s="2">
        <v>11799011.666552173</v>
      </c>
    </row>
    <row r="59" spans="1:19" x14ac:dyDescent="0.35">
      <c r="A59">
        <v>2020</v>
      </c>
      <c r="B59">
        <v>1</v>
      </c>
      <c r="C59" t="s">
        <v>14</v>
      </c>
      <c r="D59">
        <v>4</v>
      </c>
      <c r="E59" t="s">
        <v>4</v>
      </c>
      <c r="F59">
        <v>3</v>
      </c>
      <c r="G59" t="s">
        <v>36</v>
      </c>
      <c r="H59" s="2">
        <v>7197459</v>
      </c>
      <c r="I59" s="2">
        <v>7269433.5899999999</v>
      </c>
      <c r="J59" s="2">
        <v>7342127.9259000001</v>
      </c>
      <c r="K59" s="2">
        <v>7415549.2051590001</v>
      </c>
      <c r="L59" s="2">
        <v>7489704.6972105904</v>
      </c>
      <c r="M59" s="2">
        <v>7564601.7441826966</v>
      </c>
      <c r="N59" s="2">
        <v>7640247.7616245234</v>
      </c>
      <c r="O59" s="2">
        <v>7716650.2392407684</v>
      </c>
      <c r="P59" s="2">
        <v>7793816.7416331759</v>
      </c>
      <c r="Q59" s="2">
        <v>7871754.9090495082</v>
      </c>
      <c r="R59" s="2">
        <v>7950472.4581400035</v>
      </c>
      <c r="S59" s="2">
        <v>8029977.1827214034</v>
      </c>
    </row>
    <row r="60" spans="1:19" x14ac:dyDescent="0.35">
      <c r="A60">
        <v>2020</v>
      </c>
      <c r="B60">
        <v>2</v>
      </c>
      <c r="C60" t="s">
        <v>15</v>
      </c>
      <c r="D60">
        <v>1</v>
      </c>
      <c r="E60" t="s">
        <v>48</v>
      </c>
      <c r="F60">
        <v>1</v>
      </c>
      <c r="G60" t="s">
        <v>49</v>
      </c>
      <c r="H60" s="2">
        <v>-95346265</v>
      </c>
      <c r="I60" s="2">
        <v>-75346265</v>
      </c>
      <c r="J60" s="2">
        <v>-75346265</v>
      </c>
      <c r="K60" s="2">
        <v>-75346265</v>
      </c>
      <c r="L60" s="2">
        <v>-75346265</v>
      </c>
      <c r="M60" s="2">
        <v>-75346265</v>
      </c>
      <c r="N60" s="2">
        <v>-75346265</v>
      </c>
      <c r="O60" s="2">
        <v>-75346265</v>
      </c>
      <c r="P60" s="2">
        <v>-75346265</v>
      </c>
      <c r="Q60" s="2">
        <v>-75346265</v>
      </c>
      <c r="R60" s="2">
        <v>-75346265</v>
      </c>
      <c r="S60" s="2">
        <v>-75346265</v>
      </c>
    </row>
    <row r="61" spans="1:19" x14ac:dyDescent="0.35">
      <c r="A61">
        <v>2020</v>
      </c>
      <c r="B61">
        <v>2</v>
      </c>
      <c r="C61" t="s">
        <v>15</v>
      </c>
      <c r="D61">
        <v>1</v>
      </c>
      <c r="E61" t="s">
        <v>48</v>
      </c>
      <c r="F61">
        <v>2</v>
      </c>
      <c r="G61" t="s">
        <v>50</v>
      </c>
      <c r="H61" s="2">
        <v>-86089171</v>
      </c>
      <c r="I61" s="2">
        <v>-56089171</v>
      </c>
      <c r="J61" s="2">
        <v>-56089171</v>
      </c>
      <c r="K61" s="2">
        <v>-56089171</v>
      </c>
      <c r="L61" s="2">
        <v>-56089171</v>
      </c>
      <c r="M61" s="2">
        <v>-56089171</v>
      </c>
      <c r="N61" s="2">
        <v>-56089171</v>
      </c>
      <c r="O61" s="2">
        <v>-56089171</v>
      </c>
      <c r="P61" s="2">
        <v>-56089171</v>
      </c>
      <c r="Q61" s="2">
        <v>-56089171</v>
      </c>
      <c r="R61" s="2">
        <v>-56089171</v>
      </c>
      <c r="S61" s="2">
        <v>-56089171</v>
      </c>
    </row>
    <row r="62" spans="1:19" x14ac:dyDescent="0.35">
      <c r="A62">
        <v>2020</v>
      </c>
      <c r="B62">
        <v>2</v>
      </c>
      <c r="C62" t="s">
        <v>15</v>
      </c>
      <c r="D62">
        <v>1</v>
      </c>
      <c r="E62" t="s">
        <v>48</v>
      </c>
      <c r="F62">
        <v>3</v>
      </c>
      <c r="G62" t="s">
        <v>51</v>
      </c>
      <c r="H62" s="2">
        <v>-78512226</v>
      </c>
      <c r="I62" s="2">
        <v>-48512226</v>
      </c>
      <c r="J62" s="2">
        <v>-48512226</v>
      </c>
      <c r="K62" s="2">
        <v>-48512226</v>
      </c>
      <c r="L62" s="2">
        <v>-48512226</v>
      </c>
      <c r="M62" s="2">
        <v>-48512226</v>
      </c>
      <c r="N62" s="2">
        <v>-48512226</v>
      </c>
      <c r="O62" s="2">
        <v>-48512226</v>
      </c>
      <c r="P62" s="2">
        <v>-48512226</v>
      </c>
      <c r="Q62" s="2">
        <v>-48512226</v>
      </c>
      <c r="R62" s="2">
        <v>-48512226</v>
      </c>
      <c r="S62" s="2">
        <v>-48512226</v>
      </c>
    </row>
    <row r="63" spans="1:19" x14ac:dyDescent="0.35">
      <c r="A63">
        <v>2020</v>
      </c>
      <c r="B63">
        <v>2</v>
      </c>
      <c r="C63" t="s">
        <v>15</v>
      </c>
      <c r="D63">
        <v>2</v>
      </c>
      <c r="E63" t="s">
        <v>6</v>
      </c>
      <c r="F63">
        <v>1</v>
      </c>
      <c r="G63" t="s">
        <v>40</v>
      </c>
      <c r="H63" s="2">
        <v>-12000000</v>
      </c>
      <c r="I63" s="2">
        <v>-12120000</v>
      </c>
      <c r="J63" s="2">
        <v>-12241200</v>
      </c>
      <c r="K63" s="2">
        <v>-12363612</v>
      </c>
      <c r="L63" s="2">
        <v>-12487248.119999999</v>
      </c>
      <c r="M63" s="2">
        <v>-12612120.601199999</v>
      </c>
      <c r="N63" s="2">
        <v>-12738241.807211999</v>
      </c>
      <c r="O63" s="2">
        <v>-12865624.225284118</v>
      </c>
      <c r="P63" s="2">
        <v>-12994280.46753696</v>
      </c>
      <c r="Q63" s="2">
        <v>-13124223.27221233</v>
      </c>
      <c r="R63" s="2">
        <v>-13255465.504934454</v>
      </c>
      <c r="S63" s="2">
        <v>-13388020.159983799</v>
      </c>
    </row>
    <row r="64" spans="1:19" x14ac:dyDescent="0.35">
      <c r="A64">
        <v>2020</v>
      </c>
      <c r="B64">
        <v>2</v>
      </c>
      <c r="C64" t="s">
        <v>15</v>
      </c>
      <c r="D64">
        <v>2</v>
      </c>
      <c r="E64" t="s">
        <v>6</v>
      </c>
      <c r="F64">
        <v>2</v>
      </c>
      <c r="G64" t="s">
        <v>41</v>
      </c>
      <c r="H64" s="2">
        <v>-20000000</v>
      </c>
      <c r="I64" s="2">
        <v>-20200000</v>
      </c>
      <c r="J64" s="2">
        <v>-20402000</v>
      </c>
      <c r="K64" s="2">
        <v>-20606020</v>
      </c>
      <c r="L64" s="2">
        <v>-20812080.199999999</v>
      </c>
      <c r="M64" s="2">
        <v>-21020201.002</v>
      </c>
      <c r="N64" s="2">
        <v>-21230403.012019999</v>
      </c>
      <c r="O64" s="2">
        <v>-21442707.042140201</v>
      </c>
      <c r="P64" s="2">
        <v>-21657134.112561602</v>
      </c>
      <c r="Q64" s="2">
        <v>-21873705.453687217</v>
      </c>
      <c r="R64" s="2">
        <v>-22092442.508224089</v>
      </c>
      <c r="S64" s="2">
        <v>-22313366.933306329</v>
      </c>
    </row>
    <row r="65" spans="1:19" x14ac:dyDescent="0.35">
      <c r="A65">
        <v>2020</v>
      </c>
      <c r="B65">
        <v>2</v>
      </c>
      <c r="C65" t="s">
        <v>15</v>
      </c>
      <c r="D65">
        <v>2</v>
      </c>
      <c r="E65" t="s">
        <v>6</v>
      </c>
      <c r="F65">
        <v>3</v>
      </c>
      <c r="G65" t="s">
        <v>42</v>
      </c>
      <c r="H65" s="2">
        <v>-8000000</v>
      </c>
      <c r="I65" s="2">
        <v>-8080000</v>
      </c>
      <c r="J65" s="2">
        <v>-8160800</v>
      </c>
      <c r="K65" s="2">
        <v>-8242408</v>
      </c>
      <c r="L65" s="2">
        <v>-8324832.0800000001</v>
      </c>
      <c r="M65" s="2">
        <v>-8408080.4008000009</v>
      </c>
      <c r="N65" s="2">
        <v>-8492161.2048080005</v>
      </c>
      <c r="O65" s="2">
        <v>-8577082.8168560807</v>
      </c>
      <c r="P65" s="2">
        <v>-8662853.6450246423</v>
      </c>
      <c r="Q65" s="2">
        <v>-8749482.1814748887</v>
      </c>
      <c r="R65" s="2">
        <v>-8836977.0032896381</v>
      </c>
      <c r="S65" s="2">
        <v>-8925346.7733225338</v>
      </c>
    </row>
    <row r="66" spans="1:19" x14ac:dyDescent="0.35">
      <c r="A66">
        <v>2020</v>
      </c>
      <c r="B66">
        <v>2</v>
      </c>
      <c r="C66" t="s">
        <v>15</v>
      </c>
      <c r="D66">
        <v>3</v>
      </c>
      <c r="E66" t="s">
        <v>7</v>
      </c>
      <c r="F66">
        <v>1</v>
      </c>
      <c r="G66" t="s">
        <v>43</v>
      </c>
      <c r="H66" s="2">
        <v>-22200000</v>
      </c>
      <c r="I66" s="3">
        <v>-22422000</v>
      </c>
      <c r="J66" s="2">
        <v>-22646220</v>
      </c>
      <c r="K66" s="3">
        <v>-22872682.199999999</v>
      </c>
      <c r="L66" s="2">
        <v>-23101409.022</v>
      </c>
      <c r="M66" s="3">
        <v>-23332423.11222</v>
      </c>
      <c r="N66" s="2">
        <v>-23565747.3433422</v>
      </c>
      <c r="O66" s="3">
        <v>-23801404.816775624</v>
      </c>
      <c r="P66" s="2">
        <v>-24039418.864943381</v>
      </c>
      <c r="Q66" s="3">
        <v>-24279813.053592816</v>
      </c>
      <c r="R66" s="2">
        <v>-24522611.184128743</v>
      </c>
      <c r="S66" s="3">
        <v>-24767837.29597003</v>
      </c>
    </row>
    <row r="67" spans="1:19" x14ac:dyDescent="0.35">
      <c r="A67">
        <v>2020</v>
      </c>
      <c r="B67">
        <v>2</v>
      </c>
      <c r="C67" t="s">
        <v>15</v>
      </c>
      <c r="D67">
        <v>3</v>
      </c>
      <c r="E67" t="s">
        <v>7</v>
      </c>
      <c r="F67">
        <v>2</v>
      </c>
      <c r="G67" t="s">
        <v>44</v>
      </c>
      <c r="H67" s="2">
        <v>-13500000</v>
      </c>
      <c r="I67" s="3">
        <v>-13635000</v>
      </c>
      <c r="J67" s="2">
        <v>-13771350</v>
      </c>
      <c r="K67" s="3">
        <v>-13909063.5</v>
      </c>
      <c r="L67" s="2">
        <v>-14048154.135</v>
      </c>
      <c r="M67" s="3">
        <v>-14188635.676349999</v>
      </c>
      <c r="N67" s="2">
        <v>-14330522.0331135</v>
      </c>
      <c r="O67" s="3">
        <v>-14473827.253444634</v>
      </c>
      <c r="P67" s="2">
        <v>-14618565.525979081</v>
      </c>
      <c r="Q67" s="3">
        <v>-14764751.181238873</v>
      </c>
      <c r="R67" s="2">
        <v>-14912398.693051262</v>
      </c>
      <c r="S67" s="3">
        <v>-15061522.679981774</v>
      </c>
    </row>
    <row r="68" spans="1:19" x14ac:dyDescent="0.35">
      <c r="A68">
        <v>2020</v>
      </c>
      <c r="B68">
        <v>2</v>
      </c>
      <c r="C68" t="s">
        <v>15</v>
      </c>
      <c r="D68">
        <v>3</v>
      </c>
      <c r="E68" t="s">
        <v>7</v>
      </c>
      <c r="F68">
        <v>3</v>
      </c>
      <c r="G68" t="s">
        <v>45</v>
      </c>
      <c r="H68" s="2">
        <v>-24300000</v>
      </c>
      <c r="I68" s="3">
        <v>-24543000</v>
      </c>
      <c r="J68" s="2">
        <v>-24788430</v>
      </c>
      <c r="K68" s="3">
        <v>-25036314.300000001</v>
      </c>
      <c r="L68" s="2">
        <v>-25286677.443</v>
      </c>
      <c r="M68" s="3">
        <v>-25539544.217429999</v>
      </c>
      <c r="N68" s="2">
        <v>-25794939.6596043</v>
      </c>
      <c r="O68" s="3">
        <v>-26052889.056200344</v>
      </c>
      <c r="P68" s="2">
        <v>-26313417.946762349</v>
      </c>
      <c r="Q68" s="3">
        <v>-26576552.126229972</v>
      </c>
      <c r="R68" s="2">
        <v>-26842317.647492271</v>
      </c>
      <c r="S68" s="3">
        <v>-27110740.823967192</v>
      </c>
    </row>
    <row r="69" spans="1:19" x14ac:dyDescent="0.35">
      <c r="A69">
        <v>2020</v>
      </c>
      <c r="B69">
        <v>2</v>
      </c>
      <c r="C69" t="s">
        <v>15</v>
      </c>
      <c r="D69">
        <v>4</v>
      </c>
      <c r="E69" t="s">
        <v>8</v>
      </c>
      <c r="F69">
        <v>1</v>
      </c>
      <c r="G69" t="s">
        <v>46</v>
      </c>
      <c r="H69" s="2">
        <v>-5181632</v>
      </c>
      <c r="I69" s="3">
        <v>-5233448.32</v>
      </c>
      <c r="J69" s="2">
        <v>-5285782.8032</v>
      </c>
      <c r="K69" s="3">
        <v>-5338640.631232</v>
      </c>
      <c r="L69" s="2">
        <v>-5392027.0375443203</v>
      </c>
      <c r="M69" s="3">
        <v>-5445947.307919764</v>
      </c>
      <c r="N69" s="2">
        <v>-5500406.780998962</v>
      </c>
      <c r="O69" s="3">
        <v>-5555410.8488089517</v>
      </c>
      <c r="P69" s="2">
        <v>-5610964.9572970411</v>
      </c>
      <c r="Q69" s="3">
        <v>-5667074.6068700114</v>
      </c>
      <c r="R69" s="2">
        <v>-5723745.3529387116</v>
      </c>
      <c r="S69" s="3">
        <v>-5780982.8064680984</v>
      </c>
    </row>
    <row r="70" spans="1:19" x14ac:dyDescent="0.35">
      <c r="A70">
        <v>2020</v>
      </c>
      <c r="B70">
        <v>2</v>
      </c>
      <c r="C70" t="s">
        <v>15</v>
      </c>
      <c r="D70">
        <v>4</v>
      </c>
      <c r="E70" t="s">
        <v>8</v>
      </c>
      <c r="F70">
        <v>2</v>
      </c>
      <c r="G70" t="s">
        <v>47</v>
      </c>
      <c r="H70" s="2">
        <v>-5027726</v>
      </c>
      <c r="I70" s="3">
        <v>-5078003.26</v>
      </c>
      <c r="J70" s="2">
        <v>-5128783.2926000003</v>
      </c>
      <c r="K70" s="3">
        <v>-5180071.1255260007</v>
      </c>
      <c r="L70" s="2">
        <v>-5231871.8367812606</v>
      </c>
      <c r="M70" s="3">
        <v>-5284190.5551490728</v>
      </c>
      <c r="N70" s="2">
        <v>-5337032.4607005632</v>
      </c>
      <c r="O70" s="3">
        <v>-5390402.7853075685</v>
      </c>
      <c r="P70" s="2">
        <v>-5444306.8131606439</v>
      </c>
      <c r="Q70" s="3">
        <v>-5498749.88129225</v>
      </c>
      <c r="R70" s="2">
        <v>-5553737.3801051723</v>
      </c>
      <c r="S70" s="3">
        <v>-5609274.7539062239</v>
      </c>
    </row>
    <row r="71" spans="1:19" x14ac:dyDescent="0.35">
      <c r="A71">
        <v>2020</v>
      </c>
      <c r="B71">
        <v>2</v>
      </c>
      <c r="C71" t="s">
        <v>15</v>
      </c>
      <c r="D71">
        <v>4</v>
      </c>
      <c r="E71" t="s">
        <v>8</v>
      </c>
      <c r="F71">
        <v>3</v>
      </c>
      <c r="G71" t="s">
        <v>52</v>
      </c>
      <c r="H71" s="2">
        <v>-5249851</v>
      </c>
      <c r="I71" s="3">
        <v>-5302349.51</v>
      </c>
      <c r="J71" s="2">
        <v>-5355373.0050999997</v>
      </c>
      <c r="K71" s="3">
        <v>-5408926.7351509994</v>
      </c>
      <c r="L71" s="2">
        <v>-5463016.0025025094</v>
      </c>
      <c r="M71" s="3">
        <v>-5517646.1625275342</v>
      </c>
      <c r="N71" s="2">
        <v>-5572822.6241528094</v>
      </c>
      <c r="O71" s="3">
        <v>-5628550.8503943374</v>
      </c>
      <c r="P71" s="2">
        <v>-5684836.3588982811</v>
      </c>
      <c r="Q71" s="3">
        <v>-5741684.7224872643</v>
      </c>
      <c r="R71" s="2">
        <v>-5799101.5697121369</v>
      </c>
      <c r="S71" s="3">
        <v>-5857092.5854092585</v>
      </c>
    </row>
    <row r="72" spans="1:19" x14ac:dyDescent="0.35">
      <c r="A72">
        <v>2020</v>
      </c>
      <c r="B72">
        <v>2</v>
      </c>
      <c r="C72" t="s">
        <v>15</v>
      </c>
      <c r="D72">
        <v>6</v>
      </c>
      <c r="E72" t="s">
        <v>9</v>
      </c>
      <c r="F72">
        <v>1</v>
      </c>
      <c r="G72" t="s">
        <v>42</v>
      </c>
      <c r="H72" s="2">
        <v>-4163666</v>
      </c>
      <c r="I72" s="3">
        <v>-4205302.66</v>
      </c>
      <c r="J72" s="2">
        <v>-4247355.6866000006</v>
      </c>
      <c r="K72" s="3">
        <v>-4289829.243466001</v>
      </c>
      <c r="L72" s="2">
        <v>-4332727.5359006608</v>
      </c>
      <c r="M72" s="3">
        <v>-4376054.8112596674</v>
      </c>
      <c r="N72" s="2">
        <v>-4419815.3593722638</v>
      </c>
      <c r="O72" s="3">
        <v>-4464013.5129659865</v>
      </c>
      <c r="P72" s="2">
        <v>-4508653.6480956469</v>
      </c>
      <c r="Q72" s="3">
        <v>-4553740.1845766036</v>
      </c>
      <c r="R72" s="2">
        <v>-4599277.5864223698</v>
      </c>
      <c r="S72" s="3">
        <v>-4645270.3622865938</v>
      </c>
    </row>
    <row r="73" spans="1:19" x14ac:dyDescent="0.35">
      <c r="A73">
        <v>2020</v>
      </c>
      <c r="B73">
        <v>2</v>
      </c>
      <c r="C73" t="s">
        <v>15</v>
      </c>
      <c r="D73">
        <v>6</v>
      </c>
      <c r="E73" t="s">
        <v>9</v>
      </c>
      <c r="F73">
        <v>2</v>
      </c>
      <c r="G73" t="s">
        <v>41</v>
      </c>
      <c r="H73" s="2">
        <v>-4819788</v>
      </c>
      <c r="I73" s="3">
        <v>-4867985.88</v>
      </c>
      <c r="J73" s="2">
        <v>-4916665.7387999995</v>
      </c>
      <c r="K73" s="3">
        <v>-4965832.3961879993</v>
      </c>
      <c r="L73" s="2">
        <v>-5015490.7201498793</v>
      </c>
      <c r="M73" s="3">
        <v>-5065645.6273513781</v>
      </c>
      <c r="N73" s="2">
        <v>-5116302.0836248919</v>
      </c>
      <c r="O73" s="3">
        <v>-5167465.1044611409</v>
      </c>
      <c r="P73" s="2">
        <v>-5219139.7555057527</v>
      </c>
      <c r="Q73" s="3">
        <v>-5271331.1530608106</v>
      </c>
      <c r="R73" s="2">
        <v>-5324044.4645914184</v>
      </c>
      <c r="S73" s="3">
        <v>-5377284.9092373326</v>
      </c>
    </row>
    <row r="74" spans="1:19" x14ac:dyDescent="0.35">
      <c r="A74">
        <v>2020</v>
      </c>
      <c r="B74">
        <v>2</v>
      </c>
      <c r="C74" t="s">
        <v>15</v>
      </c>
      <c r="D74">
        <v>6</v>
      </c>
      <c r="E74" t="s">
        <v>9</v>
      </c>
      <c r="F74">
        <v>3</v>
      </c>
      <c r="G74" t="s">
        <v>40</v>
      </c>
      <c r="H74" s="2">
        <v>-5495998</v>
      </c>
      <c r="I74" s="3">
        <v>-5550957.9800000004</v>
      </c>
      <c r="J74" s="2">
        <v>-5606467.5598000009</v>
      </c>
      <c r="K74" s="3">
        <v>-5662532.235398001</v>
      </c>
      <c r="L74" s="2">
        <v>-5719157.5577519815</v>
      </c>
      <c r="M74" s="3">
        <v>-5776349.1333295014</v>
      </c>
      <c r="N74" s="2">
        <v>-5834112.624662796</v>
      </c>
      <c r="O74" s="3">
        <v>-5892453.7509094244</v>
      </c>
      <c r="P74" s="2">
        <v>-5951378.2884185184</v>
      </c>
      <c r="Q74" s="3">
        <v>-6010892.0713027036</v>
      </c>
      <c r="R74" s="2">
        <v>-6071000.9920157306</v>
      </c>
      <c r="S74" s="3">
        <v>-6131711.0019358881</v>
      </c>
    </row>
    <row r="75" spans="1:19" x14ac:dyDescent="0.35">
      <c r="A75">
        <v>2020</v>
      </c>
      <c r="B75">
        <v>2</v>
      </c>
      <c r="C75" t="s">
        <v>15</v>
      </c>
      <c r="D75">
        <v>7</v>
      </c>
      <c r="E75" t="s">
        <v>10</v>
      </c>
      <c r="F75">
        <v>1</v>
      </c>
      <c r="G75" t="s">
        <v>53</v>
      </c>
      <c r="H75" s="2">
        <v>-23000000</v>
      </c>
      <c r="I75" s="3">
        <v>-23230000</v>
      </c>
      <c r="J75" s="2">
        <v>-23462300</v>
      </c>
      <c r="K75" s="3">
        <v>-23696923</v>
      </c>
      <c r="L75" s="2">
        <v>-23933892.23</v>
      </c>
      <c r="M75" s="3">
        <v>-24173231.1523</v>
      </c>
      <c r="N75" s="2">
        <v>-24414963.463823002</v>
      </c>
      <c r="O75" s="3">
        <v>-24659113.098461233</v>
      </c>
      <c r="P75" s="2">
        <v>-24905704.229445845</v>
      </c>
      <c r="Q75" s="3">
        <v>-25154761.271740302</v>
      </c>
      <c r="R75" s="2">
        <v>-25406308.884457707</v>
      </c>
      <c r="S75" s="3">
        <v>-25660371.973302286</v>
      </c>
    </row>
    <row r="76" spans="1:19" x14ac:dyDescent="0.35">
      <c r="A76">
        <v>2020</v>
      </c>
      <c r="B76">
        <v>2</v>
      </c>
      <c r="C76" t="s">
        <v>15</v>
      </c>
      <c r="D76">
        <v>7</v>
      </c>
      <c r="E76" t="s">
        <v>10</v>
      </c>
      <c r="F76">
        <v>2</v>
      </c>
      <c r="G76" t="s">
        <v>54</v>
      </c>
      <c r="H76" s="2">
        <v>-34000000</v>
      </c>
      <c r="I76" s="3">
        <v>-34340000</v>
      </c>
      <c r="J76" s="2">
        <v>-34683400</v>
      </c>
      <c r="K76" s="3">
        <v>-35030234</v>
      </c>
      <c r="L76" s="2">
        <v>-35380536.340000004</v>
      </c>
      <c r="M76" s="3">
        <v>-35734341.703400001</v>
      </c>
      <c r="N76" s="2">
        <v>-36091685.120434001</v>
      </c>
      <c r="O76" s="3">
        <v>-36452601.971638344</v>
      </c>
      <c r="P76" s="2">
        <v>-36817127.991354726</v>
      </c>
      <c r="Q76" s="3">
        <v>-37185299.271268271</v>
      </c>
      <c r="R76" s="2">
        <v>-37557152.263980955</v>
      </c>
      <c r="S76" s="3">
        <v>-37932723.786620766</v>
      </c>
    </row>
    <row r="77" spans="1:19" x14ac:dyDescent="0.35">
      <c r="A77">
        <v>2020</v>
      </c>
      <c r="B77">
        <v>2</v>
      </c>
      <c r="C77" t="s">
        <v>15</v>
      </c>
      <c r="D77">
        <v>7</v>
      </c>
      <c r="E77" t="s">
        <v>10</v>
      </c>
      <c r="F77">
        <v>3</v>
      </c>
      <c r="G77" t="s">
        <v>55</v>
      </c>
      <c r="H77" s="2">
        <v>-18765098</v>
      </c>
      <c r="I77" s="3">
        <v>-18952748.98</v>
      </c>
      <c r="J77" s="2">
        <v>-19142276.469799999</v>
      </c>
      <c r="K77" s="3">
        <v>-19333699.234497998</v>
      </c>
      <c r="L77" s="2">
        <v>-19527036.226842977</v>
      </c>
      <c r="M77" s="3">
        <v>-19722306.589111406</v>
      </c>
      <c r="N77" s="2">
        <v>-19919529.655002519</v>
      </c>
      <c r="O77" s="3">
        <v>-20118724.951552544</v>
      </c>
      <c r="P77" s="2">
        <v>-20319912.20106807</v>
      </c>
      <c r="Q77" s="3">
        <v>-20523111.323078752</v>
      </c>
      <c r="R77" s="2">
        <v>-20728342.436309539</v>
      </c>
      <c r="S77" s="3">
        <v>-20935625.860672634</v>
      </c>
    </row>
    <row r="78" spans="1:19" x14ac:dyDescent="0.35">
      <c r="A78">
        <v>2020</v>
      </c>
      <c r="B78">
        <v>2</v>
      </c>
      <c r="C78" t="s">
        <v>15</v>
      </c>
      <c r="D78">
        <v>8</v>
      </c>
      <c r="E78" t="s">
        <v>11</v>
      </c>
      <c r="F78">
        <v>1</v>
      </c>
      <c r="G78" t="s">
        <v>56</v>
      </c>
      <c r="H78" s="2">
        <v>-56000000</v>
      </c>
      <c r="I78" s="3">
        <v>-56560000</v>
      </c>
      <c r="J78" s="2">
        <v>-57125600</v>
      </c>
      <c r="K78" s="3">
        <v>-57696856</v>
      </c>
      <c r="L78" s="2">
        <v>-58273824.560000002</v>
      </c>
      <c r="M78" s="3">
        <v>-58856562.805600002</v>
      </c>
      <c r="N78" s="2">
        <v>-59445128.433656</v>
      </c>
      <c r="O78" s="3">
        <v>-60039579.717992559</v>
      </c>
      <c r="P78" s="2">
        <v>-60639975.515172482</v>
      </c>
      <c r="Q78" s="3">
        <v>-61246375.270324208</v>
      </c>
      <c r="R78" s="2">
        <v>-61858839.02302745</v>
      </c>
      <c r="S78" s="3">
        <v>-62477427.413257726</v>
      </c>
    </row>
    <row r="79" spans="1:19" x14ac:dyDescent="0.35">
      <c r="A79">
        <v>2020</v>
      </c>
      <c r="B79">
        <v>2</v>
      </c>
      <c r="C79" t="s">
        <v>15</v>
      </c>
      <c r="D79">
        <v>8</v>
      </c>
      <c r="E79" t="s">
        <v>11</v>
      </c>
      <c r="F79">
        <v>2</v>
      </c>
      <c r="G79" t="s">
        <v>57</v>
      </c>
      <c r="H79" s="2">
        <v>-47000000</v>
      </c>
      <c r="I79" s="3">
        <v>-47470000</v>
      </c>
      <c r="J79" s="2">
        <v>-47944700</v>
      </c>
      <c r="K79" s="3">
        <v>-48424147</v>
      </c>
      <c r="L79" s="2">
        <v>-48908388.469999999</v>
      </c>
      <c r="M79" s="3">
        <v>-49397472.354699999</v>
      </c>
      <c r="N79" s="2">
        <v>-49891447.078246996</v>
      </c>
      <c r="O79" s="3">
        <v>-50390361.549029469</v>
      </c>
      <c r="P79" s="2">
        <v>-50894265.164519764</v>
      </c>
      <c r="Q79" s="3">
        <v>-51403207.816164963</v>
      </c>
      <c r="R79" s="2">
        <v>-51917239.894326612</v>
      </c>
      <c r="S79" s="3">
        <v>-52436412.29326988</v>
      </c>
    </row>
    <row r="80" spans="1:19" x14ac:dyDescent="0.35">
      <c r="A80">
        <v>2020</v>
      </c>
      <c r="B80">
        <v>2</v>
      </c>
      <c r="C80" t="s">
        <v>15</v>
      </c>
      <c r="D80">
        <v>8</v>
      </c>
      <c r="E80" t="s">
        <v>11</v>
      </c>
      <c r="F80">
        <v>3</v>
      </c>
      <c r="G80" t="s">
        <v>58</v>
      </c>
      <c r="H80" s="2">
        <v>-35000000</v>
      </c>
      <c r="I80" s="3">
        <v>-35350000</v>
      </c>
      <c r="J80" s="2">
        <v>-35703500</v>
      </c>
      <c r="K80" s="3">
        <v>-36060535</v>
      </c>
      <c r="L80" s="2">
        <v>-36421140.350000001</v>
      </c>
      <c r="M80" s="3">
        <v>-36785351.7535</v>
      </c>
      <c r="N80" s="2">
        <v>-37153205.271035001</v>
      </c>
      <c r="O80" s="3">
        <v>-37524737.323745348</v>
      </c>
      <c r="P80" s="2">
        <v>-37899984.696982801</v>
      </c>
      <c r="Q80" s="3">
        <v>-38278984.543952629</v>
      </c>
      <c r="R80" s="2">
        <v>-38661774.389392152</v>
      </c>
      <c r="S80" s="3">
        <v>-39048392.133286074</v>
      </c>
    </row>
    <row r="81" spans="1:19" x14ac:dyDescent="0.35">
      <c r="A81">
        <v>2020</v>
      </c>
      <c r="B81">
        <v>2</v>
      </c>
      <c r="C81" t="s">
        <v>15</v>
      </c>
      <c r="D81">
        <v>9</v>
      </c>
      <c r="E81" t="s">
        <v>12</v>
      </c>
      <c r="F81">
        <v>1</v>
      </c>
      <c r="G81" t="s">
        <v>0</v>
      </c>
      <c r="H81" s="2">
        <v>-100000000</v>
      </c>
      <c r="I81" s="3">
        <v>-101000000</v>
      </c>
      <c r="J81" s="2">
        <v>-102010000</v>
      </c>
      <c r="K81" s="3">
        <v>-103030100</v>
      </c>
      <c r="L81" s="2">
        <v>-104060401</v>
      </c>
      <c r="M81" s="3">
        <v>-105101005.01000001</v>
      </c>
      <c r="N81" s="2">
        <v>-106152015.0601</v>
      </c>
      <c r="O81" s="3">
        <v>-107213535.210701</v>
      </c>
      <c r="P81" s="2">
        <v>-108285670.56280802</v>
      </c>
      <c r="Q81" s="3">
        <v>-109368527.2684361</v>
      </c>
      <c r="R81" s="2">
        <v>-110462212.54112047</v>
      </c>
      <c r="S81" s="3">
        <v>-111566834.66653168</v>
      </c>
    </row>
    <row r="82" spans="1:19" x14ac:dyDescent="0.35">
      <c r="A82">
        <v>2020</v>
      </c>
      <c r="B82">
        <v>2</v>
      </c>
      <c r="C82" t="s">
        <v>15</v>
      </c>
      <c r="D82">
        <v>9</v>
      </c>
      <c r="E82" t="s">
        <v>12</v>
      </c>
      <c r="F82">
        <v>2</v>
      </c>
      <c r="G82" t="s">
        <v>59</v>
      </c>
      <c r="H82" s="2">
        <v>-75600000</v>
      </c>
      <c r="I82" s="3">
        <v>-76356000</v>
      </c>
      <c r="J82" s="2">
        <v>-77119560</v>
      </c>
      <c r="K82" s="3">
        <v>-77890755.599999994</v>
      </c>
      <c r="L82" s="2">
        <v>-78669663.155999988</v>
      </c>
      <c r="M82" s="3">
        <v>-79456359.787559986</v>
      </c>
      <c r="N82" s="2">
        <v>-80250923.385435581</v>
      </c>
      <c r="O82" s="3">
        <v>-81053432.619289935</v>
      </c>
      <c r="P82" s="2">
        <v>-81863966.945482835</v>
      </c>
      <c r="Q82" s="3">
        <v>-82682606.614937663</v>
      </c>
      <c r="R82" s="2">
        <v>-83509432.681087047</v>
      </c>
      <c r="S82" s="3">
        <v>-84344527.007897913</v>
      </c>
    </row>
    <row r="83" spans="1:19" x14ac:dyDescent="0.35">
      <c r="A83">
        <v>2020</v>
      </c>
      <c r="B83">
        <v>2</v>
      </c>
      <c r="C83" t="s">
        <v>15</v>
      </c>
      <c r="D83">
        <v>9</v>
      </c>
      <c r="E83" t="s">
        <v>12</v>
      </c>
      <c r="F83">
        <v>3</v>
      </c>
      <c r="G83" t="s">
        <v>60</v>
      </c>
      <c r="H83" s="2">
        <v>-50000000</v>
      </c>
      <c r="I83" s="3">
        <v>-50500000</v>
      </c>
      <c r="J83" s="2">
        <v>-51005000</v>
      </c>
      <c r="K83" s="3">
        <v>-51515050</v>
      </c>
      <c r="L83" s="2">
        <v>-52030200.5</v>
      </c>
      <c r="M83" s="3">
        <v>-52550502.505000003</v>
      </c>
      <c r="N83" s="2">
        <v>-53076007.530050002</v>
      </c>
      <c r="O83" s="3">
        <v>-53606767.605350502</v>
      </c>
      <c r="P83" s="2">
        <v>-54142835.281404011</v>
      </c>
      <c r="Q83" s="3">
        <v>-54684263.634218052</v>
      </c>
      <c r="R83" s="2">
        <v>-55231106.270560235</v>
      </c>
      <c r="S83" s="3">
        <v>-55783417.333265841</v>
      </c>
    </row>
    <row r="84" spans="1:19" x14ac:dyDescent="0.35">
      <c r="A84">
        <v>2020</v>
      </c>
      <c r="B84">
        <v>2</v>
      </c>
      <c r="C84" t="s">
        <v>15</v>
      </c>
      <c r="D84" s="5">
        <v>10</v>
      </c>
      <c r="E84" t="s">
        <v>5</v>
      </c>
      <c r="F84">
        <v>1</v>
      </c>
      <c r="G84" t="s">
        <v>37</v>
      </c>
      <c r="H84" s="2">
        <v>-35540000</v>
      </c>
      <c r="I84" s="3">
        <v>-35895400</v>
      </c>
      <c r="J84" s="2">
        <v>-36254354</v>
      </c>
      <c r="K84" s="3">
        <v>-36616897.539999999</v>
      </c>
      <c r="L84" s="2">
        <v>-36983066.5154</v>
      </c>
      <c r="M84" s="3">
        <v>-37352897.180554003</v>
      </c>
      <c r="N84" s="2">
        <v>-37726426.152359545</v>
      </c>
      <c r="O84" s="3">
        <v>-38103690.413883142</v>
      </c>
      <c r="P84" s="2">
        <v>-38484727.318021975</v>
      </c>
      <c r="Q84" s="3">
        <v>-38869574.591202192</v>
      </c>
      <c r="R84" s="2">
        <v>-39258270.337114215</v>
      </c>
      <c r="S84" s="3">
        <v>-39650853.04048536</v>
      </c>
    </row>
    <row r="85" spans="1:19" x14ac:dyDescent="0.35">
      <c r="A85">
        <v>2020</v>
      </c>
      <c r="B85">
        <v>2</v>
      </c>
      <c r="C85" t="s">
        <v>15</v>
      </c>
      <c r="D85" s="5">
        <v>10</v>
      </c>
      <c r="E85" t="s">
        <v>5</v>
      </c>
      <c r="F85">
        <v>2</v>
      </c>
      <c r="G85" t="s">
        <v>38</v>
      </c>
      <c r="H85" s="2">
        <v>-22350760</v>
      </c>
      <c r="I85" s="3">
        <v>-22574267.600000001</v>
      </c>
      <c r="J85" s="2">
        <v>-22800010.276000001</v>
      </c>
      <c r="K85" s="3">
        <v>-23028010.378760003</v>
      </c>
      <c r="L85" s="2">
        <v>-23258290.482547604</v>
      </c>
      <c r="M85" s="3">
        <v>-23490873.387373079</v>
      </c>
      <c r="N85" s="2">
        <v>-23725782.121246811</v>
      </c>
      <c r="O85" s="3">
        <v>-23963039.942459278</v>
      </c>
      <c r="P85" s="2">
        <v>-24202670.341883872</v>
      </c>
      <c r="Q85" s="3">
        <v>-24444697.045302711</v>
      </c>
      <c r="R85" s="2">
        <v>-24689144.015755739</v>
      </c>
      <c r="S85" s="3">
        <v>-24936035.455913298</v>
      </c>
    </row>
    <row r="86" spans="1:19" x14ac:dyDescent="0.35">
      <c r="A86">
        <v>2020</v>
      </c>
      <c r="B86">
        <v>2</v>
      </c>
      <c r="C86" t="s">
        <v>15</v>
      </c>
      <c r="D86" s="5">
        <v>10</v>
      </c>
      <c r="E86" t="s">
        <v>5</v>
      </c>
      <c r="F86">
        <v>3</v>
      </c>
      <c r="G86" t="s">
        <v>39</v>
      </c>
      <c r="H86" s="2">
        <v>-12376890</v>
      </c>
      <c r="I86" s="3">
        <v>-12500658.9</v>
      </c>
      <c r="J86" s="2">
        <v>-12625665.489</v>
      </c>
      <c r="K86" s="3">
        <v>-12751922.143890001</v>
      </c>
      <c r="L86" s="2">
        <v>-12879441.365328901</v>
      </c>
      <c r="M86" s="3">
        <v>-13008235.77898219</v>
      </c>
      <c r="N86" s="2">
        <v>-13138318.136772012</v>
      </c>
      <c r="O86" s="3">
        <v>-13269701.318139732</v>
      </c>
      <c r="P86" s="2">
        <v>-13402398.33132113</v>
      </c>
      <c r="Q86" s="3">
        <v>-13536422.314634342</v>
      </c>
      <c r="R86" s="2">
        <v>-13671786.537780685</v>
      </c>
      <c r="S86" s="3">
        <v>-13808504.403158491</v>
      </c>
    </row>
    <row r="87" spans="1:19" x14ac:dyDescent="0.35">
      <c r="A87">
        <v>2020</v>
      </c>
      <c r="B87">
        <v>2</v>
      </c>
      <c r="C87" t="s">
        <v>15</v>
      </c>
      <c r="D87" s="5">
        <v>11</v>
      </c>
      <c r="E87" t="s">
        <v>13</v>
      </c>
      <c r="F87">
        <v>1</v>
      </c>
      <c r="G87" t="s">
        <v>61</v>
      </c>
      <c r="H87" s="2">
        <v>-3320760</v>
      </c>
      <c r="I87" s="3">
        <v>-3353967.6</v>
      </c>
      <c r="J87" s="2">
        <v>-3387507.2760000001</v>
      </c>
      <c r="K87" s="3">
        <v>-3421382.34876</v>
      </c>
      <c r="L87" s="2">
        <v>-3455596.1722475998</v>
      </c>
      <c r="M87" s="3">
        <v>-3490152.1339700758</v>
      </c>
      <c r="N87" s="2">
        <v>-3525053.6553097763</v>
      </c>
      <c r="O87" s="3">
        <v>-3560304.1918628742</v>
      </c>
      <c r="P87" s="2">
        <v>-3595907.233781503</v>
      </c>
      <c r="Q87" s="3">
        <v>-3631866.3061193181</v>
      </c>
      <c r="R87" s="2">
        <v>-3668184.9691805113</v>
      </c>
      <c r="S87" s="3">
        <v>-3704866.8188723163</v>
      </c>
    </row>
    <row r="88" spans="1:19" x14ac:dyDescent="0.35">
      <c r="A88">
        <v>2020</v>
      </c>
      <c r="B88">
        <v>2</v>
      </c>
      <c r="C88" t="s">
        <v>15</v>
      </c>
      <c r="D88" s="5">
        <v>11</v>
      </c>
      <c r="E88" t="s">
        <v>13</v>
      </c>
      <c r="F88">
        <v>2</v>
      </c>
      <c r="G88" t="s">
        <v>62</v>
      </c>
      <c r="H88" s="2">
        <v>-5768790</v>
      </c>
      <c r="I88" s="3">
        <v>-5826477.9000000004</v>
      </c>
      <c r="J88" s="2">
        <v>-5884742.6790000005</v>
      </c>
      <c r="K88" s="3">
        <v>-5943590.1057900004</v>
      </c>
      <c r="L88" s="2">
        <v>-6003026.0068479003</v>
      </c>
      <c r="M88" s="3">
        <v>-6063056.2669163793</v>
      </c>
      <c r="N88" s="2">
        <v>-6123686.8295855429</v>
      </c>
      <c r="O88" s="3">
        <v>-6184923.6978813987</v>
      </c>
      <c r="P88" s="2">
        <v>-6246772.9348602127</v>
      </c>
      <c r="Q88" s="3">
        <v>-6309240.6642088145</v>
      </c>
      <c r="R88" s="2">
        <v>-6372333.0708509032</v>
      </c>
      <c r="S88" s="3">
        <v>-6436056.4015594125</v>
      </c>
    </row>
    <row r="89" spans="1:19" x14ac:dyDescent="0.35">
      <c r="A89">
        <v>2020</v>
      </c>
      <c r="B89">
        <v>2</v>
      </c>
      <c r="C89" t="s">
        <v>15</v>
      </c>
      <c r="D89" s="5">
        <v>11</v>
      </c>
      <c r="E89" t="s">
        <v>13</v>
      </c>
      <c r="F89">
        <v>3</v>
      </c>
      <c r="G89" t="s">
        <v>63</v>
      </c>
      <c r="H89" s="2">
        <v>-4587990</v>
      </c>
      <c r="I89" s="3">
        <v>-4633869.9000000004</v>
      </c>
      <c r="J89" s="2">
        <v>-4680208.5990000004</v>
      </c>
      <c r="K89" s="3">
        <v>-4727010.68499</v>
      </c>
      <c r="L89" s="2">
        <v>-4774280.7918399004</v>
      </c>
      <c r="M89" s="3">
        <v>-4822023.5997582991</v>
      </c>
      <c r="N89" s="2">
        <v>-4870243.8357558819</v>
      </c>
      <c r="O89" s="3">
        <v>-4918946.2741134409</v>
      </c>
      <c r="P89" s="2">
        <v>-4968135.7368545756</v>
      </c>
      <c r="Q89" s="3">
        <v>-5017817.0942231212</v>
      </c>
      <c r="R89" s="2">
        <v>-5067995.2651653523</v>
      </c>
      <c r="S89" s="3">
        <v>-5118675.2178170057</v>
      </c>
    </row>
    <row r="90" spans="1:19" x14ac:dyDescent="0.35">
      <c r="A90">
        <v>2020</v>
      </c>
      <c r="B90" s="5">
        <v>3</v>
      </c>
      <c r="C90" t="s">
        <v>67</v>
      </c>
      <c r="D90" s="5">
        <v>1</v>
      </c>
      <c r="E90" t="s">
        <v>67</v>
      </c>
      <c r="F90">
        <v>1</v>
      </c>
      <c r="G90" t="s">
        <v>67</v>
      </c>
      <c r="H90" s="2">
        <f>+SUM(H48:H89)</f>
        <v>291013954</v>
      </c>
      <c r="I90" s="2">
        <f t="shared" ref="I90:S90" si="2">+SUM(I48:I89)</f>
        <v>376523570.15999961</v>
      </c>
      <c r="J90" s="2">
        <f t="shared" si="2"/>
        <v>382088282.48159975</v>
      </c>
      <c r="K90" s="2">
        <f t="shared" si="2"/>
        <v>387708641.92641556</v>
      </c>
      <c r="L90" s="2">
        <f t="shared" si="2"/>
        <v>393385204.96568006</v>
      </c>
      <c r="M90" s="2">
        <f t="shared" si="2"/>
        <v>399118533.63533688</v>
      </c>
      <c r="N90" s="2">
        <f t="shared" si="2"/>
        <v>404909195.59169084</v>
      </c>
      <c r="O90" s="2">
        <f t="shared" si="2"/>
        <v>410757764.16760725</v>
      </c>
      <c r="P90" s="2">
        <f t="shared" si="2"/>
        <v>416664818.4292835</v>
      </c>
      <c r="Q90" s="2">
        <f t="shared" si="2"/>
        <v>422630943.23357618</v>
      </c>
      <c r="R90" s="2">
        <f t="shared" si="2"/>
        <v>428656729.28591192</v>
      </c>
      <c r="S90" s="2">
        <f t="shared" si="2"/>
        <v>434742773.19877076</v>
      </c>
    </row>
    <row r="91" spans="1:19" x14ac:dyDescent="0.35">
      <c r="A91">
        <v>2020</v>
      </c>
      <c r="B91">
        <v>4</v>
      </c>
      <c r="C91" t="s">
        <v>64</v>
      </c>
      <c r="D91">
        <v>1</v>
      </c>
      <c r="E91" t="s">
        <v>64</v>
      </c>
      <c r="F91">
        <v>1</v>
      </c>
      <c r="G91" t="s">
        <v>64</v>
      </c>
      <c r="H91" s="2">
        <v>-39450000</v>
      </c>
      <c r="I91" s="3">
        <v>-39844500</v>
      </c>
      <c r="J91" s="2">
        <v>-40242945</v>
      </c>
      <c r="K91" s="3">
        <v>-40645374.450000003</v>
      </c>
      <c r="L91" s="2">
        <v>-41051828.194500007</v>
      </c>
      <c r="M91" s="3">
        <v>-41462346.476445004</v>
      </c>
      <c r="N91" s="2">
        <v>-41876969.941209458</v>
      </c>
      <c r="O91" s="3">
        <v>-42295739.64062155</v>
      </c>
      <c r="P91" s="2">
        <v>-42718697.037027769</v>
      </c>
      <c r="Q91" s="3">
        <v>-43145884.007398047</v>
      </c>
      <c r="R91" s="2">
        <v>-43577342.847472027</v>
      </c>
      <c r="S91" s="3">
        <v>-44013116.275946751</v>
      </c>
    </row>
    <row r="92" spans="1:19" x14ac:dyDescent="0.35">
      <c r="A92">
        <v>2020</v>
      </c>
      <c r="B92">
        <v>5</v>
      </c>
      <c r="C92" t="s">
        <v>65</v>
      </c>
      <c r="D92">
        <v>1</v>
      </c>
      <c r="E92" t="s">
        <v>65</v>
      </c>
      <c r="F92">
        <v>1</v>
      </c>
      <c r="G92" t="s">
        <v>65</v>
      </c>
      <c r="H92" s="2">
        <v>23450000</v>
      </c>
      <c r="I92" s="2">
        <v>23684500</v>
      </c>
      <c r="J92" s="2">
        <v>23921345</v>
      </c>
      <c r="K92" s="2">
        <v>24160558.449999999</v>
      </c>
      <c r="L92" s="2">
        <v>24402164.034499999</v>
      </c>
      <c r="M92" s="2">
        <v>24646185.674844999</v>
      </c>
      <c r="N92" s="2">
        <v>24892647.531593449</v>
      </c>
      <c r="O92" s="2">
        <v>25141574.006909385</v>
      </c>
      <c r="P92" s="2">
        <v>25392989.74697848</v>
      </c>
      <c r="Q92" s="2">
        <v>25646919.644448265</v>
      </c>
      <c r="R92" s="2">
        <v>25903388.840892747</v>
      </c>
      <c r="S92" s="2">
        <v>26162422.729301676</v>
      </c>
    </row>
    <row r="93" spans="1:19" x14ac:dyDescent="0.35">
      <c r="A93" s="5">
        <v>2020</v>
      </c>
      <c r="B93" s="5">
        <v>6</v>
      </c>
      <c r="C93" s="6" t="s">
        <v>68</v>
      </c>
      <c r="D93" s="5">
        <v>1</v>
      </c>
      <c r="E93" s="6" t="s">
        <v>68</v>
      </c>
      <c r="F93" s="5">
        <v>1</v>
      </c>
      <c r="G93" s="6" t="s">
        <v>68</v>
      </c>
      <c r="H93" s="7">
        <f>+H90+H91+H92</f>
        <v>275013954</v>
      </c>
      <c r="I93" s="7">
        <f t="shared" ref="I93:S93" si="3">+I90+I91+I92</f>
        <v>360363570.15999961</v>
      </c>
      <c r="J93" s="7">
        <f t="shared" si="3"/>
        <v>365766682.48159975</v>
      </c>
      <c r="K93" s="7">
        <f t="shared" si="3"/>
        <v>371223825.92641556</v>
      </c>
      <c r="L93" s="7">
        <f t="shared" si="3"/>
        <v>376735540.80568004</v>
      </c>
      <c r="M93" s="7">
        <f t="shared" si="3"/>
        <v>382302372.83373684</v>
      </c>
      <c r="N93" s="7">
        <f t="shared" si="3"/>
        <v>387924873.18207484</v>
      </c>
      <c r="O93" s="7">
        <f t="shared" si="3"/>
        <v>393603598.53389508</v>
      </c>
      <c r="P93" s="7">
        <f t="shared" si="3"/>
        <v>399339111.13923419</v>
      </c>
      <c r="Q93" s="7">
        <f t="shared" si="3"/>
        <v>405131978.87062639</v>
      </c>
      <c r="R93" s="7">
        <f t="shared" si="3"/>
        <v>410982775.27933264</v>
      </c>
      <c r="S93" s="7">
        <f t="shared" si="3"/>
        <v>416892079.65212572</v>
      </c>
    </row>
    <row r="94" spans="1:19" x14ac:dyDescent="0.35">
      <c r="F94" s="5"/>
    </row>
  </sheetData>
  <autoFilter ref="A1:S1" xr:uid="{92F7F76E-CAAE-474F-AD07-71EA99B75C88}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50F0-0ABC-4180-A7D5-2503699CC2D0}">
  <dimension ref="A1:S45"/>
  <sheetViews>
    <sheetView topLeftCell="I1" workbookViewId="0">
      <pane ySplit="1" topLeftCell="A27" activePane="bottomLeft" state="frozen"/>
      <selection pane="bottomLeft" activeCell="A2" sqref="A2:S45"/>
    </sheetView>
  </sheetViews>
  <sheetFormatPr baseColWidth="10" defaultRowHeight="14.5" x14ac:dyDescent="0.35"/>
  <cols>
    <col min="2" max="2" width="18.36328125" customWidth="1"/>
    <col min="3" max="4" width="17.08984375" customWidth="1"/>
    <col min="5" max="5" width="34.90625" customWidth="1"/>
    <col min="6" max="6" width="20.1796875" customWidth="1"/>
    <col min="7" max="7" width="26" customWidth="1"/>
    <col min="8" max="8" width="15" customWidth="1"/>
    <col min="9" max="19" width="14.6328125" bestFit="1" customWidth="1"/>
  </cols>
  <sheetData>
    <row r="1" spans="1:19" x14ac:dyDescent="0.35">
      <c r="A1" t="s">
        <v>66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</row>
    <row r="2" spans="1:19" x14ac:dyDescent="0.35">
      <c r="A2">
        <v>2020</v>
      </c>
      <c r="B2" s="1">
        <v>1</v>
      </c>
      <c r="C2" t="s">
        <v>14</v>
      </c>
      <c r="D2" s="1">
        <v>1</v>
      </c>
      <c r="E2" t="s">
        <v>1</v>
      </c>
      <c r="F2">
        <v>1</v>
      </c>
      <c r="G2" t="s">
        <v>34</v>
      </c>
      <c r="H2" s="3">
        <v>287196466</v>
      </c>
      <c r="I2" s="3">
        <f>+H2*(1+1%)</f>
        <v>290068430.66000003</v>
      </c>
      <c r="J2" s="3">
        <f t="shared" ref="J2:S2" si="0">+I2*(1+1%)</f>
        <v>292969114.9666</v>
      </c>
      <c r="K2" s="3">
        <f t="shared" si="0"/>
        <v>295898806.11626601</v>
      </c>
      <c r="L2" s="3">
        <f t="shared" si="0"/>
        <v>298857794.17742866</v>
      </c>
      <c r="M2" s="3">
        <f t="shared" si="0"/>
        <v>301846372.11920297</v>
      </c>
      <c r="N2" s="3">
        <f t="shared" si="0"/>
        <v>304864835.84039503</v>
      </c>
      <c r="O2" s="3">
        <f t="shared" si="0"/>
        <v>307913484.19879901</v>
      </c>
      <c r="P2" s="3">
        <f t="shared" si="0"/>
        <v>310992619.04078698</v>
      </c>
      <c r="Q2" s="3">
        <f t="shared" si="0"/>
        <v>314102545.23119485</v>
      </c>
      <c r="R2" s="3">
        <f t="shared" si="0"/>
        <v>317243570.68350679</v>
      </c>
      <c r="S2" s="3">
        <f t="shared" si="0"/>
        <v>320416006.39034188</v>
      </c>
    </row>
    <row r="3" spans="1:19" x14ac:dyDescent="0.35">
      <c r="A3">
        <v>2020</v>
      </c>
      <c r="B3" s="1">
        <v>1</v>
      </c>
      <c r="C3" t="s">
        <v>14</v>
      </c>
      <c r="D3" s="1">
        <v>1</v>
      </c>
      <c r="E3" t="s">
        <v>1</v>
      </c>
      <c r="F3">
        <v>2</v>
      </c>
      <c r="G3" t="s">
        <v>35</v>
      </c>
      <c r="H3" s="3">
        <v>282103890</v>
      </c>
      <c r="I3" s="3">
        <f t="shared" ref="I3:S13" si="1">+H3*(1+1%)</f>
        <v>284924928.89999998</v>
      </c>
      <c r="J3" s="3">
        <f t="shared" si="1"/>
        <v>287774178.18899995</v>
      </c>
      <c r="K3" s="3">
        <f t="shared" si="1"/>
        <v>290651919.97088993</v>
      </c>
      <c r="L3" s="3">
        <f t="shared" si="1"/>
        <v>293558439.1705988</v>
      </c>
      <c r="M3" s="3">
        <f t="shared" si="1"/>
        <v>296494023.56230479</v>
      </c>
      <c r="N3" s="3">
        <f t="shared" si="1"/>
        <v>299458963.79792786</v>
      </c>
      <c r="O3" s="3">
        <f t="shared" si="1"/>
        <v>302453553.43590713</v>
      </c>
      <c r="P3" s="3">
        <f t="shared" si="1"/>
        <v>305478088.97026622</v>
      </c>
      <c r="Q3" s="3">
        <f t="shared" si="1"/>
        <v>308532869.8599689</v>
      </c>
      <c r="R3" s="3">
        <f t="shared" si="1"/>
        <v>311618198.5585686</v>
      </c>
      <c r="S3" s="3">
        <f t="shared" si="1"/>
        <v>314734380.54415429</v>
      </c>
    </row>
    <row r="4" spans="1:19" x14ac:dyDescent="0.35">
      <c r="A4">
        <v>2020</v>
      </c>
      <c r="B4" s="1">
        <v>1</v>
      </c>
      <c r="C4" t="s">
        <v>14</v>
      </c>
      <c r="D4" s="1">
        <v>1</v>
      </c>
      <c r="E4" t="s">
        <v>1</v>
      </c>
      <c r="F4">
        <v>3</v>
      </c>
      <c r="G4" t="s">
        <v>36</v>
      </c>
      <c r="H4" s="3">
        <v>256669552</v>
      </c>
      <c r="I4" s="3">
        <f t="shared" si="1"/>
        <v>259236247.52000001</v>
      </c>
      <c r="J4" s="3">
        <f t="shared" si="1"/>
        <v>261828609.99520001</v>
      </c>
      <c r="K4" s="3">
        <f t="shared" si="1"/>
        <v>264446896.09515202</v>
      </c>
      <c r="L4" s="3">
        <f t="shared" si="1"/>
        <v>267091365.05610356</v>
      </c>
      <c r="M4" s="3">
        <f t="shared" si="1"/>
        <v>269762278.70666462</v>
      </c>
      <c r="N4" s="3">
        <f t="shared" si="1"/>
        <v>272459901.49373126</v>
      </c>
      <c r="O4" s="3">
        <f t="shared" si="1"/>
        <v>275184500.5086686</v>
      </c>
      <c r="P4" s="3">
        <f t="shared" si="1"/>
        <v>277936345.51375526</v>
      </c>
      <c r="Q4" s="3">
        <f t="shared" si="1"/>
        <v>280715708.96889281</v>
      </c>
      <c r="R4" s="3">
        <f t="shared" si="1"/>
        <v>283522866.05858177</v>
      </c>
      <c r="S4" s="3">
        <f t="shared" si="1"/>
        <v>286358094.71916759</v>
      </c>
    </row>
    <row r="5" spans="1:19" x14ac:dyDescent="0.35">
      <c r="A5">
        <v>2020</v>
      </c>
      <c r="B5" s="1">
        <v>1</v>
      </c>
      <c r="C5" t="s">
        <v>14</v>
      </c>
      <c r="D5" s="1">
        <v>2</v>
      </c>
      <c r="E5" t="s">
        <v>2</v>
      </c>
      <c r="F5">
        <v>1</v>
      </c>
      <c r="G5" t="s">
        <v>34</v>
      </c>
      <c r="H5" s="3">
        <v>124333903</v>
      </c>
      <c r="I5" s="3">
        <f t="shared" si="1"/>
        <v>125577242.03</v>
      </c>
      <c r="J5" s="3">
        <f t="shared" si="1"/>
        <v>126833014.45030001</v>
      </c>
      <c r="K5" s="3">
        <f t="shared" si="1"/>
        <v>128101344.59480301</v>
      </c>
      <c r="L5" s="3">
        <f t="shared" si="1"/>
        <v>129382358.04075104</v>
      </c>
      <c r="M5" s="3">
        <f t="shared" si="1"/>
        <v>130676181.62115856</v>
      </c>
      <c r="N5" s="3">
        <f t="shared" si="1"/>
        <v>131982943.43737014</v>
      </c>
      <c r="O5" s="3">
        <f t="shared" si="1"/>
        <v>133302772.87174384</v>
      </c>
      <c r="P5" s="3">
        <f t="shared" si="1"/>
        <v>134635800.60046127</v>
      </c>
      <c r="Q5" s="3">
        <f t="shared" si="1"/>
        <v>135982158.60646588</v>
      </c>
      <c r="R5" s="3">
        <f t="shared" si="1"/>
        <v>137341980.19253054</v>
      </c>
      <c r="S5" s="3">
        <f t="shared" si="1"/>
        <v>138715399.99445584</v>
      </c>
    </row>
    <row r="6" spans="1:19" x14ac:dyDescent="0.35">
      <c r="A6">
        <v>2020</v>
      </c>
      <c r="B6" s="1">
        <v>1</v>
      </c>
      <c r="C6" t="s">
        <v>14</v>
      </c>
      <c r="D6" s="1">
        <v>2</v>
      </c>
      <c r="E6" t="s">
        <v>2</v>
      </c>
      <c r="F6">
        <v>2</v>
      </c>
      <c r="G6" t="s">
        <v>35</v>
      </c>
      <c r="H6" s="3">
        <v>79854319</v>
      </c>
      <c r="I6" s="3">
        <f t="shared" si="1"/>
        <v>80652862.189999998</v>
      </c>
      <c r="J6" s="3">
        <f t="shared" si="1"/>
        <v>81459390.811900005</v>
      </c>
      <c r="K6" s="3">
        <f t="shared" si="1"/>
        <v>82273984.720019013</v>
      </c>
      <c r="L6" s="3">
        <f t="shared" si="1"/>
        <v>83096724.567219198</v>
      </c>
      <c r="M6" s="3">
        <f t="shared" si="1"/>
        <v>83927691.812891394</v>
      </c>
      <c r="N6" s="3">
        <f t="shared" si="1"/>
        <v>84766968.731020302</v>
      </c>
      <c r="O6" s="3">
        <f t="shared" si="1"/>
        <v>85614638.418330505</v>
      </c>
      <c r="P6" s="3">
        <f t="shared" si="1"/>
        <v>86470784.802513808</v>
      </c>
      <c r="Q6" s="3">
        <f t="shared" si="1"/>
        <v>87335492.650538951</v>
      </c>
      <c r="R6" s="3">
        <f t="shared" si="1"/>
        <v>88208847.577044338</v>
      </c>
      <c r="S6" s="3">
        <f t="shared" si="1"/>
        <v>89090936.052814782</v>
      </c>
    </row>
    <row r="7" spans="1:19" x14ac:dyDescent="0.35">
      <c r="A7">
        <v>2020</v>
      </c>
      <c r="B7" s="1">
        <v>1</v>
      </c>
      <c r="C7" t="s">
        <v>14</v>
      </c>
      <c r="D7" s="1">
        <v>2</v>
      </c>
      <c r="E7" t="s">
        <v>2</v>
      </c>
      <c r="F7">
        <v>3</v>
      </c>
      <c r="G7" t="s">
        <v>36</v>
      </c>
      <c r="H7" s="3">
        <v>110360055</v>
      </c>
      <c r="I7" s="3">
        <f t="shared" si="1"/>
        <v>111463655.55</v>
      </c>
      <c r="J7" s="3">
        <f t="shared" si="1"/>
        <v>112578292.1055</v>
      </c>
      <c r="K7" s="3">
        <f t="shared" si="1"/>
        <v>113704075.026555</v>
      </c>
      <c r="L7" s="3">
        <f t="shared" si="1"/>
        <v>114841115.77682056</v>
      </c>
      <c r="M7" s="3">
        <f t="shared" si="1"/>
        <v>115989526.93458876</v>
      </c>
      <c r="N7" s="3">
        <f t="shared" si="1"/>
        <v>117149422.20393465</v>
      </c>
      <c r="O7" s="3">
        <f t="shared" si="1"/>
        <v>118320916.425974</v>
      </c>
      <c r="P7" s="3">
        <f t="shared" si="1"/>
        <v>119504125.59023374</v>
      </c>
      <c r="Q7" s="3">
        <f t="shared" si="1"/>
        <v>120699166.84613608</v>
      </c>
      <c r="R7" s="3">
        <f t="shared" si="1"/>
        <v>121906158.51459745</v>
      </c>
      <c r="S7" s="3">
        <f t="shared" si="1"/>
        <v>123125220.09974343</v>
      </c>
    </row>
    <row r="8" spans="1:19" x14ac:dyDescent="0.35">
      <c r="A8">
        <v>2020</v>
      </c>
      <c r="B8" s="1">
        <v>1</v>
      </c>
      <c r="C8" t="s">
        <v>14</v>
      </c>
      <c r="D8" s="1">
        <v>3</v>
      </c>
      <c r="E8" t="s">
        <v>3</v>
      </c>
      <c r="F8">
        <v>1</v>
      </c>
      <c r="G8" t="s">
        <v>34</v>
      </c>
      <c r="H8" s="3">
        <v>13040279</v>
      </c>
      <c r="I8" s="3">
        <f t="shared" si="1"/>
        <v>13170681.790000001</v>
      </c>
      <c r="J8" s="3">
        <f t="shared" si="1"/>
        <v>13302388.607900001</v>
      </c>
      <c r="K8" s="3">
        <f t="shared" si="1"/>
        <v>13435412.493979001</v>
      </c>
      <c r="L8" s="3">
        <f t="shared" si="1"/>
        <v>13569766.618918791</v>
      </c>
      <c r="M8" s="3">
        <f t="shared" si="1"/>
        <v>13705464.28510798</v>
      </c>
      <c r="N8" s="3">
        <f t="shared" si="1"/>
        <v>13842518.92795906</v>
      </c>
      <c r="O8" s="3">
        <f t="shared" si="1"/>
        <v>13980944.11723865</v>
      </c>
      <c r="P8" s="3">
        <f t="shared" si="1"/>
        <v>14120753.558411038</v>
      </c>
      <c r="Q8" s="3">
        <f t="shared" si="1"/>
        <v>14261961.093995148</v>
      </c>
      <c r="R8" s="3">
        <f t="shared" si="1"/>
        <v>14404580.7049351</v>
      </c>
      <c r="S8" s="3">
        <f t="shared" si="1"/>
        <v>14548626.511984451</v>
      </c>
    </row>
    <row r="9" spans="1:19" x14ac:dyDescent="0.35">
      <c r="A9">
        <v>2020</v>
      </c>
      <c r="B9" s="1">
        <v>1</v>
      </c>
      <c r="C9" t="s">
        <v>14</v>
      </c>
      <c r="D9" s="1">
        <v>3</v>
      </c>
      <c r="E9" t="s">
        <v>3</v>
      </c>
      <c r="F9">
        <v>2</v>
      </c>
      <c r="G9" t="s">
        <v>35</v>
      </c>
      <c r="H9" s="3">
        <v>12401558</v>
      </c>
      <c r="I9" s="3">
        <f t="shared" si="1"/>
        <v>12525573.58</v>
      </c>
      <c r="J9" s="3">
        <f t="shared" si="1"/>
        <v>12650829.3158</v>
      </c>
      <c r="K9" s="3">
        <f t="shared" si="1"/>
        <v>12777337.608958</v>
      </c>
      <c r="L9" s="3">
        <f t="shared" si="1"/>
        <v>12905110.985047581</v>
      </c>
      <c r="M9" s="3">
        <f t="shared" si="1"/>
        <v>13034162.094898056</v>
      </c>
      <c r="N9" s="3">
        <f t="shared" si="1"/>
        <v>13164503.715847038</v>
      </c>
      <c r="O9" s="3">
        <f t="shared" si="1"/>
        <v>13296148.753005508</v>
      </c>
      <c r="P9" s="3">
        <f t="shared" si="1"/>
        <v>13429110.240535563</v>
      </c>
      <c r="Q9" s="3">
        <f t="shared" si="1"/>
        <v>13563401.342940919</v>
      </c>
      <c r="R9" s="3">
        <f t="shared" si="1"/>
        <v>13699035.356370328</v>
      </c>
      <c r="S9" s="3">
        <f t="shared" si="1"/>
        <v>13836025.709934032</v>
      </c>
    </row>
    <row r="10" spans="1:19" x14ac:dyDescent="0.35">
      <c r="A10">
        <v>2020</v>
      </c>
      <c r="B10" s="1">
        <v>1</v>
      </c>
      <c r="C10" t="s">
        <v>14</v>
      </c>
      <c r="D10" s="1">
        <v>3</v>
      </c>
      <c r="E10" t="s">
        <v>3</v>
      </c>
      <c r="F10">
        <v>3</v>
      </c>
      <c r="G10" t="s">
        <v>36</v>
      </c>
      <c r="H10" s="3">
        <v>10792187</v>
      </c>
      <c r="I10" s="3">
        <f t="shared" si="1"/>
        <v>10900108.869999999</v>
      </c>
      <c r="J10" s="3">
        <f t="shared" si="1"/>
        <v>11009109.958699999</v>
      </c>
      <c r="K10" s="3">
        <f t="shared" si="1"/>
        <v>11119201.058287</v>
      </c>
      <c r="L10" s="3">
        <f t="shared" si="1"/>
        <v>11230393.06886987</v>
      </c>
      <c r="M10" s="3">
        <f t="shared" si="1"/>
        <v>11342696.99955857</v>
      </c>
      <c r="N10" s="3">
        <f t="shared" si="1"/>
        <v>11456123.969554156</v>
      </c>
      <c r="O10" s="3">
        <f t="shared" si="1"/>
        <v>11570685.209249698</v>
      </c>
      <c r="P10" s="3">
        <f t="shared" si="1"/>
        <v>11686392.061342195</v>
      </c>
      <c r="Q10" s="3">
        <f t="shared" si="1"/>
        <v>11803255.981955616</v>
      </c>
      <c r="R10" s="3">
        <f t="shared" si="1"/>
        <v>11921288.541775173</v>
      </c>
      <c r="S10" s="3">
        <f t="shared" si="1"/>
        <v>12040501.427192925</v>
      </c>
    </row>
    <row r="11" spans="1:19" x14ac:dyDescent="0.35">
      <c r="A11">
        <v>2020</v>
      </c>
      <c r="B11" s="1">
        <v>1</v>
      </c>
      <c r="C11" t="s">
        <v>14</v>
      </c>
      <c r="D11" s="1">
        <v>4</v>
      </c>
      <c r="E11" t="s">
        <v>4</v>
      </c>
      <c r="F11">
        <v>1</v>
      </c>
      <c r="G11" t="s">
        <v>34</v>
      </c>
      <c r="H11" s="3">
        <v>9685163</v>
      </c>
      <c r="I11" s="3">
        <f t="shared" si="1"/>
        <v>9782014.6300000008</v>
      </c>
      <c r="J11" s="3">
        <f t="shared" si="1"/>
        <v>9879834.7763</v>
      </c>
      <c r="K11" s="3">
        <f t="shared" si="1"/>
        <v>9978633.1240630001</v>
      </c>
      <c r="L11" s="3">
        <f t="shared" si="1"/>
        <v>10078419.45530363</v>
      </c>
      <c r="M11" s="3">
        <f t="shared" si="1"/>
        <v>10179203.649856666</v>
      </c>
      <c r="N11" s="3">
        <f t="shared" si="1"/>
        <v>10280995.686355233</v>
      </c>
      <c r="O11" s="3">
        <f t="shared" si="1"/>
        <v>10383805.643218786</v>
      </c>
      <c r="P11" s="3">
        <f t="shared" si="1"/>
        <v>10487643.699650973</v>
      </c>
      <c r="Q11" s="3">
        <f t="shared" si="1"/>
        <v>10592520.136647483</v>
      </c>
      <c r="R11" s="3">
        <f t="shared" si="1"/>
        <v>10698445.338013958</v>
      </c>
      <c r="S11" s="3">
        <f t="shared" si="1"/>
        <v>10805429.791394098</v>
      </c>
    </row>
    <row r="12" spans="1:19" x14ac:dyDescent="0.35">
      <c r="A12">
        <v>2020</v>
      </c>
      <c r="B12" s="1">
        <v>1</v>
      </c>
      <c r="C12" t="s">
        <v>14</v>
      </c>
      <c r="D12" s="1">
        <v>4</v>
      </c>
      <c r="E12" t="s">
        <v>4</v>
      </c>
      <c r="F12">
        <v>2</v>
      </c>
      <c r="G12" t="s">
        <v>35</v>
      </c>
      <c r="H12" s="3">
        <v>10575734</v>
      </c>
      <c r="I12" s="3">
        <f t="shared" si="1"/>
        <v>10681491.34</v>
      </c>
      <c r="J12" s="3">
        <f t="shared" si="1"/>
        <v>10788306.2534</v>
      </c>
      <c r="K12" s="3">
        <f t="shared" si="1"/>
        <v>10896189.315934001</v>
      </c>
      <c r="L12" s="3">
        <f t="shared" si="1"/>
        <v>11005151.20909334</v>
      </c>
      <c r="M12" s="3">
        <f t="shared" si="1"/>
        <v>11115202.721184272</v>
      </c>
      <c r="N12" s="3">
        <f t="shared" si="1"/>
        <v>11226354.748396115</v>
      </c>
      <c r="O12" s="3">
        <f t="shared" si="1"/>
        <v>11338618.295880077</v>
      </c>
      <c r="P12" s="3">
        <f t="shared" si="1"/>
        <v>11452004.478838878</v>
      </c>
      <c r="Q12" s="3">
        <f t="shared" si="1"/>
        <v>11566524.523627266</v>
      </c>
      <c r="R12" s="3">
        <f t="shared" si="1"/>
        <v>11682189.768863538</v>
      </c>
      <c r="S12" s="3">
        <f t="shared" si="1"/>
        <v>11799011.666552173</v>
      </c>
    </row>
    <row r="13" spans="1:19" x14ac:dyDescent="0.35">
      <c r="A13">
        <v>2020</v>
      </c>
      <c r="B13" s="1">
        <v>1</v>
      </c>
      <c r="C13" t="s">
        <v>14</v>
      </c>
      <c r="D13" s="1">
        <v>4</v>
      </c>
      <c r="E13" t="s">
        <v>4</v>
      </c>
      <c r="F13">
        <v>3</v>
      </c>
      <c r="G13" t="s">
        <v>36</v>
      </c>
      <c r="H13" s="3">
        <v>7197459</v>
      </c>
      <c r="I13" s="3">
        <f t="shared" si="1"/>
        <v>7269433.5899999999</v>
      </c>
      <c r="J13" s="3">
        <f t="shared" si="1"/>
        <v>7342127.9259000001</v>
      </c>
      <c r="K13" s="3">
        <f t="shared" si="1"/>
        <v>7415549.2051590001</v>
      </c>
      <c r="L13" s="3">
        <f t="shared" si="1"/>
        <v>7489704.6972105904</v>
      </c>
      <c r="M13" s="3">
        <f t="shared" si="1"/>
        <v>7564601.7441826966</v>
      </c>
      <c r="N13" s="3">
        <f t="shared" si="1"/>
        <v>7640247.7616245234</v>
      </c>
      <c r="O13" s="3">
        <f t="shared" si="1"/>
        <v>7716650.2392407684</v>
      </c>
      <c r="P13" s="3">
        <f t="shared" si="1"/>
        <v>7793816.7416331759</v>
      </c>
      <c r="Q13" s="3">
        <f t="shared" si="1"/>
        <v>7871754.9090495082</v>
      </c>
      <c r="R13" s="3">
        <f t="shared" si="1"/>
        <v>7950472.4581400035</v>
      </c>
      <c r="S13" s="3">
        <f t="shared" si="1"/>
        <v>8029977.1827214034</v>
      </c>
    </row>
    <row r="14" spans="1:19" x14ac:dyDescent="0.35">
      <c r="A14">
        <v>2020</v>
      </c>
      <c r="B14" s="1">
        <v>2</v>
      </c>
      <c r="C14" t="s">
        <v>15</v>
      </c>
      <c r="D14" s="1">
        <v>1</v>
      </c>
      <c r="E14" t="s">
        <v>48</v>
      </c>
      <c r="F14">
        <v>1</v>
      </c>
      <c r="G14" t="s">
        <v>49</v>
      </c>
      <c r="H14" s="2">
        <v>-95346265</v>
      </c>
      <c r="I14" s="2">
        <v>-75346265</v>
      </c>
      <c r="J14" s="2">
        <v>-75346265</v>
      </c>
      <c r="K14" s="2">
        <v>-75346265</v>
      </c>
      <c r="L14" s="2">
        <v>-75346265</v>
      </c>
      <c r="M14" s="2">
        <v>-75346265</v>
      </c>
      <c r="N14" s="2">
        <v>-75346265</v>
      </c>
      <c r="O14" s="2">
        <v>-75346265</v>
      </c>
      <c r="P14" s="2">
        <v>-75346265</v>
      </c>
      <c r="Q14" s="2">
        <v>-75346265</v>
      </c>
      <c r="R14" s="2">
        <v>-75346265</v>
      </c>
      <c r="S14" s="2">
        <v>-75346265</v>
      </c>
    </row>
    <row r="15" spans="1:19" x14ac:dyDescent="0.35">
      <c r="A15">
        <v>2020</v>
      </c>
      <c r="B15" s="1">
        <v>2</v>
      </c>
      <c r="C15" t="s">
        <v>15</v>
      </c>
      <c r="D15" s="1">
        <v>1</v>
      </c>
      <c r="E15" t="s">
        <v>48</v>
      </c>
      <c r="F15">
        <v>2</v>
      </c>
      <c r="G15" t="s">
        <v>50</v>
      </c>
      <c r="H15" s="2">
        <v>-86089171</v>
      </c>
      <c r="I15" s="2">
        <v>-56089171</v>
      </c>
      <c r="J15" s="2">
        <v>-56089171</v>
      </c>
      <c r="K15" s="2">
        <v>-56089171</v>
      </c>
      <c r="L15" s="2">
        <v>-56089171</v>
      </c>
      <c r="M15" s="2">
        <v>-56089171</v>
      </c>
      <c r="N15" s="2">
        <v>-56089171</v>
      </c>
      <c r="O15" s="2">
        <v>-56089171</v>
      </c>
      <c r="P15" s="2">
        <v>-56089171</v>
      </c>
      <c r="Q15" s="2">
        <v>-56089171</v>
      </c>
      <c r="R15" s="2">
        <v>-56089171</v>
      </c>
      <c r="S15" s="2">
        <v>-56089171</v>
      </c>
    </row>
    <row r="16" spans="1:19" x14ac:dyDescent="0.35">
      <c r="A16">
        <v>2020</v>
      </c>
      <c r="B16" s="1">
        <v>2</v>
      </c>
      <c r="C16" t="s">
        <v>15</v>
      </c>
      <c r="D16" s="1">
        <v>1</v>
      </c>
      <c r="E16" t="s">
        <v>48</v>
      </c>
      <c r="F16">
        <v>3</v>
      </c>
      <c r="G16" t="s">
        <v>51</v>
      </c>
      <c r="H16" s="2">
        <v>-78512226</v>
      </c>
      <c r="I16" s="2">
        <v>-48512226</v>
      </c>
      <c r="J16" s="2">
        <v>-48512226</v>
      </c>
      <c r="K16" s="2">
        <v>-48512226</v>
      </c>
      <c r="L16" s="2">
        <v>-48512226</v>
      </c>
      <c r="M16" s="2">
        <v>-48512226</v>
      </c>
      <c r="N16" s="2">
        <v>-48512226</v>
      </c>
      <c r="O16" s="2">
        <v>-48512226</v>
      </c>
      <c r="P16" s="2">
        <v>-48512226</v>
      </c>
      <c r="Q16" s="2">
        <v>-48512226</v>
      </c>
      <c r="R16" s="2">
        <v>-48512226</v>
      </c>
      <c r="S16" s="2">
        <v>-48512226</v>
      </c>
    </row>
    <row r="17" spans="1:19" x14ac:dyDescent="0.35">
      <c r="A17">
        <v>2020</v>
      </c>
      <c r="B17" s="1">
        <v>2</v>
      </c>
      <c r="C17" t="s">
        <v>15</v>
      </c>
      <c r="D17" s="1">
        <v>2</v>
      </c>
      <c r="E17" t="s">
        <v>6</v>
      </c>
      <c r="F17">
        <v>1</v>
      </c>
      <c r="G17" t="s">
        <v>40</v>
      </c>
      <c r="H17" s="2">
        <v>-12000000</v>
      </c>
      <c r="I17" s="3">
        <f t="shared" ref="I17:S17" si="2">+H17*(1+1%)</f>
        <v>-12120000</v>
      </c>
      <c r="J17" s="3">
        <f t="shared" si="2"/>
        <v>-12241200</v>
      </c>
      <c r="K17" s="3">
        <f t="shared" si="2"/>
        <v>-12363612</v>
      </c>
      <c r="L17" s="3">
        <f t="shared" si="2"/>
        <v>-12487248.119999999</v>
      </c>
      <c r="M17" s="3">
        <f t="shared" si="2"/>
        <v>-12612120.601199999</v>
      </c>
      <c r="N17" s="3">
        <f t="shared" si="2"/>
        <v>-12738241.807211999</v>
      </c>
      <c r="O17" s="3">
        <f t="shared" si="2"/>
        <v>-12865624.225284118</v>
      </c>
      <c r="P17" s="3">
        <f t="shared" si="2"/>
        <v>-12994280.46753696</v>
      </c>
      <c r="Q17" s="3">
        <f t="shared" si="2"/>
        <v>-13124223.27221233</v>
      </c>
      <c r="R17" s="3">
        <f t="shared" si="2"/>
        <v>-13255465.504934454</v>
      </c>
      <c r="S17" s="3">
        <f t="shared" si="2"/>
        <v>-13388020.159983799</v>
      </c>
    </row>
    <row r="18" spans="1:19" x14ac:dyDescent="0.35">
      <c r="A18">
        <v>2020</v>
      </c>
      <c r="B18" s="1">
        <v>2</v>
      </c>
      <c r="C18" t="s">
        <v>15</v>
      </c>
      <c r="D18" s="1">
        <v>2</v>
      </c>
      <c r="E18" t="s">
        <v>6</v>
      </c>
      <c r="F18">
        <v>2</v>
      </c>
      <c r="G18" t="s">
        <v>41</v>
      </c>
      <c r="H18" s="2">
        <v>-20000000</v>
      </c>
      <c r="I18" s="3">
        <f t="shared" ref="I18:S18" si="3">+H18*(1+1%)</f>
        <v>-20200000</v>
      </c>
      <c r="J18" s="3">
        <f t="shared" si="3"/>
        <v>-20402000</v>
      </c>
      <c r="K18" s="3">
        <f t="shared" si="3"/>
        <v>-20606020</v>
      </c>
      <c r="L18" s="3">
        <f t="shared" si="3"/>
        <v>-20812080.199999999</v>
      </c>
      <c r="M18" s="3">
        <f t="shared" si="3"/>
        <v>-21020201.002</v>
      </c>
      <c r="N18" s="3">
        <f t="shared" si="3"/>
        <v>-21230403.012019999</v>
      </c>
      <c r="O18" s="3">
        <f t="shared" si="3"/>
        <v>-21442707.042140201</v>
      </c>
      <c r="P18" s="3">
        <f t="shared" si="3"/>
        <v>-21657134.112561602</v>
      </c>
      <c r="Q18" s="3">
        <f t="shared" si="3"/>
        <v>-21873705.453687217</v>
      </c>
      <c r="R18" s="3">
        <f t="shared" si="3"/>
        <v>-22092442.508224089</v>
      </c>
      <c r="S18" s="3">
        <f t="shared" si="3"/>
        <v>-22313366.933306329</v>
      </c>
    </row>
    <row r="19" spans="1:19" x14ac:dyDescent="0.35">
      <c r="A19">
        <v>2020</v>
      </c>
      <c r="B19" s="1">
        <v>2</v>
      </c>
      <c r="C19" t="s">
        <v>15</v>
      </c>
      <c r="D19" s="1">
        <v>2</v>
      </c>
      <c r="E19" t="s">
        <v>6</v>
      </c>
      <c r="F19">
        <v>3</v>
      </c>
      <c r="G19" t="s">
        <v>42</v>
      </c>
      <c r="H19" s="2">
        <v>-8000000</v>
      </c>
      <c r="I19" s="3">
        <f t="shared" ref="I19:S19" si="4">+H19*(1+1%)</f>
        <v>-8080000</v>
      </c>
      <c r="J19" s="3">
        <f t="shared" si="4"/>
        <v>-8160800</v>
      </c>
      <c r="K19" s="3">
        <f t="shared" si="4"/>
        <v>-8242408</v>
      </c>
      <c r="L19" s="3">
        <f t="shared" si="4"/>
        <v>-8324832.0800000001</v>
      </c>
      <c r="M19" s="3">
        <f t="shared" si="4"/>
        <v>-8408080.4008000009</v>
      </c>
      <c r="N19" s="3">
        <f t="shared" si="4"/>
        <v>-8492161.2048080005</v>
      </c>
      <c r="O19" s="3">
        <f t="shared" si="4"/>
        <v>-8577082.8168560807</v>
      </c>
      <c r="P19" s="3">
        <f t="shared" si="4"/>
        <v>-8662853.6450246423</v>
      </c>
      <c r="Q19" s="3">
        <f t="shared" si="4"/>
        <v>-8749482.1814748887</v>
      </c>
      <c r="R19" s="3">
        <f t="shared" si="4"/>
        <v>-8836977.0032896381</v>
      </c>
      <c r="S19" s="3">
        <f t="shared" si="4"/>
        <v>-8925346.7733225338</v>
      </c>
    </row>
    <row r="20" spans="1:19" x14ac:dyDescent="0.35">
      <c r="A20">
        <v>2020</v>
      </c>
      <c r="B20" s="1">
        <v>2</v>
      </c>
      <c r="C20" t="s">
        <v>15</v>
      </c>
      <c r="D20" s="1">
        <v>3</v>
      </c>
      <c r="E20" t="s">
        <v>7</v>
      </c>
      <c r="F20">
        <v>1</v>
      </c>
      <c r="G20" t="s">
        <v>43</v>
      </c>
      <c r="H20" s="2">
        <v>-22200000</v>
      </c>
      <c r="I20" s="2">
        <f t="shared" ref="I20:S20" si="5">(+H20*(1+1%))*-1</f>
        <v>22422000</v>
      </c>
      <c r="J20" s="2">
        <f t="shared" si="5"/>
        <v>-22646220</v>
      </c>
      <c r="K20" s="2">
        <f t="shared" si="5"/>
        <v>22872682.199999999</v>
      </c>
      <c r="L20" s="2">
        <f t="shared" si="5"/>
        <v>-23101409.022</v>
      </c>
      <c r="M20" s="2">
        <f t="shared" si="5"/>
        <v>23332423.11222</v>
      </c>
      <c r="N20" s="2">
        <f t="shared" si="5"/>
        <v>-23565747.3433422</v>
      </c>
      <c r="O20" s="2">
        <f t="shared" si="5"/>
        <v>23801404.816775624</v>
      </c>
      <c r="P20" s="2">
        <f t="shared" si="5"/>
        <v>-24039418.864943381</v>
      </c>
      <c r="Q20" s="2">
        <f t="shared" si="5"/>
        <v>24279813.053592816</v>
      </c>
      <c r="R20" s="2">
        <f t="shared" si="5"/>
        <v>-24522611.184128743</v>
      </c>
      <c r="S20" s="2">
        <f t="shared" si="5"/>
        <v>24767837.29597003</v>
      </c>
    </row>
    <row r="21" spans="1:19" x14ac:dyDescent="0.35">
      <c r="A21">
        <v>2020</v>
      </c>
      <c r="B21" s="1">
        <v>2</v>
      </c>
      <c r="C21" t="s">
        <v>15</v>
      </c>
      <c r="D21" s="1">
        <v>3</v>
      </c>
      <c r="E21" t="s">
        <v>7</v>
      </c>
      <c r="F21">
        <v>2</v>
      </c>
      <c r="G21" t="s">
        <v>44</v>
      </c>
      <c r="H21" s="2">
        <v>-13500000</v>
      </c>
      <c r="I21" s="2">
        <f t="shared" ref="I21:S21" si="6">(+H21*(1+1%))*-1</f>
        <v>13635000</v>
      </c>
      <c r="J21" s="2">
        <f t="shared" si="6"/>
        <v>-13771350</v>
      </c>
      <c r="K21" s="2">
        <f t="shared" si="6"/>
        <v>13909063.5</v>
      </c>
      <c r="L21" s="2">
        <f t="shared" si="6"/>
        <v>-14048154.135</v>
      </c>
      <c r="M21" s="2">
        <f t="shared" si="6"/>
        <v>14188635.676349999</v>
      </c>
      <c r="N21" s="2">
        <f t="shared" si="6"/>
        <v>-14330522.0331135</v>
      </c>
      <c r="O21" s="2">
        <f t="shared" si="6"/>
        <v>14473827.253444634</v>
      </c>
      <c r="P21" s="2">
        <f t="shared" si="6"/>
        <v>-14618565.525979081</v>
      </c>
      <c r="Q21" s="2">
        <f t="shared" si="6"/>
        <v>14764751.181238873</v>
      </c>
      <c r="R21" s="2">
        <f t="shared" si="6"/>
        <v>-14912398.693051262</v>
      </c>
      <c r="S21" s="2">
        <f t="shared" si="6"/>
        <v>15061522.679981774</v>
      </c>
    </row>
    <row r="22" spans="1:19" x14ac:dyDescent="0.35">
      <c r="A22">
        <v>2020</v>
      </c>
      <c r="B22" s="1">
        <v>2</v>
      </c>
      <c r="C22" t="s">
        <v>15</v>
      </c>
      <c r="D22" s="1">
        <v>3</v>
      </c>
      <c r="E22" t="s">
        <v>7</v>
      </c>
      <c r="F22">
        <v>3</v>
      </c>
      <c r="G22" t="s">
        <v>45</v>
      </c>
      <c r="H22" s="2">
        <v>-24300000</v>
      </c>
      <c r="I22" s="2">
        <f t="shared" ref="I22:S22" si="7">(+H22*(1+1%))*-1</f>
        <v>24543000</v>
      </c>
      <c r="J22" s="2">
        <f t="shared" si="7"/>
        <v>-24788430</v>
      </c>
      <c r="K22" s="2">
        <f t="shared" si="7"/>
        <v>25036314.300000001</v>
      </c>
      <c r="L22" s="2">
        <f t="shared" si="7"/>
        <v>-25286677.443</v>
      </c>
      <c r="M22" s="2">
        <f t="shared" si="7"/>
        <v>25539544.217429999</v>
      </c>
      <c r="N22" s="2">
        <f t="shared" si="7"/>
        <v>-25794939.6596043</v>
      </c>
      <c r="O22" s="2">
        <f t="shared" si="7"/>
        <v>26052889.056200344</v>
      </c>
      <c r="P22" s="2">
        <f t="shared" si="7"/>
        <v>-26313417.946762349</v>
      </c>
      <c r="Q22" s="2">
        <f t="shared" si="7"/>
        <v>26576552.126229972</v>
      </c>
      <c r="R22" s="2">
        <f t="shared" si="7"/>
        <v>-26842317.647492271</v>
      </c>
      <c r="S22" s="2">
        <f t="shared" si="7"/>
        <v>27110740.823967192</v>
      </c>
    </row>
    <row r="23" spans="1:19" x14ac:dyDescent="0.35">
      <c r="A23">
        <v>2020</v>
      </c>
      <c r="B23" s="1">
        <v>2</v>
      </c>
      <c r="C23" t="s">
        <v>15</v>
      </c>
      <c r="D23" s="1">
        <v>4</v>
      </c>
      <c r="E23" t="s">
        <v>8</v>
      </c>
      <c r="F23">
        <v>1</v>
      </c>
      <c r="G23" t="s">
        <v>46</v>
      </c>
      <c r="H23" s="2">
        <v>-5181632</v>
      </c>
      <c r="I23" s="2">
        <f t="shared" ref="I23:S23" si="8">(+H23*(1+1%))*-1</f>
        <v>5233448.32</v>
      </c>
      <c r="J23" s="2">
        <f t="shared" si="8"/>
        <v>-5285782.8032</v>
      </c>
      <c r="K23" s="2">
        <f t="shared" si="8"/>
        <v>5338640.631232</v>
      </c>
      <c r="L23" s="2">
        <f t="shared" si="8"/>
        <v>-5392027.0375443203</v>
      </c>
      <c r="M23" s="2">
        <f t="shared" si="8"/>
        <v>5445947.307919764</v>
      </c>
      <c r="N23" s="2">
        <f t="shared" si="8"/>
        <v>-5500406.780998962</v>
      </c>
      <c r="O23" s="2">
        <f t="shared" si="8"/>
        <v>5555410.8488089517</v>
      </c>
      <c r="P23" s="2">
        <f t="shared" si="8"/>
        <v>-5610964.9572970411</v>
      </c>
      <c r="Q23" s="2">
        <f t="shared" si="8"/>
        <v>5667074.6068700114</v>
      </c>
      <c r="R23" s="2">
        <f t="shared" si="8"/>
        <v>-5723745.3529387116</v>
      </c>
      <c r="S23" s="2">
        <f t="shared" si="8"/>
        <v>5780982.8064680984</v>
      </c>
    </row>
    <row r="24" spans="1:19" x14ac:dyDescent="0.35">
      <c r="A24">
        <v>2020</v>
      </c>
      <c r="B24" s="1">
        <v>2</v>
      </c>
      <c r="C24" t="s">
        <v>15</v>
      </c>
      <c r="D24" s="1">
        <v>4</v>
      </c>
      <c r="E24" t="s">
        <v>8</v>
      </c>
      <c r="F24">
        <v>2</v>
      </c>
      <c r="G24" t="s">
        <v>47</v>
      </c>
      <c r="H24" s="2">
        <v>-5027726</v>
      </c>
      <c r="I24" s="2">
        <f t="shared" ref="I24:S24" si="9">(+H24*(1+1%))*-1</f>
        <v>5078003.26</v>
      </c>
      <c r="J24" s="2">
        <f t="shared" si="9"/>
        <v>-5128783.2926000003</v>
      </c>
      <c r="K24" s="2">
        <f t="shared" si="9"/>
        <v>5180071.1255260007</v>
      </c>
      <c r="L24" s="2">
        <f t="shared" si="9"/>
        <v>-5231871.8367812606</v>
      </c>
      <c r="M24" s="2">
        <f t="shared" si="9"/>
        <v>5284190.5551490728</v>
      </c>
      <c r="N24" s="2">
        <f t="shared" si="9"/>
        <v>-5337032.4607005632</v>
      </c>
      <c r="O24" s="2">
        <f t="shared" si="9"/>
        <v>5390402.7853075685</v>
      </c>
      <c r="P24" s="2">
        <f t="shared" si="9"/>
        <v>-5444306.8131606439</v>
      </c>
      <c r="Q24" s="2">
        <f t="shared" si="9"/>
        <v>5498749.88129225</v>
      </c>
      <c r="R24" s="2">
        <f t="shared" si="9"/>
        <v>-5553737.3801051723</v>
      </c>
      <c r="S24" s="2">
        <f t="shared" si="9"/>
        <v>5609274.7539062239</v>
      </c>
    </row>
    <row r="25" spans="1:19" x14ac:dyDescent="0.35">
      <c r="A25">
        <v>2020</v>
      </c>
      <c r="B25" s="1">
        <v>2</v>
      </c>
      <c r="C25" t="s">
        <v>15</v>
      </c>
      <c r="D25" s="1">
        <v>4</v>
      </c>
      <c r="E25" t="s">
        <v>8</v>
      </c>
      <c r="F25">
        <v>3</v>
      </c>
      <c r="G25" t="s">
        <v>52</v>
      </c>
      <c r="H25" s="2">
        <v>-5249851</v>
      </c>
      <c r="I25" s="2">
        <f t="shared" ref="I25:S25" si="10">(+H25*(1+1%))*-1</f>
        <v>5302349.51</v>
      </c>
      <c r="J25" s="2">
        <f t="shared" si="10"/>
        <v>-5355373.0050999997</v>
      </c>
      <c r="K25" s="2">
        <f t="shared" si="10"/>
        <v>5408926.7351509994</v>
      </c>
      <c r="L25" s="2">
        <f t="shared" si="10"/>
        <v>-5463016.0025025094</v>
      </c>
      <c r="M25" s="2">
        <f t="shared" si="10"/>
        <v>5517646.1625275342</v>
      </c>
      <c r="N25" s="2">
        <f t="shared" si="10"/>
        <v>-5572822.6241528094</v>
      </c>
      <c r="O25" s="2">
        <f t="shared" si="10"/>
        <v>5628550.8503943374</v>
      </c>
      <c r="P25" s="2">
        <f t="shared" si="10"/>
        <v>-5684836.3588982811</v>
      </c>
      <c r="Q25" s="2">
        <f t="shared" si="10"/>
        <v>5741684.7224872643</v>
      </c>
      <c r="R25" s="2">
        <f t="shared" si="10"/>
        <v>-5799101.5697121369</v>
      </c>
      <c r="S25" s="2">
        <f t="shared" si="10"/>
        <v>5857092.5854092585</v>
      </c>
    </row>
    <row r="26" spans="1:19" x14ac:dyDescent="0.35">
      <c r="A26">
        <v>2020</v>
      </c>
      <c r="B26" s="1">
        <v>2</v>
      </c>
      <c r="C26" t="s">
        <v>15</v>
      </c>
      <c r="D26" s="1">
        <v>6</v>
      </c>
      <c r="E26" t="s">
        <v>9</v>
      </c>
      <c r="F26">
        <v>1</v>
      </c>
      <c r="G26" t="s">
        <v>42</v>
      </c>
      <c r="H26" s="2">
        <v>-4163666</v>
      </c>
      <c r="I26" s="2">
        <f t="shared" ref="I26:S26" si="11">(+H26*(1+1%))*-1</f>
        <v>4205302.66</v>
      </c>
      <c r="J26" s="2">
        <f t="shared" si="11"/>
        <v>-4247355.6866000006</v>
      </c>
      <c r="K26" s="2">
        <f t="shared" si="11"/>
        <v>4289829.243466001</v>
      </c>
      <c r="L26" s="2">
        <f t="shared" si="11"/>
        <v>-4332727.5359006608</v>
      </c>
      <c r="M26" s="2">
        <f t="shared" si="11"/>
        <v>4376054.8112596674</v>
      </c>
      <c r="N26" s="2">
        <f t="shared" si="11"/>
        <v>-4419815.3593722638</v>
      </c>
      <c r="O26" s="2">
        <f t="shared" si="11"/>
        <v>4464013.5129659865</v>
      </c>
      <c r="P26" s="2">
        <f t="shared" si="11"/>
        <v>-4508653.6480956469</v>
      </c>
      <c r="Q26" s="2">
        <f t="shared" si="11"/>
        <v>4553740.1845766036</v>
      </c>
      <c r="R26" s="2">
        <f t="shared" si="11"/>
        <v>-4599277.5864223698</v>
      </c>
      <c r="S26" s="2">
        <f t="shared" si="11"/>
        <v>4645270.3622865938</v>
      </c>
    </row>
    <row r="27" spans="1:19" x14ac:dyDescent="0.35">
      <c r="A27">
        <v>2020</v>
      </c>
      <c r="B27" s="1">
        <v>2</v>
      </c>
      <c r="C27" t="s">
        <v>15</v>
      </c>
      <c r="D27" s="1">
        <v>6</v>
      </c>
      <c r="E27" t="s">
        <v>9</v>
      </c>
      <c r="F27">
        <v>2</v>
      </c>
      <c r="G27" t="s">
        <v>41</v>
      </c>
      <c r="H27" s="2">
        <v>-4819788</v>
      </c>
      <c r="I27" s="2">
        <f t="shared" ref="I27:S27" si="12">(+H27*(1+1%))*-1</f>
        <v>4867985.88</v>
      </c>
      <c r="J27" s="2">
        <f t="shared" si="12"/>
        <v>-4916665.7387999995</v>
      </c>
      <c r="K27" s="2">
        <f t="shared" si="12"/>
        <v>4965832.3961879993</v>
      </c>
      <c r="L27" s="2">
        <f t="shared" si="12"/>
        <v>-5015490.7201498793</v>
      </c>
      <c r="M27" s="2">
        <f t="shared" si="12"/>
        <v>5065645.6273513781</v>
      </c>
      <c r="N27" s="2">
        <f t="shared" si="12"/>
        <v>-5116302.0836248919</v>
      </c>
      <c r="O27" s="2">
        <f t="shared" si="12"/>
        <v>5167465.1044611409</v>
      </c>
      <c r="P27" s="2">
        <f t="shared" si="12"/>
        <v>-5219139.7555057527</v>
      </c>
      <c r="Q27" s="2">
        <f t="shared" si="12"/>
        <v>5271331.1530608106</v>
      </c>
      <c r="R27" s="2">
        <f t="shared" si="12"/>
        <v>-5324044.4645914184</v>
      </c>
      <c r="S27" s="2">
        <f t="shared" si="12"/>
        <v>5377284.9092373326</v>
      </c>
    </row>
    <row r="28" spans="1:19" x14ac:dyDescent="0.35">
      <c r="A28">
        <v>2020</v>
      </c>
      <c r="B28" s="1">
        <v>2</v>
      </c>
      <c r="C28" t="s">
        <v>15</v>
      </c>
      <c r="D28" s="1">
        <v>6</v>
      </c>
      <c r="E28" t="s">
        <v>9</v>
      </c>
      <c r="F28">
        <v>3</v>
      </c>
      <c r="G28" t="s">
        <v>40</v>
      </c>
      <c r="H28" s="2">
        <v>-5495998</v>
      </c>
      <c r="I28" s="2">
        <f t="shared" ref="I28:S28" si="13">(+H28*(1+1%))*-1</f>
        <v>5550957.9800000004</v>
      </c>
      <c r="J28" s="2">
        <f t="shared" si="13"/>
        <v>-5606467.5598000009</v>
      </c>
      <c r="K28" s="2">
        <f t="shared" si="13"/>
        <v>5662532.235398001</v>
      </c>
      <c r="L28" s="2">
        <f t="shared" si="13"/>
        <v>-5719157.5577519815</v>
      </c>
      <c r="M28" s="2">
        <f t="shared" si="13"/>
        <v>5776349.1333295014</v>
      </c>
      <c r="N28" s="2">
        <f t="shared" si="13"/>
        <v>-5834112.624662796</v>
      </c>
      <c r="O28" s="2">
        <f t="shared" si="13"/>
        <v>5892453.7509094244</v>
      </c>
      <c r="P28" s="2">
        <f t="shared" si="13"/>
        <v>-5951378.2884185184</v>
      </c>
      <c r="Q28" s="2">
        <f t="shared" si="13"/>
        <v>6010892.0713027036</v>
      </c>
      <c r="R28" s="2">
        <f t="shared" si="13"/>
        <v>-6071000.9920157306</v>
      </c>
      <c r="S28" s="2">
        <f t="shared" si="13"/>
        <v>6131711.0019358881</v>
      </c>
    </row>
    <row r="29" spans="1:19" x14ac:dyDescent="0.35">
      <c r="A29">
        <v>2020</v>
      </c>
      <c r="B29" s="1">
        <v>2</v>
      </c>
      <c r="C29" t="s">
        <v>15</v>
      </c>
      <c r="D29" s="1">
        <v>7</v>
      </c>
      <c r="E29" t="s">
        <v>10</v>
      </c>
      <c r="F29">
        <v>1</v>
      </c>
      <c r="G29" t="s">
        <v>53</v>
      </c>
      <c r="H29" s="2">
        <v>-23000000</v>
      </c>
      <c r="I29" s="2">
        <f t="shared" ref="I29:S29" si="14">(+H29*(1+1%))*-1</f>
        <v>23230000</v>
      </c>
      <c r="J29" s="2">
        <f t="shared" si="14"/>
        <v>-23462300</v>
      </c>
      <c r="K29" s="2">
        <f t="shared" si="14"/>
        <v>23696923</v>
      </c>
      <c r="L29" s="2">
        <f t="shared" si="14"/>
        <v>-23933892.23</v>
      </c>
      <c r="M29" s="2">
        <f t="shared" si="14"/>
        <v>24173231.1523</v>
      </c>
      <c r="N29" s="2">
        <f t="shared" si="14"/>
        <v>-24414963.463823002</v>
      </c>
      <c r="O29" s="2">
        <f t="shared" si="14"/>
        <v>24659113.098461233</v>
      </c>
      <c r="P29" s="2">
        <f t="shared" si="14"/>
        <v>-24905704.229445845</v>
      </c>
      <c r="Q29" s="2">
        <f t="shared" si="14"/>
        <v>25154761.271740302</v>
      </c>
      <c r="R29" s="2">
        <f t="shared" si="14"/>
        <v>-25406308.884457707</v>
      </c>
      <c r="S29" s="2">
        <f t="shared" si="14"/>
        <v>25660371.973302286</v>
      </c>
    </row>
    <row r="30" spans="1:19" x14ac:dyDescent="0.35">
      <c r="A30">
        <v>2020</v>
      </c>
      <c r="B30" s="1">
        <v>2</v>
      </c>
      <c r="C30" t="s">
        <v>15</v>
      </c>
      <c r="D30" s="1">
        <v>7</v>
      </c>
      <c r="E30" t="s">
        <v>10</v>
      </c>
      <c r="F30">
        <v>2</v>
      </c>
      <c r="G30" t="s">
        <v>54</v>
      </c>
      <c r="H30" s="2">
        <v>-34000000</v>
      </c>
      <c r="I30" s="2">
        <f t="shared" ref="I30:S30" si="15">(+H30*(1+1%))*-1</f>
        <v>34340000</v>
      </c>
      <c r="J30" s="2">
        <f t="shared" si="15"/>
        <v>-34683400</v>
      </c>
      <c r="K30" s="2">
        <f t="shared" si="15"/>
        <v>35030234</v>
      </c>
      <c r="L30" s="2">
        <f t="shared" si="15"/>
        <v>-35380536.340000004</v>
      </c>
      <c r="M30" s="2">
        <f t="shared" si="15"/>
        <v>35734341.703400001</v>
      </c>
      <c r="N30" s="2">
        <f t="shared" si="15"/>
        <v>-36091685.120434001</v>
      </c>
      <c r="O30" s="2">
        <f t="shared" si="15"/>
        <v>36452601.971638344</v>
      </c>
      <c r="P30" s="2">
        <f t="shared" si="15"/>
        <v>-36817127.991354726</v>
      </c>
      <c r="Q30" s="2">
        <f t="shared" si="15"/>
        <v>37185299.271268271</v>
      </c>
      <c r="R30" s="2">
        <f t="shared" si="15"/>
        <v>-37557152.263980955</v>
      </c>
      <c r="S30" s="2">
        <f t="shared" si="15"/>
        <v>37932723.786620766</v>
      </c>
    </row>
    <row r="31" spans="1:19" x14ac:dyDescent="0.35">
      <c r="A31">
        <v>2020</v>
      </c>
      <c r="B31" s="1">
        <v>2</v>
      </c>
      <c r="C31" t="s">
        <v>15</v>
      </c>
      <c r="D31" s="1">
        <v>7</v>
      </c>
      <c r="E31" t="s">
        <v>10</v>
      </c>
      <c r="F31">
        <v>3</v>
      </c>
      <c r="G31" t="s">
        <v>55</v>
      </c>
      <c r="H31" s="2">
        <v>-18765098</v>
      </c>
      <c r="I31" s="2">
        <f t="shared" ref="I31:S31" si="16">(+H31*(1+1%))*-1</f>
        <v>18952748.98</v>
      </c>
      <c r="J31" s="2">
        <f t="shared" si="16"/>
        <v>-19142276.469799999</v>
      </c>
      <c r="K31" s="2">
        <f t="shared" si="16"/>
        <v>19333699.234497998</v>
      </c>
      <c r="L31" s="2">
        <f t="shared" si="16"/>
        <v>-19527036.226842977</v>
      </c>
      <c r="M31" s="2">
        <f t="shared" si="16"/>
        <v>19722306.589111406</v>
      </c>
      <c r="N31" s="2">
        <f t="shared" si="16"/>
        <v>-19919529.655002519</v>
      </c>
      <c r="O31" s="2">
        <f t="shared" si="16"/>
        <v>20118724.951552544</v>
      </c>
      <c r="P31" s="2">
        <f t="shared" si="16"/>
        <v>-20319912.20106807</v>
      </c>
      <c r="Q31" s="2">
        <f t="shared" si="16"/>
        <v>20523111.323078752</v>
      </c>
      <c r="R31" s="2">
        <f t="shared" si="16"/>
        <v>-20728342.436309539</v>
      </c>
      <c r="S31" s="2">
        <f t="shared" si="16"/>
        <v>20935625.860672634</v>
      </c>
    </row>
    <row r="32" spans="1:19" x14ac:dyDescent="0.35">
      <c r="A32">
        <v>2020</v>
      </c>
      <c r="B32" s="1">
        <v>2</v>
      </c>
      <c r="C32" t="s">
        <v>15</v>
      </c>
      <c r="D32" s="1">
        <v>8</v>
      </c>
      <c r="E32" t="s">
        <v>11</v>
      </c>
      <c r="F32">
        <v>1</v>
      </c>
      <c r="G32" t="s">
        <v>56</v>
      </c>
      <c r="H32" s="2">
        <v>-56000000</v>
      </c>
      <c r="I32" s="2">
        <f t="shared" ref="I32:S32" si="17">(+H32*(1+1%))*-1</f>
        <v>56560000</v>
      </c>
      <c r="J32" s="2">
        <f t="shared" si="17"/>
        <v>-57125600</v>
      </c>
      <c r="K32" s="2">
        <f t="shared" si="17"/>
        <v>57696856</v>
      </c>
      <c r="L32" s="2">
        <f t="shared" si="17"/>
        <v>-58273824.560000002</v>
      </c>
      <c r="M32" s="2">
        <f t="shared" si="17"/>
        <v>58856562.805600002</v>
      </c>
      <c r="N32" s="2">
        <f t="shared" si="17"/>
        <v>-59445128.433656</v>
      </c>
      <c r="O32" s="2">
        <f t="shared" si="17"/>
        <v>60039579.717992559</v>
      </c>
      <c r="P32" s="2">
        <f t="shared" si="17"/>
        <v>-60639975.515172482</v>
      </c>
      <c r="Q32" s="2">
        <f t="shared" si="17"/>
        <v>61246375.270324208</v>
      </c>
      <c r="R32" s="2">
        <f t="shared" si="17"/>
        <v>-61858839.02302745</v>
      </c>
      <c r="S32" s="2">
        <f t="shared" si="17"/>
        <v>62477427.413257726</v>
      </c>
    </row>
    <row r="33" spans="1:19" x14ac:dyDescent="0.35">
      <c r="A33">
        <v>2020</v>
      </c>
      <c r="B33" s="1">
        <v>2</v>
      </c>
      <c r="C33" t="s">
        <v>15</v>
      </c>
      <c r="D33" s="1">
        <v>8</v>
      </c>
      <c r="E33" t="s">
        <v>11</v>
      </c>
      <c r="F33">
        <v>2</v>
      </c>
      <c r="G33" t="s">
        <v>57</v>
      </c>
      <c r="H33" s="2">
        <v>-47000000</v>
      </c>
      <c r="I33" s="2">
        <f t="shared" ref="I33:S33" si="18">(+H33*(1+1%))*-1</f>
        <v>47470000</v>
      </c>
      <c r="J33" s="2">
        <f t="shared" si="18"/>
        <v>-47944700</v>
      </c>
      <c r="K33" s="2">
        <f t="shared" si="18"/>
        <v>48424147</v>
      </c>
      <c r="L33" s="2">
        <f t="shared" si="18"/>
        <v>-48908388.469999999</v>
      </c>
      <c r="M33" s="2">
        <f t="shared" si="18"/>
        <v>49397472.354699999</v>
      </c>
      <c r="N33" s="2">
        <f t="shared" si="18"/>
        <v>-49891447.078246996</v>
      </c>
      <c r="O33" s="2">
        <f t="shared" si="18"/>
        <v>50390361.549029469</v>
      </c>
      <c r="P33" s="2">
        <f t="shared" si="18"/>
        <v>-50894265.164519764</v>
      </c>
      <c r="Q33" s="2">
        <f t="shared" si="18"/>
        <v>51403207.816164963</v>
      </c>
      <c r="R33" s="2">
        <f t="shared" si="18"/>
        <v>-51917239.894326612</v>
      </c>
      <c r="S33" s="2">
        <f t="shared" si="18"/>
        <v>52436412.29326988</v>
      </c>
    </row>
    <row r="34" spans="1:19" x14ac:dyDescent="0.35">
      <c r="A34">
        <v>2020</v>
      </c>
      <c r="B34" s="1">
        <v>2</v>
      </c>
      <c r="C34" t="s">
        <v>15</v>
      </c>
      <c r="D34" s="1">
        <v>8</v>
      </c>
      <c r="E34" t="s">
        <v>11</v>
      </c>
      <c r="F34">
        <v>3</v>
      </c>
      <c r="G34" t="s">
        <v>58</v>
      </c>
      <c r="H34" s="2">
        <v>-35000000</v>
      </c>
      <c r="I34" s="2">
        <f t="shared" ref="I34:S34" si="19">(+H34*(1+1%))*-1</f>
        <v>35350000</v>
      </c>
      <c r="J34" s="2">
        <f t="shared" si="19"/>
        <v>-35703500</v>
      </c>
      <c r="K34" s="2">
        <f t="shared" si="19"/>
        <v>36060535</v>
      </c>
      <c r="L34" s="2">
        <f t="shared" si="19"/>
        <v>-36421140.350000001</v>
      </c>
      <c r="M34" s="2">
        <f t="shared" si="19"/>
        <v>36785351.7535</v>
      </c>
      <c r="N34" s="2">
        <f t="shared" si="19"/>
        <v>-37153205.271035001</v>
      </c>
      <c r="O34" s="2">
        <f t="shared" si="19"/>
        <v>37524737.323745348</v>
      </c>
      <c r="P34" s="2">
        <f t="shared" si="19"/>
        <v>-37899984.696982801</v>
      </c>
      <c r="Q34" s="2">
        <f t="shared" si="19"/>
        <v>38278984.543952629</v>
      </c>
      <c r="R34" s="2">
        <f t="shared" si="19"/>
        <v>-38661774.389392152</v>
      </c>
      <c r="S34" s="2">
        <f t="shared" si="19"/>
        <v>39048392.133286074</v>
      </c>
    </row>
    <row r="35" spans="1:19" x14ac:dyDescent="0.35">
      <c r="A35">
        <v>2020</v>
      </c>
      <c r="B35" s="1">
        <v>2</v>
      </c>
      <c r="C35" t="s">
        <v>15</v>
      </c>
      <c r="D35" s="1">
        <v>9</v>
      </c>
      <c r="E35" t="s">
        <v>12</v>
      </c>
      <c r="F35">
        <v>1</v>
      </c>
      <c r="G35" t="s">
        <v>0</v>
      </c>
      <c r="H35" s="2">
        <v>-100000000</v>
      </c>
      <c r="I35" s="2">
        <f t="shared" ref="I35:S35" si="20">(+H35*(1+1%))*-1</f>
        <v>101000000</v>
      </c>
      <c r="J35" s="2">
        <f t="shared" si="20"/>
        <v>-102010000</v>
      </c>
      <c r="K35" s="2">
        <f t="shared" si="20"/>
        <v>103030100</v>
      </c>
      <c r="L35" s="2">
        <f t="shared" si="20"/>
        <v>-104060401</v>
      </c>
      <c r="M35" s="2">
        <f t="shared" si="20"/>
        <v>105101005.01000001</v>
      </c>
      <c r="N35" s="2">
        <f t="shared" si="20"/>
        <v>-106152015.0601</v>
      </c>
      <c r="O35" s="2">
        <f t="shared" si="20"/>
        <v>107213535.210701</v>
      </c>
      <c r="P35" s="2">
        <f t="shared" si="20"/>
        <v>-108285670.56280802</v>
      </c>
      <c r="Q35" s="2">
        <f t="shared" si="20"/>
        <v>109368527.2684361</v>
      </c>
      <c r="R35" s="2">
        <f t="shared" si="20"/>
        <v>-110462212.54112047</v>
      </c>
      <c r="S35" s="2">
        <f t="shared" si="20"/>
        <v>111566834.66653168</v>
      </c>
    </row>
    <row r="36" spans="1:19" x14ac:dyDescent="0.35">
      <c r="A36">
        <v>2020</v>
      </c>
      <c r="B36" s="1">
        <v>2</v>
      </c>
      <c r="C36" t="s">
        <v>15</v>
      </c>
      <c r="D36" s="1">
        <v>9</v>
      </c>
      <c r="E36" t="s">
        <v>12</v>
      </c>
      <c r="F36">
        <v>2</v>
      </c>
      <c r="G36" t="s">
        <v>59</v>
      </c>
      <c r="H36" s="2">
        <v>-75600000</v>
      </c>
      <c r="I36" s="2">
        <f t="shared" ref="I36:S36" si="21">(+H36*(1+1%))*-1</f>
        <v>76356000</v>
      </c>
      <c r="J36" s="2">
        <f t="shared" si="21"/>
        <v>-77119560</v>
      </c>
      <c r="K36" s="2">
        <f t="shared" si="21"/>
        <v>77890755.599999994</v>
      </c>
      <c r="L36" s="2">
        <f t="shared" si="21"/>
        <v>-78669663.155999988</v>
      </c>
      <c r="M36" s="2">
        <f t="shared" si="21"/>
        <v>79456359.787559986</v>
      </c>
      <c r="N36" s="2">
        <f t="shared" si="21"/>
        <v>-80250923.385435581</v>
      </c>
      <c r="O36" s="2">
        <f t="shared" si="21"/>
        <v>81053432.619289935</v>
      </c>
      <c r="P36" s="2">
        <f t="shared" si="21"/>
        <v>-81863966.945482835</v>
      </c>
      <c r="Q36" s="2">
        <f t="shared" si="21"/>
        <v>82682606.614937663</v>
      </c>
      <c r="R36" s="2">
        <f t="shared" si="21"/>
        <v>-83509432.681087047</v>
      </c>
      <c r="S36" s="2">
        <f t="shared" si="21"/>
        <v>84344527.007897913</v>
      </c>
    </row>
    <row r="37" spans="1:19" x14ac:dyDescent="0.35">
      <c r="A37">
        <v>2020</v>
      </c>
      <c r="B37" s="1">
        <v>2</v>
      </c>
      <c r="C37" t="s">
        <v>15</v>
      </c>
      <c r="D37" s="1">
        <v>9</v>
      </c>
      <c r="E37" t="s">
        <v>12</v>
      </c>
      <c r="F37">
        <v>3</v>
      </c>
      <c r="G37" t="s">
        <v>60</v>
      </c>
      <c r="H37" s="2">
        <v>-50000000</v>
      </c>
      <c r="I37" s="2">
        <f t="shared" ref="I37:S37" si="22">(+H37*(1+1%))*-1</f>
        <v>50500000</v>
      </c>
      <c r="J37" s="2">
        <f t="shared" si="22"/>
        <v>-51005000</v>
      </c>
      <c r="K37" s="2">
        <f t="shared" si="22"/>
        <v>51515050</v>
      </c>
      <c r="L37" s="2">
        <f t="shared" si="22"/>
        <v>-52030200.5</v>
      </c>
      <c r="M37" s="2">
        <f t="shared" si="22"/>
        <v>52550502.505000003</v>
      </c>
      <c r="N37" s="2">
        <f t="shared" si="22"/>
        <v>-53076007.530050002</v>
      </c>
      <c r="O37" s="2">
        <f t="shared" si="22"/>
        <v>53606767.605350502</v>
      </c>
      <c r="P37" s="2">
        <f t="shared" si="22"/>
        <v>-54142835.281404011</v>
      </c>
      <c r="Q37" s="2">
        <f t="shared" si="22"/>
        <v>54684263.634218052</v>
      </c>
      <c r="R37" s="2">
        <f t="shared" si="22"/>
        <v>-55231106.270560235</v>
      </c>
      <c r="S37" s="2">
        <f t="shared" si="22"/>
        <v>55783417.333265841</v>
      </c>
    </row>
    <row r="38" spans="1:19" x14ac:dyDescent="0.35">
      <c r="A38">
        <v>2020</v>
      </c>
      <c r="B38" s="1">
        <v>2</v>
      </c>
      <c r="C38" t="s">
        <v>15</v>
      </c>
      <c r="D38" s="1">
        <v>13</v>
      </c>
      <c r="E38" t="s">
        <v>5</v>
      </c>
      <c r="F38">
        <v>1</v>
      </c>
      <c r="G38" t="s">
        <v>37</v>
      </c>
      <c r="H38" s="2">
        <v>-35540000</v>
      </c>
      <c r="I38" s="2">
        <f t="shared" ref="I38:S38" si="23">(+H38*(1+1%))*-1</f>
        <v>35895400</v>
      </c>
      <c r="J38" s="2">
        <f t="shared" si="23"/>
        <v>-36254354</v>
      </c>
      <c r="K38" s="2">
        <f t="shared" si="23"/>
        <v>36616897.539999999</v>
      </c>
      <c r="L38" s="2">
        <f t="shared" si="23"/>
        <v>-36983066.5154</v>
      </c>
      <c r="M38" s="2">
        <f t="shared" si="23"/>
        <v>37352897.180554003</v>
      </c>
      <c r="N38" s="2">
        <f t="shared" si="23"/>
        <v>-37726426.152359545</v>
      </c>
      <c r="O38" s="2">
        <f t="shared" si="23"/>
        <v>38103690.413883142</v>
      </c>
      <c r="P38" s="2">
        <f t="shared" si="23"/>
        <v>-38484727.318021975</v>
      </c>
      <c r="Q38" s="2">
        <f t="shared" si="23"/>
        <v>38869574.591202192</v>
      </c>
      <c r="R38" s="2">
        <f t="shared" si="23"/>
        <v>-39258270.337114215</v>
      </c>
      <c r="S38" s="2">
        <f t="shared" si="23"/>
        <v>39650853.04048536</v>
      </c>
    </row>
    <row r="39" spans="1:19" x14ac:dyDescent="0.35">
      <c r="A39">
        <v>2020</v>
      </c>
      <c r="B39" s="1">
        <v>2</v>
      </c>
      <c r="C39" t="s">
        <v>15</v>
      </c>
      <c r="D39" s="1">
        <v>13</v>
      </c>
      <c r="E39" t="s">
        <v>5</v>
      </c>
      <c r="F39">
        <v>2</v>
      </c>
      <c r="G39" t="s">
        <v>38</v>
      </c>
      <c r="H39" s="2">
        <v>-22350760</v>
      </c>
      <c r="I39" s="2">
        <f t="shared" ref="I39:S39" si="24">(+H39*(1+1%))*-1</f>
        <v>22574267.600000001</v>
      </c>
      <c r="J39" s="2">
        <f t="shared" si="24"/>
        <v>-22800010.276000001</v>
      </c>
      <c r="K39" s="2">
        <f t="shared" si="24"/>
        <v>23028010.378760003</v>
      </c>
      <c r="L39" s="2">
        <f t="shared" si="24"/>
        <v>-23258290.482547604</v>
      </c>
      <c r="M39" s="2">
        <f t="shared" si="24"/>
        <v>23490873.387373079</v>
      </c>
      <c r="N39" s="2">
        <f t="shared" si="24"/>
        <v>-23725782.121246811</v>
      </c>
      <c r="O39" s="2">
        <f t="shared" si="24"/>
        <v>23963039.942459278</v>
      </c>
      <c r="P39" s="2">
        <f t="shared" si="24"/>
        <v>-24202670.341883872</v>
      </c>
      <c r="Q39" s="2">
        <f t="shared" si="24"/>
        <v>24444697.045302711</v>
      </c>
      <c r="R39" s="2">
        <f t="shared" si="24"/>
        <v>-24689144.015755739</v>
      </c>
      <c r="S39" s="2">
        <f t="shared" si="24"/>
        <v>24936035.455913298</v>
      </c>
    </row>
    <row r="40" spans="1:19" x14ac:dyDescent="0.35">
      <c r="A40">
        <v>2020</v>
      </c>
      <c r="B40" s="1">
        <v>2</v>
      </c>
      <c r="C40" t="s">
        <v>15</v>
      </c>
      <c r="D40" s="1">
        <v>13</v>
      </c>
      <c r="E40" t="s">
        <v>5</v>
      </c>
      <c r="F40">
        <v>3</v>
      </c>
      <c r="G40" t="s">
        <v>39</v>
      </c>
      <c r="H40" s="2">
        <v>-12376890</v>
      </c>
      <c r="I40" s="2">
        <f t="shared" ref="I40:S40" si="25">(+H40*(1+1%))*-1</f>
        <v>12500658.9</v>
      </c>
      <c r="J40" s="2">
        <f t="shared" si="25"/>
        <v>-12625665.489</v>
      </c>
      <c r="K40" s="2">
        <f t="shared" si="25"/>
        <v>12751922.143890001</v>
      </c>
      <c r="L40" s="2">
        <f t="shared" si="25"/>
        <v>-12879441.365328901</v>
      </c>
      <c r="M40" s="2">
        <f t="shared" si="25"/>
        <v>13008235.77898219</v>
      </c>
      <c r="N40" s="2">
        <f t="shared" si="25"/>
        <v>-13138318.136772012</v>
      </c>
      <c r="O40" s="2">
        <f t="shared" si="25"/>
        <v>13269701.318139732</v>
      </c>
      <c r="P40" s="2">
        <f t="shared" si="25"/>
        <v>-13402398.33132113</v>
      </c>
      <c r="Q40" s="2">
        <f t="shared" si="25"/>
        <v>13536422.314634342</v>
      </c>
      <c r="R40" s="2">
        <f t="shared" si="25"/>
        <v>-13671786.537780685</v>
      </c>
      <c r="S40" s="2">
        <f t="shared" si="25"/>
        <v>13808504.403158491</v>
      </c>
    </row>
    <row r="41" spans="1:19" x14ac:dyDescent="0.35">
      <c r="A41">
        <v>2020</v>
      </c>
      <c r="B41" s="1">
        <v>2</v>
      </c>
      <c r="C41" t="s">
        <v>15</v>
      </c>
      <c r="D41" s="1">
        <v>14</v>
      </c>
      <c r="E41" t="s">
        <v>13</v>
      </c>
      <c r="F41">
        <v>1</v>
      </c>
      <c r="G41" t="s">
        <v>61</v>
      </c>
      <c r="H41" s="2">
        <v>-3320760</v>
      </c>
      <c r="I41" s="2">
        <f t="shared" ref="I41:S41" si="26">(+H41*(1+1%))*-1</f>
        <v>3353967.6</v>
      </c>
      <c r="J41" s="2">
        <f t="shared" si="26"/>
        <v>-3387507.2760000001</v>
      </c>
      <c r="K41" s="2">
        <f t="shared" si="26"/>
        <v>3421382.34876</v>
      </c>
      <c r="L41" s="2">
        <f t="shared" si="26"/>
        <v>-3455596.1722475998</v>
      </c>
      <c r="M41" s="2">
        <f t="shared" si="26"/>
        <v>3490152.1339700758</v>
      </c>
      <c r="N41" s="2">
        <f t="shared" si="26"/>
        <v>-3525053.6553097763</v>
      </c>
      <c r="O41" s="2">
        <f t="shared" si="26"/>
        <v>3560304.1918628742</v>
      </c>
      <c r="P41" s="2">
        <f t="shared" si="26"/>
        <v>-3595907.233781503</v>
      </c>
      <c r="Q41" s="2">
        <f t="shared" si="26"/>
        <v>3631866.3061193181</v>
      </c>
      <c r="R41" s="2">
        <f t="shared" si="26"/>
        <v>-3668184.9691805113</v>
      </c>
      <c r="S41" s="2">
        <f t="shared" si="26"/>
        <v>3704866.8188723163</v>
      </c>
    </row>
    <row r="42" spans="1:19" x14ac:dyDescent="0.35">
      <c r="A42">
        <v>2020</v>
      </c>
      <c r="B42" s="1">
        <v>2</v>
      </c>
      <c r="C42" t="s">
        <v>15</v>
      </c>
      <c r="D42" s="1">
        <v>14</v>
      </c>
      <c r="E42" t="s">
        <v>13</v>
      </c>
      <c r="F42">
        <v>2</v>
      </c>
      <c r="G42" t="s">
        <v>62</v>
      </c>
      <c r="H42" s="2">
        <v>-5768790</v>
      </c>
      <c r="I42" s="2">
        <f t="shared" ref="I42:S42" si="27">(+H42*(1+1%))*-1</f>
        <v>5826477.9000000004</v>
      </c>
      <c r="J42" s="2">
        <f t="shared" si="27"/>
        <v>-5884742.6790000005</v>
      </c>
      <c r="K42" s="2">
        <f t="shared" si="27"/>
        <v>5943590.1057900004</v>
      </c>
      <c r="L42" s="2">
        <f t="shared" si="27"/>
        <v>-6003026.0068479003</v>
      </c>
      <c r="M42" s="2">
        <f t="shared" si="27"/>
        <v>6063056.2669163793</v>
      </c>
      <c r="N42" s="2">
        <f t="shared" si="27"/>
        <v>-6123686.8295855429</v>
      </c>
      <c r="O42" s="2">
        <f t="shared" si="27"/>
        <v>6184923.6978813987</v>
      </c>
      <c r="P42" s="2">
        <f t="shared" si="27"/>
        <v>-6246772.9348602127</v>
      </c>
      <c r="Q42" s="2">
        <f t="shared" si="27"/>
        <v>6309240.6642088145</v>
      </c>
      <c r="R42" s="2">
        <f t="shared" si="27"/>
        <v>-6372333.0708509032</v>
      </c>
      <c r="S42" s="2">
        <f t="shared" si="27"/>
        <v>6436056.4015594125</v>
      </c>
    </row>
    <row r="43" spans="1:19" x14ac:dyDescent="0.35">
      <c r="A43">
        <v>2020</v>
      </c>
      <c r="B43" s="1">
        <v>2</v>
      </c>
      <c r="C43" t="s">
        <v>15</v>
      </c>
      <c r="D43" s="1">
        <v>14</v>
      </c>
      <c r="E43" t="s">
        <v>13</v>
      </c>
      <c r="F43">
        <v>3</v>
      </c>
      <c r="G43" t="s">
        <v>63</v>
      </c>
      <c r="H43" s="2">
        <v>-4587990</v>
      </c>
      <c r="I43" s="2">
        <f t="shared" ref="I43:S43" si="28">(+H43*(1+1%))*-1</f>
        <v>4633869.9000000004</v>
      </c>
      <c r="J43" s="2">
        <f t="shared" si="28"/>
        <v>-4680208.5990000004</v>
      </c>
      <c r="K43" s="2">
        <f t="shared" si="28"/>
        <v>4727010.68499</v>
      </c>
      <c r="L43" s="2">
        <f t="shared" si="28"/>
        <v>-4774280.7918399004</v>
      </c>
      <c r="M43" s="2">
        <f t="shared" si="28"/>
        <v>4822023.5997582991</v>
      </c>
      <c r="N43" s="2">
        <f t="shared" si="28"/>
        <v>-4870243.8357558819</v>
      </c>
      <c r="O43" s="2">
        <f t="shared" si="28"/>
        <v>4918946.2741134409</v>
      </c>
      <c r="P43" s="2">
        <f t="shared" si="28"/>
        <v>-4968135.7368545756</v>
      </c>
      <c r="Q43" s="2">
        <f t="shared" si="28"/>
        <v>5017817.0942231212</v>
      </c>
      <c r="R43" s="2">
        <f t="shared" si="28"/>
        <v>-5067995.2651653523</v>
      </c>
      <c r="S43" s="2">
        <f t="shared" si="28"/>
        <v>5118675.2178170057</v>
      </c>
    </row>
    <row r="44" spans="1:19" x14ac:dyDescent="0.35">
      <c r="A44">
        <v>2020</v>
      </c>
      <c r="B44" s="1">
        <v>3</v>
      </c>
      <c r="C44" t="s">
        <v>64</v>
      </c>
      <c r="D44" s="1">
        <v>1</v>
      </c>
      <c r="E44" t="s">
        <v>64</v>
      </c>
      <c r="F44">
        <v>1</v>
      </c>
      <c r="G44" t="s">
        <v>64</v>
      </c>
      <c r="H44" s="2">
        <v>-39450000</v>
      </c>
      <c r="I44" s="2">
        <f t="shared" ref="I44:S44" si="29">(+H44*(1+1%))*-1</f>
        <v>39844500</v>
      </c>
      <c r="J44" s="2">
        <f t="shared" si="29"/>
        <v>-40242945</v>
      </c>
      <c r="K44" s="2">
        <f t="shared" si="29"/>
        <v>40645374.450000003</v>
      </c>
      <c r="L44" s="2">
        <f t="shared" si="29"/>
        <v>-41051828.194500007</v>
      </c>
      <c r="M44" s="2">
        <f t="shared" si="29"/>
        <v>41462346.476445004</v>
      </c>
      <c r="N44" s="2">
        <f t="shared" si="29"/>
        <v>-41876969.941209458</v>
      </c>
      <c r="O44" s="2">
        <f t="shared" si="29"/>
        <v>42295739.64062155</v>
      </c>
      <c r="P44" s="2">
        <f t="shared" si="29"/>
        <v>-42718697.037027769</v>
      </c>
      <c r="Q44" s="2">
        <f t="shared" si="29"/>
        <v>43145884.007398047</v>
      </c>
      <c r="R44" s="2">
        <f t="shared" si="29"/>
        <v>-43577342.847472027</v>
      </c>
      <c r="S44" s="2">
        <f t="shared" si="29"/>
        <v>44013116.275946751</v>
      </c>
    </row>
    <row r="45" spans="1:19" x14ac:dyDescent="0.35">
      <c r="A45">
        <v>2020</v>
      </c>
      <c r="B45" s="1">
        <v>4</v>
      </c>
      <c r="C45" t="s">
        <v>65</v>
      </c>
      <c r="D45" s="1">
        <v>1</v>
      </c>
      <c r="E45" t="s">
        <v>65</v>
      </c>
      <c r="F45">
        <v>1</v>
      </c>
      <c r="G45" t="s">
        <v>65</v>
      </c>
      <c r="H45" s="2">
        <v>23450000</v>
      </c>
      <c r="I45" s="2">
        <f>(+H45*(1+1%))</f>
        <v>23684500</v>
      </c>
      <c r="J45" s="2">
        <f t="shared" ref="J45:S45" si="30">(+I45*(1+1%))</f>
        <v>23921345</v>
      </c>
      <c r="K45" s="2">
        <f t="shared" si="30"/>
        <v>24160558.449999999</v>
      </c>
      <c r="L45" s="2">
        <f t="shared" si="30"/>
        <v>24402164.034499999</v>
      </c>
      <c r="M45" s="2">
        <f t="shared" si="30"/>
        <v>24646185.674844999</v>
      </c>
      <c r="N45" s="2">
        <f t="shared" si="30"/>
        <v>24892647.531593449</v>
      </c>
      <c r="O45" s="2">
        <f t="shared" si="30"/>
        <v>25141574.006909385</v>
      </c>
      <c r="P45" s="2">
        <f t="shared" si="30"/>
        <v>25392989.74697848</v>
      </c>
      <c r="Q45" s="2">
        <f t="shared" si="30"/>
        <v>25646919.644448265</v>
      </c>
      <c r="R45" s="2">
        <f t="shared" si="30"/>
        <v>25903388.840892747</v>
      </c>
      <c r="S45" s="2">
        <f t="shared" si="30"/>
        <v>26162422.729301676</v>
      </c>
    </row>
  </sheetData>
  <phoneticPr fontId="5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A25D-7851-4059-A989-BACBCEB270EF}">
  <dimension ref="A1:R45"/>
  <sheetViews>
    <sheetView topLeftCell="E1" workbookViewId="0">
      <selection activeCell="R2" sqref="R2"/>
    </sheetView>
  </sheetViews>
  <sheetFormatPr baseColWidth="10" defaultRowHeight="14.5" x14ac:dyDescent="0.35"/>
  <cols>
    <col min="1" max="1" width="15.453125" bestFit="1" customWidth="1"/>
    <col min="2" max="2" width="7.54296875" bestFit="1" customWidth="1"/>
    <col min="3" max="3" width="23.6328125" bestFit="1" customWidth="1"/>
    <col min="4" max="4" width="7.54296875" bestFit="1" customWidth="1"/>
    <col min="5" max="5" width="21.54296875" bestFit="1" customWidth="1"/>
  </cols>
  <sheetData>
    <row r="1" spans="1:18" x14ac:dyDescent="0.3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</row>
    <row r="2" spans="1:18" x14ac:dyDescent="0.35">
      <c r="A2" t="s">
        <v>14</v>
      </c>
      <c r="B2" s="1">
        <v>1</v>
      </c>
      <c r="C2" t="s">
        <v>1</v>
      </c>
      <c r="D2">
        <v>1</v>
      </c>
      <c r="E2" t="s">
        <v>34</v>
      </c>
      <c r="F2" s="2">
        <v>0.02</v>
      </c>
      <c r="G2" s="2">
        <v>0.05</v>
      </c>
      <c r="H2" s="2">
        <v>0.02</v>
      </c>
      <c r="I2" s="2">
        <v>0.05</v>
      </c>
      <c r="J2" s="2">
        <v>0.02</v>
      </c>
      <c r="K2" s="2">
        <v>0.01</v>
      </c>
      <c r="L2" s="2">
        <v>0.05</v>
      </c>
      <c r="M2" s="2">
        <v>0.04</v>
      </c>
      <c r="N2" s="2">
        <v>0.04</v>
      </c>
      <c r="O2" s="2">
        <v>0.01</v>
      </c>
      <c r="P2" s="2">
        <v>0.05</v>
      </c>
      <c r="Q2" s="2">
        <v>0.03</v>
      </c>
      <c r="R2" s="2"/>
    </row>
    <row r="3" spans="1:18" x14ac:dyDescent="0.35">
      <c r="A3" t="s">
        <v>14</v>
      </c>
      <c r="B3" s="1">
        <v>1</v>
      </c>
      <c r="C3" t="s">
        <v>1</v>
      </c>
      <c r="D3">
        <v>2</v>
      </c>
      <c r="E3" t="s">
        <v>35</v>
      </c>
      <c r="F3" s="2">
        <v>0.02</v>
      </c>
      <c r="G3" s="2">
        <v>0.03</v>
      </c>
      <c r="H3" s="2">
        <v>0.03</v>
      </c>
      <c r="I3" s="2">
        <v>0.01</v>
      </c>
      <c r="J3" s="2">
        <v>0.03</v>
      </c>
      <c r="K3" s="2">
        <v>0.02</v>
      </c>
      <c r="L3" s="2">
        <v>0.04</v>
      </c>
      <c r="M3" s="2">
        <v>0</v>
      </c>
      <c r="N3" s="2">
        <v>0.01</v>
      </c>
      <c r="O3" s="2">
        <v>0.04</v>
      </c>
      <c r="P3" s="2">
        <v>0.05</v>
      </c>
      <c r="Q3" s="2">
        <v>0.02</v>
      </c>
    </row>
    <row r="4" spans="1:18" x14ac:dyDescent="0.35">
      <c r="A4" t="s">
        <v>14</v>
      </c>
      <c r="B4" s="1">
        <v>1</v>
      </c>
      <c r="C4" t="s">
        <v>1</v>
      </c>
      <c r="D4">
        <v>3</v>
      </c>
      <c r="E4" t="s">
        <v>36</v>
      </c>
      <c r="F4" s="2">
        <v>0.03</v>
      </c>
      <c r="G4" s="2">
        <v>0.01</v>
      </c>
      <c r="H4" s="2">
        <v>0.03</v>
      </c>
      <c r="I4" s="2">
        <v>0.01</v>
      </c>
      <c r="J4" s="2">
        <v>0.05</v>
      </c>
      <c r="K4" s="2">
        <v>0</v>
      </c>
      <c r="L4" s="2">
        <v>0.05</v>
      </c>
      <c r="M4" s="2">
        <v>0.04</v>
      </c>
      <c r="N4" s="2">
        <v>0.01</v>
      </c>
      <c r="O4" s="2">
        <v>0.02</v>
      </c>
      <c r="P4" s="2">
        <v>0.03</v>
      </c>
      <c r="Q4" s="2">
        <v>0.03</v>
      </c>
    </row>
    <row r="5" spans="1:18" x14ac:dyDescent="0.35">
      <c r="A5" t="s">
        <v>14</v>
      </c>
      <c r="B5" s="1">
        <v>2</v>
      </c>
      <c r="C5" t="s">
        <v>2</v>
      </c>
      <c r="D5">
        <v>1</v>
      </c>
      <c r="E5" t="s">
        <v>34</v>
      </c>
      <c r="F5" s="2">
        <v>0</v>
      </c>
      <c r="G5" s="2">
        <v>0.02</v>
      </c>
      <c r="H5" s="2">
        <v>0.05</v>
      </c>
      <c r="I5" s="2">
        <v>0.05</v>
      </c>
      <c r="J5" s="2">
        <v>0.02</v>
      </c>
      <c r="K5" s="2">
        <v>0</v>
      </c>
      <c r="L5" s="2">
        <v>0.03</v>
      </c>
      <c r="M5" s="2">
        <v>0.04</v>
      </c>
      <c r="N5" s="2">
        <v>0.03</v>
      </c>
      <c r="O5" s="2">
        <v>0.04</v>
      </c>
      <c r="P5" s="2">
        <v>0.04</v>
      </c>
      <c r="Q5" s="2">
        <v>0.01</v>
      </c>
    </row>
    <row r="6" spans="1:18" x14ac:dyDescent="0.35">
      <c r="A6" t="s">
        <v>14</v>
      </c>
      <c r="B6" s="1">
        <v>2</v>
      </c>
      <c r="C6" t="s">
        <v>2</v>
      </c>
      <c r="D6">
        <v>2</v>
      </c>
      <c r="E6" t="s">
        <v>35</v>
      </c>
      <c r="F6" s="2">
        <v>0.04</v>
      </c>
      <c r="G6" s="2">
        <v>0.03</v>
      </c>
      <c r="H6" s="2">
        <v>0.02</v>
      </c>
      <c r="I6" s="2">
        <v>0.04</v>
      </c>
      <c r="J6" s="2">
        <v>0.04</v>
      </c>
      <c r="K6" s="2">
        <v>0</v>
      </c>
      <c r="L6" s="2">
        <v>0</v>
      </c>
      <c r="M6" s="2">
        <v>0.05</v>
      </c>
      <c r="N6" s="2">
        <v>0.02</v>
      </c>
      <c r="O6" s="2">
        <v>0.05</v>
      </c>
      <c r="P6" s="2">
        <v>0.05</v>
      </c>
      <c r="Q6" s="2">
        <v>0.02</v>
      </c>
    </row>
    <row r="7" spans="1:18" x14ac:dyDescent="0.35">
      <c r="A7" t="s">
        <v>14</v>
      </c>
      <c r="B7" s="1">
        <v>2</v>
      </c>
      <c r="C7" t="s">
        <v>2</v>
      </c>
      <c r="D7">
        <v>3</v>
      </c>
      <c r="E7" t="s">
        <v>36</v>
      </c>
      <c r="F7" s="2">
        <v>0.05</v>
      </c>
      <c r="G7" s="2">
        <v>0.03</v>
      </c>
      <c r="H7" s="2">
        <v>0.01</v>
      </c>
      <c r="I7" s="2">
        <v>0.01</v>
      </c>
      <c r="J7" s="2">
        <v>0.01</v>
      </c>
      <c r="K7" s="2">
        <v>0.03</v>
      </c>
      <c r="L7" s="2">
        <v>0.04</v>
      </c>
      <c r="M7" s="2">
        <v>0</v>
      </c>
      <c r="N7" s="2">
        <v>0</v>
      </c>
      <c r="O7" s="2">
        <v>0</v>
      </c>
      <c r="P7" s="2">
        <v>0.01</v>
      </c>
      <c r="Q7" s="2">
        <v>0.05</v>
      </c>
    </row>
    <row r="8" spans="1:18" x14ac:dyDescent="0.35">
      <c r="A8" t="s">
        <v>14</v>
      </c>
      <c r="B8" s="1">
        <v>3</v>
      </c>
      <c r="C8" t="s">
        <v>3</v>
      </c>
      <c r="D8">
        <v>1</v>
      </c>
      <c r="E8" t="s">
        <v>34</v>
      </c>
      <c r="F8" s="2">
        <v>0.05</v>
      </c>
      <c r="G8" s="2">
        <v>0.04</v>
      </c>
      <c r="H8" s="2">
        <v>0.03</v>
      </c>
      <c r="I8" s="2">
        <v>0</v>
      </c>
      <c r="J8" s="2">
        <v>0.04</v>
      </c>
      <c r="K8" s="2">
        <v>0</v>
      </c>
      <c r="L8" s="2">
        <v>0.03</v>
      </c>
      <c r="M8" s="2">
        <v>0.04</v>
      </c>
      <c r="N8" s="2">
        <v>0.05</v>
      </c>
      <c r="O8" s="2">
        <v>0.03</v>
      </c>
      <c r="P8" s="2">
        <v>0</v>
      </c>
      <c r="Q8" s="2">
        <v>0.04</v>
      </c>
    </row>
    <row r="9" spans="1:18" x14ac:dyDescent="0.35">
      <c r="A9" t="s">
        <v>14</v>
      </c>
      <c r="B9" s="1">
        <v>3</v>
      </c>
      <c r="C9" t="s">
        <v>3</v>
      </c>
      <c r="D9">
        <v>2</v>
      </c>
      <c r="E9" t="s">
        <v>35</v>
      </c>
      <c r="F9" s="2">
        <v>0</v>
      </c>
      <c r="G9" s="2">
        <v>0.04</v>
      </c>
      <c r="H9" s="2">
        <v>0.01</v>
      </c>
      <c r="I9" s="2">
        <v>0.03</v>
      </c>
      <c r="J9" s="2">
        <v>0.01</v>
      </c>
      <c r="K9" s="2">
        <v>0.02</v>
      </c>
      <c r="L9" s="2">
        <v>0.03</v>
      </c>
      <c r="M9" s="2">
        <v>0.01</v>
      </c>
      <c r="N9" s="2">
        <v>0</v>
      </c>
      <c r="O9" s="2">
        <v>0.04</v>
      </c>
      <c r="P9" s="2">
        <v>0.04</v>
      </c>
      <c r="Q9" s="2">
        <v>0.01</v>
      </c>
    </row>
    <row r="10" spans="1:18" x14ac:dyDescent="0.35">
      <c r="A10" t="s">
        <v>14</v>
      </c>
      <c r="B10" s="1">
        <v>3</v>
      </c>
      <c r="C10" t="s">
        <v>3</v>
      </c>
      <c r="D10">
        <v>3</v>
      </c>
      <c r="E10" t="s">
        <v>36</v>
      </c>
      <c r="F10" s="2">
        <v>0.03</v>
      </c>
      <c r="G10" s="2">
        <v>0.04</v>
      </c>
      <c r="H10" s="2">
        <v>0.04</v>
      </c>
      <c r="I10" s="2">
        <v>0</v>
      </c>
      <c r="J10" s="2">
        <v>0</v>
      </c>
      <c r="K10" s="2">
        <v>0.03</v>
      </c>
      <c r="L10" s="2">
        <v>0</v>
      </c>
      <c r="M10" s="2">
        <v>0.02</v>
      </c>
      <c r="N10" s="2">
        <v>0.01</v>
      </c>
      <c r="O10" s="2">
        <v>0</v>
      </c>
      <c r="P10" s="2">
        <v>0</v>
      </c>
      <c r="Q10" s="2">
        <v>0</v>
      </c>
    </row>
    <row r="11" spans="1:18" x14ac:dyDescent="0.35">
      <c r="A11" t="s">
        <v>14</v>
      </c>
      <c r="B11" s="1">
        <v>4</v>
      </c>
      <c r="C11" t="s">
        <v>4</v>
      </c>
      <c r="D11">
        <v>1</v>
      </c>
      <c r="E11" t="s">
        <v>34</v>
      </c>
      <c r="F11" s="2">
        <v>0.02</v>
      </c>
      <c r="G11" s="2">
        <v>0</v>
      </c>
      <c r="H11" s="2">
        <v>0.03</v>
      </c>
      <c r="I11" s="2">
        <v>0.04</v>
      </c>
      <c r="J11" s="2">
        <v>0.01</v>
      </c>
      <c r="K11" s="2">
        <v>0.04</v>
      </c>
      <c r="L11" s="2">
        <v>0</v>
      </c>
      <c r="M11" s="2">
        <v>0.05</v>
      </c>
      <c r="N11" s="2">
        <v>0.03</v>
      </c>
      <c r="O11" s="2">
        <v>0</v>
      </c>
      <c r="P11" s="2">
        <v>0.03</v>
      </c>
      <c r="Q11" s="2">
        <v>0.04</v>
      </c>
    </row>
    <row r="12" spans="1:18" x14ac:dyDescent="0.35">
      <c r="A12" t="s">
        <v>14</v>
      </c>
      <c r="B12" s="1">
        <v>4</v>
      </c>
      <c r="C12" t="s">
        <v>4</v>
      </c>
      <c r="D12">
        <v>2</v>
      </c>
      <c r="E12" t="s">
        <v>35</v>
      </c>
      <c r="F12" s="2">
        <v>0</v>
      </c>
      <c r="G12" s="2">
        <v>0.03</v>
      </c>
      <c r="H12" s="2">
        <v>0.03</v>
      </c>
      <c r="I12" s="2">
        <v>0.03</v>
      </c>
      <c r="J12" s="2">
        <v>0.01</v>
      </c>
      <c r="K12" s="2">
        <v>0.02</v>
      </c>
      <c r="L12" s="2">
        <v>0.05</v>
      </c>
      <c r="M12" s="2">
        <v>0.01</v>
      </c>
      <c r="N12" s="2">
        <v>0.03</v>
      </c>
      <c r="O12" s="2">
        <v>0</v>
      </c>
      <c r="P12" s="2">
        <v>0.05</v>
      </c>
      <c r="Q12" s="2">
        <v>0.03</v>
      </c>
    </row>
    <row r="13" spans="1:18" x14ac:dyDescent="0.35">
      <c r="A13" t="s">
        <v>14</v>
      </c>
      <c r="B13" s="1">
        <v>4</v>
      </c>
      <c r="C13" t="s">
        <v>4</v>
      </c>
      <c r="D13">
        <v>3</v>
      </c>
      <c r="E13" t="s">
        <v>36</v>
      </c>
      <c r="F13" s="2">
        <v>0.02</v>
      </c>
      <c r="G13" s="2">
        <v>0.05</v>
      </c>
      <c r="H13" s="2">
        <v>0.01</v>
      </c>
      <c r="I13" s="2">
        <v>0.05</v>
      </c>
      <c r="J13" s="2">
        <v>0.05</v>
      </c>
      <c r="K13" s="2">
        <v>0.01</v>
      </c>
      <c r="L13" s="2">
        <v>0.01</v>
      </c>
      <c r="M13" s="2">
        <v>0</v>
      </c>
      <c r="N13" s="2">
        <v>0.05</v>
      </c>
      <c r="O13" s="2">
        <v>0.05</v>
      </c>
      <c r="P13" s="2">
        <v>0.04</v>
      </c>
      <c r="Q13" s="2">
        <v>0.02</v>
      </c>
    </row>
    <row r="14" spans="1:18" x14ac:dyDescent="0.35">
      <c r="A14" t="s">
        <v>15</v>
      </c>
      <c r="B14" s="1">
        <v>1</v>
      </c>
      <c r="C14" t="s">
        <v>48</v>
      </c>
      <c r="D14">
        <v>1</v>
      </c>
      <c r="E14" t="s">
        <v>49</v>
      </c>
      <c r="F14" s="2">
        <v>0.02</v>
      </c>
      <c r="G14" s="2">
        <v>0.04</v>
      </c>
      <c r="H14" s="2">
        <v>0.05</v>
      </c>
      <c r="I14" s="2">
        <v>0.02</v>
      </c>
      <c r="J14" s="2">
        <v>0.04</v>
      </c>
      <c r="K14" s="2">
        <v>0</v>
      </c>
      <c r="L14" s="2">
        <v>0.01</v>
      </c>
      <c r="M14" s="2">
        <v>0.01</v>
      </c>
      <c r="N14" s="2">
        <v>0.04</v>
      </c>
      <c r="O14" s="2">
        <v>0.01</v>
      </c>
      <c r="P14" s="2">
        <v>0.02</v>
      </c>
      <c r="Q14" s="2">
        <v>0.01</v>
      </c>
    </row>
    <row r="15" spans="1:18" x14ac:dyDescent="0.35">
      <c r="A15" t="s">
        <v>15</v>
      </c>
      <c r="B15" s="1">
        <v>1</v>
      </c>
      <c r="C15" t="s">
        <v>48</v>
      </c>
      <c r="D15">
        <v>2</v>
      </c>
      <c r="E15" t="s">
        <v>50</v>
      </c>
      <c r="F15" s="2">
        <v>0.05</v>
      </c>
      <c r="G15" s="2">
        <v>0.02</v>
      </c>
      <c r="H15" s="2">
        <v>0.04</v>
      </c>
      <c r="I15" s="2">
        <v>0</v>
      </c>
      <c r="J15" s="2">
        <v>0.04</v>
      </c>
      <c r="K15" s="2">
        <v>0.01</v>
      </c>
      <c r="L15" s="2">
        <v>0</v>
      </c>
      <c r="M15" s="2">
        <v>0.03</v>
      </c>
      <c r="N15" s="2">
        <v>0</v>
      </c>
      <c r="O15" s="2">
        <v>0.03</v>
      </c>
      <c r="P15" s="2">
        <v>0.03</v>
      </c>
      <c r="Q15" s="2">
        <v>0</v>
      </c>
    </row>
    <row r="16" spans="1:18" x14ac:dyDescent="0.35">
      <c r="A16" t="s">
        <v>15</v>
      </c>
      <c r="B16" s="1">
        <v>1</v>
      </c>
      <c r="C16" t="s">
        <v>48</v>
      </c>
      <c r="D16">
        <v>3</v>
      </c>
      <c r="E16" t="s">
        <v>51</v>
      </c>
      <c r="F16" s="2">
        <v>0</v>
      </c>
      <c r="G16" s="2">
        <v>0.01</v>
      </c>
      <c r="H16" s="2">
        <v>0.05</v>
      </c>
      <c r="I16" s="2">
        <v>0.05</v>
      </c>
      <c r="J16" s="2">
        <v>0.03</v>
      </c>
      <c r="K16" s="2">
        <v>0.04</v>
      </c>
      <c r="L16" s="2">
        <v>0</v>
      </c>
      <c r="M16" s="2">
        <v>0.05</v>
      </c>
      <c r="N16" s="2">
        <v>0.01</v>
      </c>
      <c r="O16" s="2">
        <v>0.04</v>
      </c>
      <c r="P16" s="2">
        <v>0.04</v>
      </c>
      <c r="Q16" s="2">
        <v>0.05</v>
      </c>
    </row>
    <row r="17" spans="1:17" x14ac:dyDescent="0.35">
      <c r="A17" t="s">
        <v>15</v>
      </c>
      <c r="B17" s="1">
        <v>2</v>
      </c>
      <c r="C17" t="s">
        <v>6</v>
      </c>
      <c r="D17">
        <v>1</v>
      </c>
      <c r="E17" t="s">
        <v>40</v>
      </c>
      <c r="F17" s="2">
        <v>0.03</v>
      </c>
      <c r="G17" s="2">
        <v>0.04</v>
      </c>
      <c r="H17" s="2">
        <v>0</v>
      </c>
      <c r="I17" s="2">
        <v>0.05</v>
      </c>
      <c r="J17" s="2">
        <v>0.02</v>
      </c>
      <c r="K17" s="2">
        <v>0.01</v>
      </c>
      <c r="L17" s="2">
        <v>0.02</v>
      </c>
      <c r="M17" s="2">
        <v>0.05</v>
      </c>
      <c r="N17" s="2">
        <v>0.05</v>
      </c>
      <c r="O17" s="2">
        <v>0.03</v>
      </c>
      <c r="P17" s="2">
        <v>0</v>
      </c>
      <c r="Q17" s="2">
        <v>0.05</v>
      </c>
    </row>
    <row r="18" spans="1:17" x14ac:dyDescent="0.35">
      <c r="A18" t="s">
        <v>15</v>
      </c>
      <c r="B18" s="1">
        <v>2</v>
      </c>
      <c r="C18" t="s">
        <v>6</v>
      </c>
      <c r="D18">
        <v>2</v>
      </c>
      <c r="E18" t="s">
        <v>41</v>
      </c>
      <c r="F18" s="2">
        <v>0.05</v>
      </c>
      <c r="G18" s="2">
        <v>0.02</v>
      </c>
      <c r="H18" s="2">
        <v>0.02</v>
      </c>
      <c r="I18" s="2">
        <v>0.05</v>
      </c>
      <c r="J18" s="2">
        <v>0.02</v>
      </c>
      <c r="K18" s="2">
        <v>0.02</v>
      </c>
      <c r="L18" s="2">
        <v>0.03</v>
      </c>
      <c r="M18" s="2">
        <v>0.01</v>
      </c>
      <c r="N18" s="2">
        <v>0.05</v>
      </c>
      <c r="O18" s="2">
        <v>0.01</v>
      </c>
      <c r="P18" s="2">
        <v>0.05</v>
      </c>
      <c r="Q18" s="2">
        <v>0.04</v>
      </c>
    </row>
    <row r="19" spans="1:17" x14ac:dyDescent="0.35">
      <c r="A19" t="s">
        <v>15</v>
      </c>
      <c r="B19" s="1">
        <v>2</v>
      </c>
      <c r="C19" t="s">
        <v>6</v>
      </c>
      <c r="D19">
        <v>3</v>
      </c>
      <c r="E19" t="s">
        <v>42</v>
      </c>
      <c r="F19" s="2">
        <v>0.01</v>
      </c>
      <c r="G19" s="2">
        <v>0.01</v>
      </c>
      <c r="H19" s="2">
        <v>0.04</v>
      </c>
      <c r="I19" s="2">
        <v>0</v>
      </c>
      <c r="J19" s="2">
        <v>0</v>
      </c>
      <c r="K19" s="2">
        <v>0.04</v>
      </c>
      <c r="L19" s="2">
        <v>0</v>
      </c>
      <c r="M19" s="2">
        <v>0.04</v>
      </c>
      <c r="N19" s="2">
        <v>0.02</v>
      </c>
      <c r="O19" s="2">
        <v>0.05</v>
      </c>
      <c r="P19" s="2">
        <v>0.02</v>
      </c>
      <c r="Q19" s="2">
        <v>0.02</v>
      </c>
    </row>
    <row r="20" spans="1:17" x14ac:dyDescent="0.35">
      <c r="A20" t="s">
        <v>15</v>
      </c>
      <c r="B20" s="1">
        <v>3</v>
      </c>
      <c r="C20" t="s">
        <v>7</v>
      </c>
      <c r="D20">
        <v>1</v>
      </c>
      <c r="E20" t="s">
        <v>43</v>
      </c>
      <c r="F20" s="2">
        <v>0.01</v>
      </c>
      <c r="G20" s="2">
        <v>0.04</v>
      </c>
      <c r="H20" s="2">
        <v>0.04</v>
      </c>
      <c r="I20" s="2">
        <v>0.05</v>
      </c>
      <c r="J20" s="2">
        <v>0.03</v>
      </c>
      <c r="K20" s="2">
        <v>0.03</v>
      </c>
      <c r="L20" s="2">
        <v>0.01</v>
      </c>
      <c r="M20" s="2">
        <v>0.02</v>
      </c>
      <c r="N20" s="2">
        <v>0.02</v>
      </c>
      <c r="O20" s="2">
        <v>0.05</v>
      </c>
      <c r="P20" s="2">
        <v>0.03</v>
      </c>
      <c r="Q20" s="2">
        <v>0.02</v>
      </c>
    </row>
    <row r="21" spans="1:17" x14ac:dyDescent="0.35">
      <c r="A21" t="s">
        <v>15</v>
      </c>
      <c r="B21" s="1">
        <v>3</v>
      </c>
      <c r="C21" t="s">
        <v>7</v>
      </c>
      <c r="D21">
        <v>2</v>
      </c>
      <c r="E21" t="s">
        <v>44</v>
      </c>
      <c r="F21" s="2">
        <v>0.02</v>
      </c>
      <c r="G21" s="2">
        <v>0.03</v>
      </c>
      <c r="H21" s="2">
        <v>0.02</v>
      </c>
      <c r="I21" s="2">
        <v>0.01</v>
      </c>
      <c r="J21" s="2">
        <v>0.01</v>
      </c>
      <c r="K21" s="2">
        <v>0.03</v>
      </c>
      <c r="L21" s="2">
        <v>0.05</v>
      </c>
      <c r="M21" s="2">
        <v>0</v>
      </c>
      <c r="N21" s="2">
        <v>0</v>
      </c>
      <c r="O21" s="2">
        <v>0.02</v>
      </c>
      <c r="P21" s="2">
        <v>0.01</v>
      </c>
      <c r="Q21" s="2">
        <v>0.05</v>
      </c>
    </row>
    <row r="22" spans="1:17" x14ac:dyDescent="0.35">
      <c r="A22" t="s">
        <v>15</v>
      </c>
      <c r="B22" s="1">
        <v>3</v>
      </c>
      <c r="C22" t="s">
        <v>7</v>
      </c>
      <c r="D22">
        <v>3</v>
      </c>
      <c r="E22" t="s">
        <v>45</v>
      </c>
      <c r="F22" s="2">
        <v>0.01</v>
      </c>
      <c r="G22" s="2">
        <v>0.01</v>
      </c>
      <c r="H22" s="2">
        <v>0.04</v>
      </c>
      <c r="I22" s="2">
        <v>0.01</v>
      </c>
      <c r="J22" s="2">
        <v>0.04</v>
      </c>
      <c r="K22" s="2">
        <v>0.02</v>
      </c>
      <c r="L22" s="2">
        <v>0.03</v>
      </c>
      <c r="M22" s="2">
        <v>0.03</v>
      </c>
      <c r="N22" s="2">
        <v>0.03</v>
      </c>
      <c r="O22" s="2">
        <v>0.03</v>
      </c>
      <c r="P22" s="2">
        <v>0</v>
      </c>
      <c r="Q22" s="2">
        <v>0.05</v>
      </c>
    </row>
    <row r="23" spans="1:17" x14ac:dyDescent="0.35">
      <c r="A23" t="s">
        <v>15</v>
      </c>
      <c r="B23" s="1">
        <v>4</v>
      </c>
      <c r="C23" t="s">
        <v>8</v>
      </c>
      <c r="D23">
        <v>1</v>
      </c>
      <c r="E23" t="s">
        <v>46</v>
      </c>
      <c r="F23" s="2">
        <v>0</v>
      </c>
      <c r="G23" s="2">
        <v>0.04</v>
      </c>
      <c r="H23" s="2">
        <v>0</v>
      </c>
      <c r="I23" s="2">
        <v>0.05</v>
      </c>
      <c r="J23" s="2">
        <v>0.05</v>
      </c>
      <c r="K23" s="2">
        <v>0.05</v>
      </c>
      <c r="L23" s="2">
        <v>0.05</v>
      </c>
      <c r="M23" s="2">
        <v>0</v>
      </c>
      <c r="N23" s="2">
        <v>0.03</v>
      </c>
      <c r="O23" s="2">
        <v>0.01</v>
      </c>
      <c r="P23" s="2">
        <v>0.02</v>
      </c>
      <c r="Q23" s="2">
        <v>0.03</v>
      </c>
    </row>
    <row r="24" spans="1:17" x14ac:dyDescent="0.35">
      <c r="A24" t="s">
        <v>15</v>
      </c>
      <c r="B24" s="1">
        <v>4</v>
      </c>
      <c r="C24" t="s">
        <v>8</v>
      </c>
      <c r="D24">
        <v>2</v>
      </c>
      <c r="E24" t="s">
        <v>47</v>
      </c>
      <c r="F24" s="2">
        <v>0</v>
      </c>
      <c r="G24" s="2">
        <v>0.02</v>
      </c>
      <c r="H24" s="2">
        <v>0.01</v>
      </c>
      <c r="I24" s="2">
        <v>0.04</v>
      </c>
      <c r="J24" s="2">
        <v>0.04</v>
      </c>
      <c r="K24" s="2">
        <v>0</v>
      </c>
      <c r="L24" s="2">
        <v>0</v>
      </c>
      <c r="M24" s="2">
        <v>0</v>
      </c>
      <c r="N24" s="2">
        <v>0.05</v>
      </c>
      <c r="O24" s="2">
        <v>0.02</v>
      </c>
      <c r="P24" s="2">
        <v>0.02</v>
      </c>
      <c r="Q24" s="2">
        <v>0.03</v>
      </c>
    </row>
    <row r="25" spans="1:17" x14ac:dyDescent="0.35">
      <c r="A25" t="s">
        <v>15</v>
      </c>
      <c r="B25" s="1">
        <v>4</v>
      </c>
      <c r="C25" t="s">
        <v>8</v>
      </c>
      <c r="D25">
        <v>3</v>
      </c>
      <c r="E25" t="s">
        <v>52</v>
      </c>
      <c r="F25" s="2">
        <v>0.05</v>
      </c>
      <c r="G25" s="2">
        <v>0</v>
      </c>
      <c r="H25" s="2">
        <v>0.01</v>
      </c>
      <c r="I25" s="2">
        <v>0.01</v>
      </c>
      <c r="J25" s="2">
        <v>0.04</v>
      </c>
      <c r="K25" s="2">
        <v>0.01</v>
      </c>
      <c r="L25" s="2">
        <v>0</v>
      </c>
      <c r="M25" s="2">
        <v>0.01</v>
      </c>
      <c r="N25" s="2">
        <v>0.02</v>
      </c>
      <c r="O25" s="2">
        <v>0.03</v>
      </c>
      <c r="P25" s="2">
        <v>0.02</v>
      </c>
      <c r="Q25" s="2">
        <v>0.04</v>
      </c>
    </row>
    <row r="26" spans="1:17" x14ac:dyDescent="0.35">
      <c r="A26" t="s">
        <v>15</v>
      </c>
      <c r="B26" s="1">
        <v>6</v>
      </c>
      <c r="C26" t="s">
        <v>9</v>
      </c>
      <c r="D26">
        <v>1</v>
      </c>
      <c r="E26" t="s">
        <v>42</v>
      </c>
      <c r="F26" s="2">
        <v>0</v>
      </c>
      <c r="G26" s="2">
        <v>0.01</v>
      </c>
      <c r="H26" s="2">
        <v>0.02</v>
      </c>
      <c r="I26" s="2">
        <v>0.04</v>
      </c>
      <c r="J26" s="2">
        <v>0</v>
      </c>
      <c r="K26" s="2">
        <v>0.02</v>
      </c>
      <c r="L26" s="2">
        <v>0.02</v>
      </c>
      <c r="M26" s="2">
        <v>0.02</v>
      </c>
      <c r="N26" s="2">
        <v>0.02</v>
      </c>
      <c r="O26" s="2">
        <v>0.04</v>
      </c>
      <c r="P26" s="2">
        <v>0.01</v>
      </c>
      <c r="Q26" s="2">
        <v>0.03</v>
      </c>
    </row>
    <row r="27" spans="1:17" x14ac:dyDescent="0.35">
      <c r="A27" t="s">
        <v>15</v>
      </c>
      <c r="B27" s="1">
        <v>6</v>
      </c>
      <c r="C27" t="s">
        <v>9</v>
      </c>
      <c r="D27">
        <v>2</v>
      </c>
      <c r="E27" t="s">
        <v>41</v>
      </c>
      <c r="F27" s="2">
        <v>0.03</v>
      </c>
      <c r="G27" s="2">
        <v>0.05</v>
      </c>
      <c r="H27" s="2">
        <v>0.03</v>
      </c>
      <c r="I27" s="2">
        <v>0.05</v>
      </c>
      <c r="J27" s="2">
        <v>0.03</v>
      </c>
      <c r="K27" s="2">
        <v>0.04</v>
      </c>
      <c r="L27" s="2">
        <v>0</v>
      </c>
      <c r="M27" s="2">
        <v>0.04</v>
      </c>
      <c r="N27" s="2">
        <v>0.02</v>
      </c>
      <c r="O27" s="2">
        <v>0.05</v>
      </c>
      <c r="P27" s="2">
        <v>0.04</v>
      </c>
      <c r="Q27" s="2">
        <v>0.02</v>
      </c>
    </row>
    <row r="28" spans="1:17" x14ac:dyDescent="0.35">
      <c r="A28" t="s">
        <v>15</v>
      </c>
      <c r="B28" s="1">
        <v>6</v>
      </c>
      <c r="C28" t="s">
        <v>9</v>
      </c>
      <c r="D28">
        <v>3</v>
      </c>
      <c r="E28" t="s">
        <v>40</v>
      </c>
      <c r="F28" s="2">
        <v>0</v>
      </c>
      <c r="G28" s="2">
        <v>0.03</v>
      </c>
      <c r="H28" s="2">
        <v>0.05</v>
      </c>
      <c r="I28" s="2">
        <v>0.01</v>
      </c>
      <c r="J28" s="2">
        <v>0.03</v>
      </c>
      <c r="K28" s="2">
        <v>0.01</v>
      </c>
      <c r="L28" s="2">
        <v>0.05</v>
      </c>
      <c r="M28" s="2">
        <v>0.02</v>
      </c>
      <c r="N28" s="2">
        <v>0.03</v>
      </c>
      <c r="O28" s="2">
        <v>0.02</v>
      </c>
      <c r="P28" s="2">
        <v>0.01</v>
      </c>
      <c r="Q28" s="2">
        <v>0</v>
      </c>
    </row>
    <row r="29" spans="1:17" x14ac:dyDescent="0.35">
      <c r="A29" t="s">
        <v>15</v>
      </c>
      <c r="B29" s="1">
        <v>7</v>
      </c>
      <c r="C29" t="s">
        <v>10</v>
      </c>
      <c r="D29">
        <v>1</v>
      </c>
      <c r="E29" t="s">
        <v>53</v>
      </c>
      <c r="F29" s="2">
        <v>0.02</v>
      </c>
      <c r="G29" s="2">
        <v>0.05</v>
      </c>
      <c r="H29" s="2">
        <v>0.02</v>
      </c>
      <c r="I29" s="2">
        <v>0</v>
      </c>
      <c r="J29" s="2">
        <v>0.05</v>
      </c>
      <c r="K29" s="2">
        <v>0.04</v>
      </c>
      <c r="L29" s="2">
        <v>0</v>
      </c>
      <c r="M29" s="2">
        <v>0.05</v>
      </c>
      <c r="N29" s="2">
        <v>0.05</v>
      </c>
      <c r="O29" s="2">
        <v>0.03</v>
      </c>
      <c r="P29" s="2">
        <v>0.04</v>
      </c>
      <c r="Q29" s="2">
        <v>0</v>
      </c>
    </row>
    <row r="30" spans="1:17" x14ac:dyDescent="0.35">
      <c r="A30" t="s">
        <v>15</v>
      </c>
      <c r="B30" s="1">
        <v>7</v>
      </c>
      <c r="C30" t="s">
        <v>10</v>
      </c>
      <c r="D30">
        <v>2</v>
      </c>
      <c r="E30" t="s">
        <v>54</v>
      </c>
      <c r="F30" s="2">
        <v>0.02</v>
      </c>
      <c r="G30" s="2">
        <v>0.03</v>
      </c>
      <c r="H30" s="2">
        <v>0.01</v>
      </c>
      <c r="I30" s="2">
        <v>0.04</v>
      </c>
      <c r="J30" s="2">
        <v>0.03</v>
      </c>
      <c r="K30" s="2">
        <v>0</v>
      </c>
      <c r="L30" s="2">
        <v>0</v>
      </c>
      <c r="M30" s="2">
        <v>0.04</v>
      </c>
      <c r="N30" s="2">
        <v>0.05</v>
      </c>
      <c r="O30" s="2">
        <v>0.05</v>
      </c>
      <c r="P30" s="2">
        <v>0.04</v>
      </c>
      <c r="Q30" s="2">
        <v>0.04</v>
      </c>
    </row>
    <row r="31" spans="1:17" x14ac:dyDescent="0.35">
      <c r="A31" t="s">
        <v>15</v>
      </c>
      <c r="B31" s="1">
        <v>7</v>
      </c>
      <c r="C31" t="s">
        <v>10</v>
      </c>
      <c r="D31">
        <v>3</v>
      </c>
      <c r="E31" t="s">
        <v>55</v>
      </c>
      <c r="F31" s="2">
        <v>0.01</v>
      </c>
      <c r="G31" s="2">
        <v>0.02</v>
      </c>
      <c r="H31" s="2">
        <v>0.02</v>
      </c>
      <c r="I31" s="2">
        <v>0</v>
      </c>
      <c r="J31" s="2">
        <v>0.02</v>
      </c>
      <c r="K31" s="2">
        <v>0</v>
      </c>
      <c r="L31" s="2">
        <v>0.03</v>
      </c>
      <c r="M31" s="2">
        <v>0</v>
      </c>
      <c r="N31" s="2">
        <v>0.04</v>
      </c>
      <c r="O31" s="2">
        <v>0.01</v>
      </c>
      <c r="P31" s="2">
        <v>0.02</v>
      </c>
      <c r="Q31" s="2">
        <v>0.05</v>
      </c>
    </row>
    <row r="32" spans="1:17" x14ac:dyDescent="0.35">
      <c r="A32" t="s">
        <v>15</v>
      </c>
      <c r="B32" s="1">
        <v>8</v>
      </c>
      <c r="C32" t="s">
        <v>11</v>
      </c>
      <c r="D32">
        <v>1</v>
      </c>
      <c r="E32" t="s">
        <v>56</v>
      </c>
      <c r="F32" s="2">
        <v>0.03</v>
      </c>
      <c r="G32" s="2">
        <v>0.01</v>
      </c>
      <c r="H32" s="2">
        <v>0.03</v>
      </c>
      <c r="I32" s="2">
        <v>0.02</v>
      </c>
      <c r="J32" s="2">
        <v>0.05</v>
      </c>
      <c r="K32" s="2">
        <v>0.04</v>
      </c>
      <c r="L32" s="2">
        <v>0.01</v>
      </c>
      <c r="M32" s="2">
        <v>0</v>
      </c>
      <c r="N32" s="2">
        <v>0.02</v>
      </c>
      <c r="O32" s="2">
        <v>0.04</v>
      </c>
      <c r="P32" s="2">
        <v>0.05</v>
      </c>
      <c r="Q32" s="2">
        <v>0.03</v>
      </c>
    </row>
    <row r="33" spans="1:17" x14ac:dyDescent="0.35">
      <c r="A33" t="s">
        <v>15</v>
      </c>
      <c r="B33" s="1">
        <v>8</v>
      </c>
      <c r="C33" t="s">
        <v>11</v>
      </c>
      <c r="D33">
        <v>2</v>
      </c>
      <c r="E33" t="s">
        <v>57</v>
      </c>
      <c r="F33" s="2">
        <v>0</v>
      </c>
      <c r="G33" s="2">
        <v>0.01</v>
      </c>
      <c r="H33" s="2">
        <v>0.05</v>
      </c>
      <c r="I33" s="2">
        <v>0.03</v>
      </c>
      <c r="J33" s="2">
        <v>0</v>
      </c>
      <c r="K33" s="2">
        <v>0.02</v>
      </c>
      <c r="L33" s="2">
        <v>0.01</v>
      </c>
      <c r="M33" s="2">
        <v>0.05</v>
      </c>
      <c r="N33" s="2">
        <v>0.04</v>
      </c>
      <c r="O33" s="2">
        <v>0.05</v>
      </c>
      <c r="P33" s="2">
        <v>0.02</v>
      </c>
      <c r="Q33" s="2">
        <v>0.02</v>
      </c>
    </row>
    <row r="34" spans="1:17" x14ac:dyDescent="0.35">
      <c r="A34" t="s">
        <v>15</v>
      </c>
      <c r="B34" s="1">
        <v>8</v>
      </c>
      <c r="C34" t="s">
        <v>11</v>
      </c>
      <c r="D34">
        <v>3</v>
      </c>
      <c r="E34" t="s">
        <v>58</v>
      </c>
      <c r="F34" s="2">
        <v>0.04</v>
      </c>
      <c r="G34" s="2">
        <v>0.04</v>
      </c>
      <c r="H34" s="2">
        <v>0.05</v>
      </c>
      <c r="I34" s="2">
        <v>0.04</v>
      </c>
      <c r="J34" s="2">
        <v>0.05</v>
      </c>
      <c r="K34" s="2">
        <v>0.02</v>
      </c>
      <c r="L34" s="2">
        <v>0.04</v>
      </c>
      <c r="M34" s="2">
        <v>0.05</v>
      </c>
      <c r="N34" s="2">
        <v>0.05</v>
      </c>
      <c r="O34" s="2">
        <v>0.03</v>
      </c>
      <c r="P34" s="2">
        <v>0.05</v>
      </c>
      <c r="Q34" s="2">
        <v>0</v>
      </c>
    </row>
    <row r="35" spans="1:17" x14ac:dyDescent="0.35">
      <c r="A35" t="s">
        <v>15</v>
      </c>
      <c r="B35" s="1">
        <v>9</v>
      </c>
      <c r="C35" t="s">
        <v>12</v>
      </c>
      <c r="D35">
        <v>1</v>
      </c>
      <c r="E35" t="s">
        <v>0</v>
      </c>
      <c r="F35" s="2">
        <v>0.03</v>
      </c>
      <c r="G35" s="2">
        <v>0</v>
      </c>
      <c r="H35" s="2">
        <v>0.05</v>
      </c>
      <c r="I35" s="2">
        <v>0</v>
      </c>
      <c r="J35" s="2">
        <v>0.03</v>
      </c>
      <c r="K35" s="2">
        <v>0.02</v>
      </c>
      <c r="L35" s="2">
        <v>0</v>
      </c>
      <c r="M35" s="2">
        <v>0</v>
      </c>
      <c r="N35" s="2">
        <v>0</v>
      </c>
      <c r="O35" s="2">
        <v>0.01</v>
      </c>
      <c r="P35" s="2">
        <v>0</v>
      </c>
      <c r="Q35" s="2">
        <v>0.04</v>
      </c>
    </row>
    <row r="36" spans="1:17" x14ac:dyDescent="0.35">
      <c r="A36" t="s">
        <v>15</v>
      </c>
      <c r="B36" s="1">
        <v>9</v>
      </c>
      <c r="C36" t="s">
        <v>12</v>
      </c>
      <c r="D36">
        <v>2</v>
      </c>
      <c r="E36" t="s">
        <v>59</v>
      </c>
      <c r="F36" s="2">
        <v>0.05</v>
      </c>
      <c r="G36" s="2">
        <v>0.03</v>
      </c>
      <c r="H36" s="2">
        <v>0.04</v>
      </c>
      <c r="I36" s="2">
        <v>0.02</v>
      </c>
      <c r="J36" s="2">
        <v>0.05</v>
      </c>
      <c r="K36" s="2">
        <v>0.02</v>
      </c>
      <c r="L36" s="2">
        <v>0.04</v>
      </c>
      <c r="M36" s="2">
        <v>0.03</v>
      </c>
      <c r="N36" s="2">
        <v>0</v>
      </c>
      <c r="O36" s="2">
        <v>0.03</v>
      </c>
      <c r="P36" s="2">
        <v>0.02</v>
      </c>
      <c r="Q36" s="2">
        <v>0.02</v>
      </c>
    </row>
    <row r="37" spans="1:17" x14ac:dyDescent="0.35">
      <c r="A37" t="s">
        <v>15</v>
      </c>
      <c r="B37" s="1">
        <v>9</v>
      </c>
      <c r="C37" t="s">
        <v>12</v>
      </c>
      <c r="D37">
        <v>3</v>
      </c>
      <c r="E37" t="s">
        <v>60</v>
      </c>
      <c r="F37" s="2">
        <v>0.02</v>
      </c>
      <c r="G37" s="2">
        <v>0.01</v>
      </c>
      <c r="H37" s="2">
        <v>0.01</v>
      </c>
      <c r="I37" s="2">
        <v>0.02</v>
      </c>
      <c r="J37" s="2">
        <v>0.02</v>
      </c>
      <c r="K37" s="2">
        <v>0.03</v>
      </c>
      <c r="L37" s="2">
        <v>0.05</v>
      </c>
      <c r="M37" s="2">
        <v>0</v>
      </c>
      <c r="N37" s="2">
        <v>0.01</v>
      </c>
      <c r="O37" s="2">
        <v>0.02</v>
      </c>
      <c r="P37" s="2">
        <v>0.03</v>
      </c>
      <c r="Q37" s="2">
        <v>0.02</v>
      </c>
    </row>
    <row r="38" spans="1:17" x14ac:dyDescent="0.35">
      <c r="A38" t="s">
        <v>15</v>
      </c>
      <c r="B38" s="1">
        <v>13</v>
      </c>
      <c r="C38" t="s">
        <v>5</v>
      </c>
      <c r="D38">
        <v>1</v>
      </c>
      <c r="E38" t="s">
        <v>37</v>
      </c>
      <c r="F38" s="2">
        <v>0.04</v>
      </c>
      <c r="G38" s="2">
        <v>0.02</v>
      </c>
      <c r="H38" s="2">
        <v>0.04</v>
      </c>
      <c r="I38" s="2">
        <v>0.02</v>
      </c>
      <c r="J38" s="2">
        <v>0.02</v>
      </c>
      <c r="K38" s="2">
        <v>0.05</v>
      </c>
      <c r="L38" s="2">
        <v>0.03</v>
      </c>
      <c r="M38" s="2">
        <v>0</v>
      </c>
      <c r="N38" s="2">
        <v>0.04</v>
      </c>
      <c r="O38" s="2">
        <v>0.04</v>
      </c>
      <c r="P38" s="2">
        <v>0.01</v>
      </c>
      <c r="Q38" s="2">
        <v>0.01</v>
      </c>
    </row>
    <row r="39" spans="1:17" x14ac:dyDescent="0.35">
      <c r="A39" t="s">
        <v>15</v>
      </c>
      <c r="B39" s="1">
        <v>13</v>
      </c>
      <c r="C39" t="s">
        <v>5</v>
      </c>
      <c r="D39">
        <v>2</v>
      </c>
      <c r="E39" t="s">
        <v>38</v>
      </c>
      <c r="F39" s="2">
        <v>0.05</v>
      </c>
      <c r="G39" s="2">
        <v>0</v>
      </c>
      <c r="H39" s="2">
        <v>0.03</v>
      </c>
      <c r="I39" s="2">
        <v>0.02</v>
      </c>
      <c r="J39" s="2">
        <v>0.01</v>
      </c>
      <c r="K39" s="2">
        <v>0.04</v>
      </c>
      <c r="L39" s="2">
        <v>0.04</v>
      </c>
      <c r="M39" s="2">
        <v>0.01</v>
      </c>
      <c r="N39" s="2">
        <v>0</v>
      </c>
      <c r="O39" s="2">
        <v>0.03</v>
      </c>
      <c r="P39" s="2">
        <v>0</v>
      </c>
      <c r="Q39" s="2">
        <v>0.05</v>
      </c>
    </row>
    <row r="40" spans="1:17" x14ac:dyDescent="0.35">
      <c r="A40" t="s">
        <v>15</v>
      </c>
      <c r="B40" s="1">
        <v>13</v>
      </c>
      <c r="C40" t="s">
        <v>5</v>
      </c>
      <c r="D40">
        <v>3</v>
      </c>
      <c r="E40" t="s">
        <v>39</v>
      </c>
      <c r="F40" s="2">
        <v>0.02</v>
      </c>
      <c r="G40" s="2">
        <v>0.05</v>
      </c>
      <c r="H40" s="2">
        <v>0.01</v>
      </c>
      <c r="I40" s="2">
        <v>0.01</v>
      </c>
      <c r="J40" s="2">
        <v>0.02</v>
      </c>
      <c r="K40" s="2">
        <v>0.04</v>
      </c>
      <c r="L40" s="2">
        <v>0</v>
      </c>
      <c r="M40" s="2">
        <v>0.02</v>
      </c>
      <c r="N40" s="2">
        <v>0.01</v>
      </c>
      <c r="O40" s="2">
        <v>0.01</v>
      </c>
      <c r="P40" s="2">
        <v>0.02</v>
      </c>
      <c r="Q40" s="2">
        <v>0.01</v>
      </c>
    </row>
    <row r="41" spans="1:17" x14ac:dyDescent="0.35">
      <c r="A41" t="s">
        <v>15</v>
      </c>
      <c r="B41" s="1">
        <v>14</v>
      </c>
      <c r="C41" t="s">
        <v>13</v>
      </c>
      <c r="D41">
        <v>1</v>
      </c>
      <c r="E41" t="s">
        <v>61</v>
      </c>
      <c r="F41" s="2">
        <v>0.02</v>
      </c>
      <c r="G41" s="2">
        <v>0</v>
      </c>
      <c r="H41" s="2">
        <v>0.02</v>
      </c>
      <c r="I41" s="2">
        <v>0</v>
      </c>
      <c r="J41" s="2">
        <v>0</v>
      </c>
      <c r="K41" s="2">
        <v>0.03</v>
      </c>
      <c r="L41" s="2">
        <v>0.05</v>
      </c>
      <c r="M41" s="2">
        <v>0.01</v>
      </c>
      <c r="N41" s="2">
        <v>0.04</v>
      </c>
      <c r="O41" s="2">
        <v>0</v>
      </c>
      <c r="P41" s="2">
        <v>0</v>
      </c>
      <c r="Q41" s="2">
        <v>0.01</v>
      </c>
    </row>
    <row r="42" spans="1:17" x14ac:dyDescent="0.35">
      <c r="A42" t="s">
        <v>15</v>
      </c>
      <c r="B42" s="1">
        <v>14</v>
      </c>
      <c r="C42" t="s">
        <v>13</v>
      </c>
      <c r="D42">
        <v>2</v>
      </c>
      <c r="E42" t="s">
        <v>62</v>
      </c>
      <c r="F42" s="2">
        <v>0.03</v>
      </c>
      <c r="G42" s="2">
        <v>0</v>
      </c>
      <c r="H42" s="2">
        <v>0.01</v>
      </c>
      <c r="I42" s="2">
        <v>0.05</v>
      </c>
      <c r="J42" s="2">
        <v>0</v>
      </c>
      <c r="K42" s="2">
        <v>0.01</v>
      </c>
      <c r="L42" s="2">
        <v>0.04</v>
      </c>
      <c r="M42" s="2">
        <v>0.04</v>
      </c>
      <c r="N42" s="2">
        <v>0.05</v>
      </c>
      <c r="O42" s="2">
        <v>0.05</v>
      </c>
      <c r="P42" s="2">
        <v>0</v>
      </c>
      <c r="Q42" s="2">
        <v>0.01</v>
      </c>
    </row>
    <row r="43" spans="1:17" x14ac:dyDescent="0.35">
      <c r="A43" t="s">
        <v>15</v>
      </c>
      <c r="B43" s="1">
        <v>14</v>
      </c>
      <c r="C43" t="s">
        <v>13</v>
      </c>
      <c r="D43">
        <v>3</v>
      </c>
      <c r="E43" t="s">
        <v>63</v>
      </c>
      <c r="F43" s="2">
        <v>0</v>
      </c>
      <c r="G43" s="2">
        <v>0</v>
      </c>
      <c r="H43" s="2">
        <v>0.03</v>
      </c>
      <c r="I43" s="2">
        <v>0.01</v>
      </c>
      <c r="J43" s="2">
        <v>0.01</v>
      </c>
      <c r="K43" s="2">
        <v>0.03</v>
      </c>
      <c r="L43" s="2">
        <v>0.02</v>
      </c>
      <c r="M43" s="2">
        <v>0.04</v>
      </c>
      <c r="N43" s="2">
        <v>0.05</v>
      </c>
      <c r="O43" s="2">
        <v>0.01</v>
      </c>
      <c r="P43" s="2">
        <v>0.02</v>
      </c>
      <c r="Q43" s="2">
        <v>0.03</v>
      </c>
    </row>
    <row r="44" spans="1:17" x14ac:dyDescent="0.35">
      <c r="A44" t="s">
        <v>64</v>
      </c>
      <c r="B44" s="1">
        <v>1</v>
      </c>
      <c r="C44" t="s">
        <v>64</v>
      </c>
      <c r="D44">
        <v>1</v>
      </c>
      <c r="E44" t="s">
        <v>64</v>
      </c>
      <c r="F44" s="2">
        <v>0.04</v>
      </c>
      <c r="G44" s="2">
        <v>0.01</v>
      </c>
      <c r="H44" s="2">
        <v>0.04</v>
      </c>
      <c r="I44" s="2">
        <v>0.03</v>
      </c>
      <c r="J44" s="2">
        <v>0.05</v>
      </c>
      <c r="K44" s="2">
        <v>0</v>
      </c>
      <c r="L44" s="2">
        <v>0.05</v>
      </c>
      <c r="M44" s="2">
        <v>0.01</v>
      </c>
      <c r="N44" s="2">
        <v>0.02</v>
      </c>
      <c r="O44" s="2">
        <v>0.01</v>
      </c>
      <c r="P44" s="2">
        <v>0</v>
      </c>
      <c r="Q44" s="2">
        <v>0</v>
      </c>
    </row>
    <row r="45" spans="1:17" x14ac:dyDescent="0.35">
      <c r="A45" t="s">
        <v>65</v>
      </c>
      <c r="B45" s="1">
        <v>1</v>
      </c>
      <c r="C45" t="s">
        <v>65</v>
      </c>
      <c r="D45">
        <v>1</v>
      </c>
      <c r="E45" t="s">
        <v>65</v>
      </c>
      <c r="F45" s="2">
        <v>0</v>
      </c>
      <c r="G45" s="2">
        <v>0.02</v>
      </c>
      <c r="H45" s="2">
        <v>0</v>
      </c>
      <c r="I45" s="2">
        <v>0</v>
      </c>
      <c r="J45" s="2">
        <v>0.01</v>
      </c>
      <c r="K45" s="2">
        <v>0.04</v>
      </c>
      <c r="L45" s="2">
        <v>0.02</v>
      </c>
      <c r="M45" s="2">
        <v>0.03</v>
      </c>
      <c r="N45" s="2">
        <v>0</v>
      </c>
      <c r="O45" s="2">
        <v>0</v>
      </c>
      <c r="P45" s="2">
        <v>0.05</v>
      </c>
      <c r="Q45" s="2">
        <v>0.03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2020</vt:lpstr>
      <vt:lpstr>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2021-10-15T20:27:34Z</dcterms:created>
  <dcterms:modified xsi:type="dcterms:W3CDTF">2021-11-12T14:51:32Z</dcterms:modified>
</cp:coreProperties>
</file>