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extract_codes\"/>
    </mc:Choice>
  </mc:AlternateContent>
  <xr:revisionPtr revIDLastSave="0" documentId="13_ncr:1_{B51ACEE7-2946-4AF6-993B-3E46A8DF2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24" i="1" l="1"/>
  <c r="C26" i="1"/>
  <c r="C4" i="1"/>
  <c r="C3" i="1"/>
  <c r="D3" i="1"/>
  <c r="E3" i="1"/>
  <c r="F3" i="1"/>
  <c r="G3" i="1"/>
  <c r="H3" i="1"/>
  <c r="I3" i="1"/>
  <c r="D4" i="1"/>
  <c r="E4" i="1"/>
  <c r="F4" i="1"/>
  <c r="G4" i="1"/>
  <c r="H4" i="1"/>
  <c r="I4" i="1"/>
  <c r="C5" i="1"/>
  <c r="D5" i="1"/>
  <c r="E5" i="1"/>
  <c r="F5" i="1"/>
  <c r="G5" i="1"/>
  <c r="H5" i="1"/>
  <c r="I5" i="1"/>
  <c r="C6" i="1"/>
  <c r="D6" i="1"/>
  <c r="E6" i="1"/>
  <c r="F6" i="1"/>
  <c r="G6" i="1"/>
  <c r="H6" i="1"/>
  <c r="I6" i="1"/>
  <c r="C7" i="1"/>
  <c r="D7" i="1"/>
  <c r="E7" i="1"/>
  <c r="F7" i="1"/>
  <c r="G7" i="1"/>
  <c r="H7" i="1"/>
  <c r="I7" i="1"/>
  <c r="C8" i="1"/>
  <c r="D8" i="1"/>
  <c r="E8" i="1"/>
  <c r="F8" i="1"/>
  <c r="G8" i="1"/>
  <c r="H8" i="1"/>
  <c r="I8" i="1"/>
  <c r="C9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C11" i="1"/>
  <c r="D11" i="1"/>
  <c r="E11" i="1"/>
  <c r="F11" i="1"/>
  <c r="G11" i="1"/>
  <c r="H11" i="1"/>
  <c r="I11" i="1"/>
  <c r="C12" i="1"/>
  <c r="D12" i="1"/>
  <c r="E12" i="1"/>
  <c r="F12" i="1"/>
  <c r="G12" i="1"/>
  <c r="H12" i="1"/>
  <c r="I12" i="1"/>
  <c r="C13" i="1"/>
  <c r="D13" i="1"/>
  <c r="E13" i="1"/>
  <c r="F13" i="1"/>
  <c r="G13" i="1"/>
  <c r="H13" i="1"/>
  <c r="I13" i="1"/>
  <c r="C14" i="1"/>
  <c r="D14" i="1"/>
  <c r="E14" i="1"/>
  <c r="F14" i="1"/>
  <c r="G14" i="1"/>
  <c r="H14" i="1"/>
  <c r="I14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C19" i="1"/>
  <c r="D19" i="1"/>
  <c r="E19" i="1"/>
  <c r="F19" i="1"/>
  <c r="G19" i="1"/>
  <c r="H19" i="1"/>
  <c r="I19" i="1"/>
  <c r="C20" i="1"/>
  <c r="D20" i="1"/>
  <c r="E20" i="1"/>
  <c r="F20" i="1"/>
  <c r="G20" i="1"/>
  <c r="H20" i="1"/>
  <c r="I20" i="1"/>
  <c r="C21" i="1"/>
  <c r="D21" i="1"/>
  <c r="E21" i="1"/>
  <c r="F21" i="1"/>
  <c r="G21" i="1"/>
  <c r="H21" i="1"/>
  <c r="I21" i="1"/>
  <c r="C22" i="1"/>
  <c r="D22" i="1"/>
  <c r="E22" i="1"/>
  <c r="F22" i="1"/>
  <c r="G22" i="1"/>
  <c r="H22" i="1"/>
  <c r="I22" i="1"/>
  <c r="C23" i="1"/>
  <c r="D23" i="1"/>
  <c r="E23" i="1"/>
  <c r="F23" i="1"/>
  <c r="G23" i="1"/>
  <c r="H23" i="1"/>
  <c r="I23" i="1"/>
  <c r="C24" i="1"/>
  <c r="D24" i="1"/>
  <c r="E24" i="1"/>
  <c r="G24" i="1"/>
  <c r="H24" i="1"/>
  <c r="I24" i="1"/>
  <c r="D26" i="1"/>
  <c r="E26" i="1"/>
  <c r="F26" i="1"/>
  <c r="G26" i="1"/>
  <c r="H26" i="1"/>
  <c r="I26" i="1"/>
  <c r="C27" i="1"/>
  <c r="D27" i="1"/>
  <c r="E27" i="1"/>
  <c r="F27" i="1"/>
  <c r="G27" i="1"/>
  <c r="H27" i="1"/>
  <c r="I27" i="1"/>
  <c r="C28" i="1"/>
  <c r="D28" i="1"/>
  <c r="E28" i="1"/>
  <c r="F28" i="1"/>
  <c r="G28" i="1"/>
  <c r="H28" i="1"/>
  <c r="I28" i="1"/>
  <c r="C29" i="1"/>
  <c r="D29" i="1"/>
  <c r="E29" i="1"/>
  <c r="F29" i="1"/>
  <c r="G29" i="1"/>
  <c r="H29" i="1"/>
  <c r="I29" i="1"/>
  <c r="C30" i="1"/>
  <c r="D30" i="1"/>
  <c r="E30" i="1"/>
  <c r="F30" i="1"/>
  <c r="G30" i="1"/>
  <c r="H30" i="1"/>
  <c r="I30" i="1"/>
  <c r="C31" i="1"/>
  <c r="D31" i="1"/>
  <c r="E31" i="1"/>
  <c r="F31" i="1"/>
  <c r="G31" i="1"/>
  <c r="H31" i="1"/>
  <c r="I31" i="1"/>
  <c r="C32" i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H40" i="1"/>
  <c r="I40" i="1"/>
  <c r="C41" i="1"/>
  <c r="D41" i="1"/>
  <c r="E41" i="1"/>
  <c r="F41" i="1"/>
  <c r="G41" i="1"/>
  <c r="H41" i="1"/>
  <c r="I41" i="1"/>
  <c r="C42" i="1"/>
  <c r="D42" i="1"/>
  <c r="E42" i="1"/>
  <c r="F42" i="1"/>
  <c r="G42" i="1"/>
  <c r="H42" i="1"/>
  <c r="I42" i="1"/>
  <c r="C43" i="1"/>
  <c r="D43" i="1"/>
  <c r="E43" i="1"/>
  <c r="F43" i="1"/>
  <c r="G43" i="1"/>
  <c r="H43" i="1"/>
  <c r="I43" i="1"/>
  <c r="C44" i="1"/>
  <c r="D44" i="1"/>
  <c r="E44" i="1"/>
  <c r="F44" i="1"/>
  <c r="G44" i="1"/>
  <c r="H44" i="1"/>
  <c r="I44" i="1"/>
  <c r="C45" i="1"/>
  <c r="D45" i="1"/>
  <c r="E45" i="1"/>
  <c r="F45" i="1"/>
  <c r="G45" i="1"/>
  <c r="H45" i="1"/>
  <c r="I45" i="1"/>
  <c r="C46" i="1"/>
  <c r="D46" i="1"/>
  <c r="E46" i="1"/>
  <c r="F46" i="1"/>
  <c r="G46" i="1"/>
  <c r="H46" i="1"/>
  <c r="I46" i="1"/>
  <c r="C47" i="1"/>
  <c r="D47" i="1"/>
  <c r="E47" i="1"/>
  <c r="F47" i="1"/>
  <c r="G47" i="1"/>
  <c r="H47" i="1"/>
  <c r="I47" i="1"/>
  <c r="C48" i="1"/>
  <c r="D48" i="1"/>
  <c r="E48" i="1"/>
  <c r="F48" i="1"/>
  <c r="G48" i="1"/>
  <c r="H48" i="1"/>
  <c r="I48" i="1"/>
  <c r="C49" i="1"/>
  <c r="D49" i="1"/>
  <c r="E49" i="1"/>
  <c r="F49" i="1"/>
  <c r="G49" i="1"/>
  <c r="H49" i="1"/>
  <c r="I49" i="1"/>
  <c r="C50" i="1"/>
  <c r="D50" i="1"/>
  <c r="E50" i="1"/>
  <c r="F50" i="1"/>
  <c r="G50" i="1"/>
  <c r="H50" i="1"/>
  <c r="I50" i="1"/>
  <c r="C51" i="1"/>
  <c r="D51" i="1"/>
  <c r="E51" i="1"/>
  <c r="F51" i="1"/>
  <c r="G51" i="1"/>
  <c r="H51" i="1"/>
  <c r="I51" i="1"/>
  <c r="C52" i="1"/>
  <c r="D52" i="1"/>
  <c r="E52" i="1"/>
  <c r="F52" i="1"/>
  <c r="G52" i="1"/>
  <c r="H52" i="1"/>
  <c r="I52" i="1"/>
  <c r="C53" i="1"/>
  <c r="D53" i="1"/>
  <c r="E53" i="1"/>
  <c r="F53" i="1"/>
  <c r="G53" i="1"/>
  <c r="H53" i="1"/>
  <c r="I53" i="1"/>
  <c r="C54" i="1"/>
  <c r="D54" i="1"/>
  <c r="E54" i="1"/>
  <c r="F54" i="1"/>
  <c r="G54" i="1"/>
  <c r="H54" i="1"/>
  <c r="I54" i="1"/>
  <c r="C55" i="1"/>
  <c r="D55" i="1"/>
  <c r="E55" i="1"/>
  <c r="F55" i="1"/>
  <c r="G55" i="1"/>
  <c r="H55" i="1"/>
  <c r="I55" i="1"/>
  <c r="C56" i="1"/>
  <c r="D56" i="1"/>
  <c r="E56" i="1"/>
  <c r="F56" i="1"/>
  <c r="G56" i="1"/>
  <c r="H56" i="1"/>
  <c r="I56" i="1"/>
  <c r="C57" i="1"/>
  <c r="D57" i="1"/>
  <c r="E57" i="1"/>
  <c r="F57" i="1"/>
  <c r="G57" i="1"/>
  <c r="H57" i="1"/>
  <c r="I57" i="1"/>
  <c r="C58" i="1"/>
  <c r="D58" i="1"/>
  <c r="E58" i="1"/>
  <c r="F58" i="1"/>
  <c r="G58" i="1"/>
  <c r="H58" i="1"/>
  <c r="I58" i="1"/>
  <c r="C59" i="1"/>
  <c r="D59" i="1"/>
  <c r="E59" i="1"/>
  <c r="F59" i="1"/>
  <c r="G59" i="1"/>
  <c r="H59" i="1"/>
  <c r="I59" i="1"/>
  <c r="C60" i="1"/>
  <c r="D60" i="1"/>
  <c r="E60" i="1"/>
  <c r="F60" i="1"/>
  <c r="G60" i="1"/>
  <c r="H60" i="1"/>
  <c r="I60" i="1"/>
  <c r="C61" i="1"/>
  <c r="D61" i="1"/>
  <c r="E61" i="1"/>
  <c r="F61" i="1"/>
  <c r="G61" i="1"/>
  <c r="H61" i="1"/>
  <c r="I61" i="1"/>
  <c r="C62" i="1"/>
  <c r="D62" i="1"/>
  <c r="E62" i="1"/>
  <c r="F62" i="1"/>
  <c r="G62" i="1"/>
  <c r="H62" i="1"/>
  <c r="I62" i="1"/>
  <c r="C63" i="1"/>
  <c r="D63" i="1"/>
  <c r="E63" i="1"/>
  <c r="F63" i="1"/>
  <c r="G63" i="1"/>
  <c r="H63" i="1"/>
  <c r="I63" i="1"/>
  <c r="C64" i="1"/>
  <c r="D64" i="1"/>
  <c r="E64" i="1"/>
  <c r="F64" i="1"/>
  <c r="G64" i="1"/>
  <c r="H64" i="1"/>
  <c r="I64" i="1"/>
  <c r="C65" i="1"/>
  <c r="D65" i="1"/>
  <c r="E65" i="1"/>
  <c r="F65" i="1"/>
  <c r="G65" i="1"/>
  <c r="H65" i="1"/>
  <c r="I65" i="1"/>
  <c r="C66" i="1"/>
  <c r="D66" i="1"/>
  <c r="E66" i="1"/>
  <c r="F66" i="1"/>
  <c r="G66" i="1"/>
  <c r="H66" i="1"/>
  <c r="I66" i="1"/>
  <c r="C67" i="1"/>
  <c r="D67" i="1"/>
  <c r="E67" i="1"/>
  <c r="F67" i="1"/>
  <c r="G67" i="1"/>
  <c r="H67" i="1"/>
  <c r="I67" i="1"/>
  <c r="C68" i="1"/>
  <c r="D68" i="1"/>
  <c r="E68" i="1"/>
  <c r="F68" i="1"/>
  <c r="G68" i="1"/>
  <c r="H68" i="1"/>
  <c r="I68" i="1"/>
  <c r="C69" i="1"/>
  <c r="D69" i="1"/>
  <c r="E69" i="1"/>
  <c r="F69" i="1"/>
  <c r="G69" i="1"/>
  <c r="H69" i="1"/>
  <c r="I69" i="1"/>
  <c r="C70" i="1"/>
  <c r="D70" i="1"/>
  <c r="E70" i="1"/>
  <c r="F70" i="1"/>
  <c r="G70" i="1"/>
  <c r="H70" i="1"/>
  <c r="I70" i="1"/>
  <c r="C71" i="1"/>
  <c r="D71" i="1"/>
  <c r="E71" i="1"/>
  <c r="F71" i="1"/>
  <c r="G71" i="1"/>
  <c r="H71" i="1"/>
  <c r="I71" i="1"/>
  <c r="C72" i="1"/>
  <c r="D72" i="1"/>
  <c r="E72" i="1"/>
  <c r="F72" i="1"/>
  <c r="G72" i="1"/>
  <c r="H72" i="1"/>
  <c r="I72" i="1"/>
  <c r="C73" i="1"/>
  <c r="D73" i="1"/>
  <c r="E73" i="1"/>
  <c r="F73" i="1"/>
  <c r="G73" i="1"/>
  <c r="H73" i="1"/>
  <c r="I73" i="1"/>
  <c r="C74" i="1"/>
  <c r="D74" i="1"/>
  <c r="E74" i="1"/>
  <c r="F74" i="1"/>
  <c r="G74" i="1"/>
  <c r="H74" i="1"/>
  <c r="I74" i="1"/>
  <c r="C75" i="1"/>
  <c r="D75" i="1"/>
  <c r="E75" i="1"/>
  <c r="F75" i="1"/>
  <c r="G75" i="1"/>
  <c r="H75" i="1"/>
  <c r="I75" i="1"/>
  <c r="C76" i="1"/>
  <c r="D76" i="1"/>
  <c r="E76" i="1"/>
  <c r="F76" i="1"/>
  <c r="G76" i="1"/>
  <c r="H76" i="1"/>
  <c r="I76" i="1"/>
  <c r="C77" i="1"/>
  <c r="D77" i="1"/>
  <c r="E77" i="1"/>
  <c r="F77" i="1"/>
  <c r="G77" i="1"/>
  <c r="H77" i="1"/>
  <c r="I77" i="1"/>
  <c r="C78" i="1"/>
  <c r="D78" i="1"/>
  <c r="E78" i="1"/>
  <c r="F78" i="1"/>
  <c r="G78" i="1"/>
  <c r="H78" i="1"/>
  <c r="I78" i="1"/>
  <c r="C79" i="1"/>
  <c r="D79" i="1"/>
  <c r="E79" i="1"/>
  <c r="F79" i="1"/>
  <c r="G79" i="1"/>
  <c r="H79" i="1"/>
  <c r="I79" i="1"/>
  <c r="C80" i="1"/>
  <c r="D80" i="1"/>
  <c r="E80" i="1"/>
  <c r="F80" i="1"/>
  <c r="G80" i="1"/>
  <c r="H80" i="1"/>
  <c r="I80" i="1"/>
  <c r="C81" i="1"/>
  <c r="D81" i="1"/>
  <c r="E81" i="1"/>
  <c r="F81" i="1"/>
  <c r="G81" i="1"/>
  <c r="H81" i="1"/>
  <c r="I81" i="1"/>
  <c r="C82" i="1"/>
  <c r="D82" i="1"/>
  <c r="E82" i="1"/>
  <c r="F82" i="1"/>
  <c r="G82" i="1"/>
  <c r="H82" i="1"/>
  <c r="I82" i="1"/>
  <c r="C83" i="1"/>
  <c r="D83" i="1"/>
  <c r="E83" i="1"/>
  <c r="F83" i="1"/>
  <c r="G83" i="1"/>
  <c r="H83" i="1"/>
  <c r="I83" i="1"/>
  <c r="C84" i="1"/>
  <c r="D84" i="1"/>
  <c r="E84" i="1"/>
  <c r="F84" i="1"/>
  <c r="G84" i="1"/>
  <c r="H84" i="1"/>
  <c r="I84" i="1"/>
  <c r="C85" i="1"/>
  <c r="D85" i="1"/>
  <c r="E85" i="1"/>
  <c r="F85" i="1"/>
  <c r="G85" i="1"/>
  <c r="H85" i="1"/>
  <c r="I85" i="1"/>
  <c r="C86" i="1"/>
  <c r="D86" i="1"/>
  <c r="E86" i="1"/>
  <c r="F86" i="1"/>
  <c r="G86" i="1"/>
  <c r="H86" i="1"/>
  <c r="I86" i="1"/>
  <c r="C87" i="1"/>
  <c r="D87" i="1"/>
  <c r="E87" i="1"/>
  <c r="F87" i="1"/>
  <c r="G87" i="1"/>
  <c r="H87" i="1"/>
  <c r="I87" i="1"/>
  <c r="C88" i="1"/>
  <c r="D88" i="1"/>
  <c r="E88" i="1"/>
  <c r="F88" i="1"/>
  <c r="G88" i="1"/>
  <c r="H88" i="1"/>
  <c r="I88" i="1"/>
  <c r="C89" i="1"/>
  <c r="D89" i="1"/>
  <c r="E89" i="1"/>
  <c r="F89" i="1"/>
  <c r="G89" i="1"/>
  <c r="H89" i="1"/>
  <c r="I89" i="1"/>
  <c r="C90" i="1"/>
  <c r="D90" i="1"/>
  <c r="E90" i="1"/>
  <c r="F90" i="1"/>
  <c r="G90" i="1"/>
  <c r="H90" i="1"/>
  <c r="I90" i="1"/>
  <c r="C91" i="1"/>
  <c r="D91" i="1"/>
  <c r="E91" i="1"/>
  <c r="F91" i="1"/>
  <c r="G91" i="1"/>
  <c r="H91" i="1"/>
  <c r="I91" i="1"/>
  <c r="C92" i="1"/>
  <c r="D92" i="1"/>
  <c r="E92" i="1"/>
  <c r="F92" i="1"/>
  <c r="G92" i="1"/>
  <c r="H92" i="1"/>
  <c r="I92" i="1"/>
  <c r="C93" i="1"/>
  <c r="D93" i="1"/>
  <c r="E93" i="1"/>
  <c r="F93" i="1"/>
  <c r="G93" i="1"/>
  <c r="H93" i="1"/>
  <c r="I93" i="1"/>
  <c r="C94" i="1"/>
  <c r="D94" i="1"/>
  <c r="E94" i="1"/>
  <c r="F94" i="1"/>
  <c r="G94" i="1"/>
  <c r="H94" i="1"/>
  <c r="I94" i="1"/>
  <c r="C95" i="1"/>
  <c r="D95" i="1"/>
  <c r="E95" i="1"/>
  <c r="F95" i="1"/>
  <c r="G95" i="1"/>
  <c r="H95" i="1"/>
  <c r="I95" i="1"/>
  <c r="C96" i="1"/>
  <c r="D96" i="1"/>
  <c r="E96" i="1"/>
  <c r="F96" i="1"/>
  <c r="G96" i="1"/>
  <c r="H96" i="1"/>
  <c r="I96" i="1"/>
  <c r="C97" i="1"/>
  <c r="D97" i="1"/>
  <c r="E97" i="1"/>
  <c r="F97" i="1"/>
  <c r="G97" i="1"/>
  <c r="H97" i="1"/>
  <c r="I97" i="1"/>
  <c r="C98" i="1"/>
  <c r="D98" i="1"/>
  <c r="E98" i="1"/>
  <c r="F98" i="1"/>
  <c r="G98" i="1"/>
  <c r="H98" i="1"/>
  <c r="I98" i="1"/>
  <c r="C99" i="1"/>
  <c r="D99" i="1"/>
  <c r="E99" i="1"/>
  <c r="F99" i="1"/>
  <c r="G99" i="1"/>
  <c r="H99" i="1"/>
  <c r="I99" i="1"/>
  <c r="C100" i="1"/>
  <c r="D100" i="1"/>
  <c r="E100" i="1"/>
  <c r="F100" i="1"/>
  <c r="G100" i="1"/>
  <c r="H100" i="1"/>
  <c r="I100" i="1"/>
  <c r="C101" i="1"/>
  <c r="D101" i="1"/>
  <c r="E101" i="1"/>
  <c r="F101" i="1"/>
  <c r="G101" i="1"/>
  <c r="H101" i="1"/>
  <c r="I101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<sst xmlns="http://schemas.openxmlformats.org/spreadsheetml/2006/main" count="215" uniqueCount="215">
  <si>
    <t>- invoice_number: 1233794
- invoice_date: 6/15/2021
- invoice_total_amount: 69.48
- vendor_name: PLI, Card Marketing Solutions
- vendor_address: 17617 North Fwy
- vendor_city: Houston
- vendor_zipcode: 77090-4903</t>
  </si>
  <si>
    <t>- invoice_number: 1158276528
- invoice_date: 01/26/2022
- invoice_total_amount: $6,973.36
- vendor_name: KONE
- vendor_address: One KONE Court
- vendor_city: Moline
- vendor_zipcode: 61265</t>
  </si>
  <si>
    <t>- Invoice Number: Tower 2, Suite 500
- Invoice Date: 3/1/2022
- Invoice Total Amount: $126.92
- Vendor Name: Dental Select
- Vendor Address: 75 W Town Rodge Parkway
- Vendor City: Sandy
- Vendor Zipcode: UT 84070</t>
  </si>
  <si>
    <t>- invoice_number: Not clearly specified in the text
- invoice_date: 3/1/2022
- invoice_total_amount: $1,398.38
- vendor_name: Star Marketing &amp; Administration Inc.
- vendor_address: 75 Remittance Drive, Suite 3087
- vendor_city: Chicago
- vendor_zipcode: 60675-3087</t>
  </si>
  <si>
    <t>invoice_number: Not provided in the given text
invoice_date: 3/1/2022
invoice_total_amount: $1,490.87
vendor_name: Star Marketing &amp; Administration Inc.
vendor_address: 75 Remittance Drive Suite 3087
vendor_city: Chicago
vendor_zipcode: 60675-3087</t>
  </si>
  <si>
    <t>- invoice_number: Not provided in the given text.
- invoice_date: 3/1/2022
- invoice_total_amount: $197.48
- vendor_name: Dental Select
- vendor_address: 75 W Town Rodge Parkway, Tower 2, Suite 500
- vendor_city: Sandy
- vendor_zipcode: UT 84070</t>
  </si>
  <si>
    <t>- invoice_number: 307
- invoice_date: 1/3/2022
- invoice_total_amount: $325.56
- vendor_name: Suryam Hospitality LLC
- vendor_address: 650 Bascilica Drive
- vendor_city: Spring
- vendor_zipcode: TX 77386</t>
  </si>
  <si>
    <t>- invoice_number: 4523
- invoice_date: 01/01/2022
- invoice_total_amount: 866.00
- vendor_name: Associated Landscape Services LLC
- vendor_address: PO Box 41068
- vendor_city: Houston
- vendor_zipcode: 77241-106</t>
  </si>
  <si>
    <t>- invoice_number: 2784060
- invoice_date: 1/1/2022
- invoice_total_amount: $1025.16
- vendor_name: WASTE CONNECTIONS OF TX, LLC
- vendor_address: PO BOX 1598
- vendor_city: HUMBLE
- vendor_zipcode: 77347-1598</t>
  </si>
  <si>
    <t>- invoice_number: 510054169
- invoice_date: 12/18/2021
- invoice_total_amount: $752.70
- vendor_name: Hewlett-Packard Financial Services Company
- vendor_address: 200 Connell Drive, Suite 5000
- vendor_city: Berkeley Heights
- vendor_zipcode: NJ 07922</t>
  </si>
  <si>
    <t>- invoice_number: 10463395
- invoice_date: 01-JAN-2022
- invoice_total_amount: $640.53
- vendor_name: BMI
- vendor_address: 10 Music Square East
- vendor_city: Nashville
- vendor_zipcode: TN 37203-4399</t>
  </si>
  <si>
    <t>- invoice_number: 2870
- invoice_date: 1/15/2022
- invoice_total_amount: $181.02
- vendor_name: THE PR BOUTIQUE
- vendor_address: 5611 Indian Circle
- vendor_city: Houston
- vendor_zipcode: TX 77056</t>
  </si>
  <si>
    <t>invoice_number: Invoice-9242
invoice_date: 12/29/2021
invoice_total_amount: 1543.94
vendor_name: Aarons Electrical Service, Inc.
vendor_address: 500 Spring Hill Rd, Ste 120
vendor_city: Spring
vendor_zipcode: 77386</t>
  </si>
  <si>
    <t>- invoice_number: 9199252567
- invoice_date: 01/19/2022
- invoice_total_amount: 51.74
- vendor_name: KD SUPPLY
- vendor_address: PO Box 509058
- vendor_city: San Diego
- vendor_zipcode: CA 92150-9058</t>
  </si>
  <si>
    <t>- invoice_number: 23221
- invoice_date: January 24, 2022
- invoice_total_amount: $840.00
- vendor_name: MP Security, INC.
- vendor_address: PO Box 3474
- vendor_city: Conroe
- vendor_zipcode: 77305</t>
  </si>
  <si>
    <t>- invoice_number: REP150913
- invoice_date: 1/21/2022
- invoice_total_amount: $1,714.25
- vendor_name: Avendra Replenishment LLC
- vendor_address: P.O. Box 783598
- vendor_city: Philadelphia
- vendor_zipcode: 19178-3598</t>
  </si>
  <si>
    <t>invoice_number: 1061-F139098
invoice_date: 1/27/2022
invoice_total_amount: $5,856.33
vendor_name: American Fire Protection Group, Inc.
vendor_address: 4626 N Stahl Park
vendor_city: San Antonio
vendor_zipcode: TX 78217-1107</t>
  </si>
  <si>
    <t>invoice_number: 144305
invoice_date: 1/25/2022
invoice_total_amount: $154.50
vendor_name: HOSPITALITHI, CREATING WIRELESS
vendor_address: 520 E. Montford Avenue
vendor_city: Ada
vendor_zipcode: 45810</t>
  </si>
  <si>
    <t>- invoice_number: 10498227
- invoice_date: 28 JAN 2022
- invoice_total_amount: $700.93
- vendor_name: SPEC'S LIQUORS
- vendor_address: 2410 Smith St.
- vendor_city: Houston
- vendor_zipcode: 77006</t>
  </si>
  <si>
    <t>- invoice_number: Z039000177668
- invoice_date: 1/15/2022
- invoice_total_amount: $238.14
- vendor_name: PODS Enterprises LLC
- vendor_address: PO Box 791003
- vendor_city: Baltimore
- vendor_zipcode: 21279-1003</t>
  </si>
  <si>
    <t>- invoice_number: 593816
- invoice_date: 1/28/2022
- invoice_total_amount: $49.75
- vendor_name: KATZ COFFEE
- vendor_address: 2450 Louisiana St. 400-221
- vendor_city: Houston
- vendor_zipcode: 77006</t>
  </si>
  <si>
    <t>- invoice_number: 00101987004
- invoice_date: 02/07/2022
- invoice_total_amount: 9,495.57 USD
- vendor_name: Marriott International Inc.
- vendor_address: 10400 Fernwood Road
- vendor_city: Bethesda
- vendor_zipcode: 20817</t>
  </si>
  <si>
    <t>invoice_number: BD0179748
invoice_date: 1/20/2022
invoice_total_amount: $746.20
vendor_name: Quore
vendor_address: PO Box 6843
vendor_city: Carol Stream
vendor_zipcode: IL 60197-6843</t>
  </si>
  <si>
    <t>- Invoice Number: 0794-015077451
- Invoice Date: January 31, 2022
- Invoice Total Amount: $406.22
- Vendor Name: REPUBLIC SERVICES
- Vendor Address: 1212 Harrison Ave
- Vendor City: Arlington
- Vendor Zipcode: 76011</t>
  </si>
  <si>
    <t>- invoice_number: 610 780 7000.125
- invoice_date: 1/31/2022
- invoice_total_amount: $2,866.18
- vendor_name: SPRINGHILL SUITES BY MARRIOTT
- vendor_address: 1975 LAMAR BLV E
- vendor_city: ARLINGTON
- vendor_zipcode: 76004-3020</t>
  </si>
  <si>
    <t>- invoice_number: 6281
- invoice_date: 01/01/2022
- invoice_total_amount: $1,289.97
- vendor_name: LANDSCAPING &amp; IRRIGATION
- vendor_address: PO Box 1167
- vendor_city: Kennedale
- vendor_zipcode: 76060</t>
  </si>
  <si>
    <t>- invoice_number: 366956
- invoice_date: 2022-02-01
- invoice_total_amount: USD62.55
- vendor_name: Lodging Solutions LLC
- vendor_address: 265 Broad Hollow Rd.
- vendor_city: Melville
- vendor_zipcode: 11747</t>
  </si>
  <si>
    <t>invoice_number: 0480019000000000315000000000346504
invoice_date: 2/21/2022
invoice_total_amount: $315.00
vendor_name: SURYAM HOSPITALITY, LLC
vendor_address: 650 BASILICA BAY DR
vendor_city: SPRING
vendor_zipcode: TX 77386</t>
  </si>
  <si>
    <t>invoice_number: 102022022
invoice_date: January 29, 2022
invoice_total_amount: $289.91
vendor_name: Comcast Business
vendor_address: Not mentioned in the text
vendor_city: Not mentioned in the text
vendor_zipcode: Not mentioned in the text</t>
  </si>
  <si>
    <t>- invoice_number: 1060653
- invoice_date: 02/08/2022
- invoice_total_amount: $476.95
- vendor_name: FAIRFIELD INN HOUSTON I-45 NORTH
- vendor_address: 17617 NORTH FWY
- vendor_city: HOUSTON
- vendor_zipcode: TX 77090</t>
  </si>
  <si>
    <t>- invoice_number: 106096488
- invoice_date: Feb 9, 2022
- invoice_total_amount: $852.06
- vendor_name: Royal Cup Coffee
- vendor_address: PO Box 841000
- vendor_city: Dallas
- vendor_zipcode: TX 75284-1000</t>
  </si>
  <si>
    <t>- invoice_number: 501261393
- invoice_date: 02/15/2022
- invoice_total_amount: $584.04
- vendor_name: Coca-Cola Southwest Beverages LLC
- vendor_address: 650 BASILICA BAY DR, PO Box 744010
- vendor_city: SPRING
- vendor_zipcode: 77386-4974</t>
  </si>
  <si>
    <t>- invoice_number: 5007500002
- invoice_date: 2/8/2022
- invoice_total_amount: $334.20
- vendor_name: CBSL Commissary LLC
- vendor_address: 9127 Stella Link Rd
- vendor_city: TX 77025
- vendor_zipcode: TX 77025</t>
  </si>
  <si>
    <t>- invoice_number: INV554049
- invoice_date: 1/31/2022
- invoice_total_amount: USD $48.84
- vendor_name: FreedomPay, Inc.
- vendor_address: 2929 Walnut St, 14th Floor
- vendor_city: Philadelphia
- vendor_zipcode: PA 19104</t>
  </si>
  <si>
    <t>invoice_number: 6220
invoice_date: 2/14/2022
invoice_total_amount: $657.62
vendor_name: ESSENTIAL RESTAURANT SUPPLIES
vendor_address: 11450 FM 1960 W, SUITE 312
vendor_city: HOUSTON
vendor_zipcode: 77057</t>
  </si>
  <si>
    <t>invoice_number: 30420-0430270001
invoice_date: 03/07/2022
invoice_total_amount: -620.32
vendor_name: AMRIT INN LLC
vendor_address: 17617 NORTH FREEWAY 1-1/2
vendor_city: HOUSTON
vendor_zipcode: 77090</t>
  </si>
  <si>
    <t>- invoice_number: 6267501657
- invoice_date: 02/17/2022
- invoice_total_amount: $1,334.99
- vendor_name: Ecolab Inc.
- vendor_address: 17617 NORTH FWY
- vendor_city: HOUSTON
- vendor_zipcode: 77090-4903</t>
  </si>
  <si>
    <t>- **invoice_number**: R137283413
- **invoice_date**: 02/03/2022
- **invoice_total_amount**: $37.80
- **vendor_name**: Sticker Mule
- **vendor_address**: 336 Forest Ave
- **vendor_city**: Amsterdam
- **vendor_zipcode**: NY 12010</t>
  </si>
  <si>
    <t>- invoice_number: 5285860
- invoice_date: Not mentioned
- invoice_total_amount: $597.04
- vendor_name: BEN E. KEITH FOODS
- vendor_address: 650 BASCILICA DRIVE
- vendor_city: HOUSTON
- vendor_zipcode: TX 76113</t>
  </si>
  <si>
    <t>Here are the extracted entities from the provided text:
1. invoice_number: BD0189580
2. invoice_date: 2/17/2022
3. invoice_total_amount: $188.32
4. vendor_name: Quore
5. vendor_address: PO Box 6843
6. vendor_city: Carol Stream
7. vendor_zipcode: IL 60197-6843</t>
  </si>
  <si>
    <t>- invoice_number: 088784631X220211
- invoice_date: 02/11/22
- invoice_total_amount: $2,795.38
- vendor_name: DIRECTV
- vendor_address: HOTEL INDIGO - SMV, PO BOX 5006
- vendor_city: SPRING
- vendor_zipcode: 77386-4974</t>
  </si>
  <si>
    <t>- invoice_number: 567427657
- invoice_date: 2/05/22
- invoice_total_amount: $280.68
- vendor_name: Sysco
- vendor_address: 650 Basilica Bay Dr
- vendor_city: Spring
- vendor_zipcode: TX 77386-4974</t>
  </si>
  <si>
    <t>- invoice_number: 9200159273
- invoice_date: 02/17/2022
- invoice_total_amount: 24.19
- vendor_name: HD Supply Facilities Maintenance, Ltd.
- vendor_address: 1975 E Lamar Blvd
- vendor_city: Arlington
- vendor_zipcode: 76006-7307</t>
  </si>
  <si>
    <t>- invoice_number: 36981103
- invoice_date: 02/12/22
- invoice_total_amount: $119.42
- vendor_name: Johnson Controls Security Solutions
- vendor_address: 10405 Crosspoint Blvd.
- vendor_city: Indianapolis
- vendor_zipcode: 46256</t>
  </si>
  <si>
    <t>invoice_number: 599463730
invoice_date: 02/16/2022
invoice_total_amount: $127.23
vendor_name: ADP, Inc.
vendor_address: PO Box 842875
vendor_city: Boston
vendor_zipcode: 02284-2875</t>
  </si>
  <si>
    <t>- invoice_number: 221251187001
- invoice_date: 12-JAN-22
- invoice_total_amount: $46.08
- vendor_name: Office Depot, Inc
- vendor_address: PO BOX 7241
- vendor_city: SIOUX FALLS
- vendor_zipcode: 57117-7241</t>
  </si>
  <si>
    <t>- invoice_number: 46255
- invoice_date: 02/20/2022
- invoice_total_amount: $346.40
- vendor_name: JRJ Pools, Inc.
- vendor_address: ORO, PO Box 153084
- vendor_city: Irving
- vendor_zipcode: 75015-3084</t>
  </si>
  <si>
    <t>- invoice_number: 10758578
- invoice_date: N/A
- invoice_total_amount: $913.35
- vendor_name: BEN E KEITH
- vendor_address: 1975 E LAMAR BLVD
- vendor_city: ARLINGTON
- vendor_zipcode: 76006.</t>
  </si>
  <si>
    <t>- invoice_number: 054552930914
- invoice_date: 03/03/2022
- invoice_total_amount: $3,987.45
- vendor_name: TXU (DBA FAIRFIELD INN SUITES)
- vendor_address: 17617 NORTH FWY
- vendor_city: HOUSTON
- vendor_zipcode: 77090-4903</t>
  </si>
  <si>
    <t>- invoice_number: 7424241-0011-0
- invoice_date: 02/24/2022
- invoice_total_amount: $1,160.79
- vendor_name: WASTE MANAGEMENT
- vendor_address: 17617 North Fwy, Houston
- vendor_city: Houston
- vendor_zipcode: 77090-4903</t>
  </si>
  <si>
    <t>invoice_number: 6820
invoice_date: 03/08/2022
invoice_total_amount: $250.00
vendor_name: Esperanto Developments LLC
vendor_address: 300 E. Main Street Suite 620
vendor_city: EL Paso
vendor_zipcode: 79901</t>
  </si>
  <si>
    <t>invoice_number: 100880
invoice_date: 02/24/2022
invoice_total_amount: $3,573.00
vendor_name: PhotoWeb Pure Digital Photography, Inc.
vendor_address: 503 N. Main St., Ste 205
vendor_city: Pueblo
vendor_zipcode: 81003</t>
  </si>
  <si>
    <t>- invoice_number: 371272
- invoice_date: 2022-03-01
- invoice_total_amount: $392.67
- vendor_name: Tradavo
- vendor_address: 3333 S Wadsworth Blvd Suite 125
- vendor_city: Lakewood
- vendor_zipcode: 80227-5122</t>
  </si>
  <si>
    <t>- invoice_number: 6367
- invoice_date: 3/3/2022
- invoice_total_amount: $26.75
- vendor_name: Minuteman Press
- vendor_address: 426 Aldine Bender Rd.
- vendor_city: Houston
- vendor_zipcode: TX 77060</t>
  </si>
  <si>
    <t>- invoice_number: 11101752543
- invoice_date: 01-Mar-2022
- invoice_total_amount: $160.88
- vendor_name: ScentAir Technologies, LLC
- vendor_address: 3810 Shutterfly Rd Ste 900
- vendor_city: Charlotte
- vendor_zipcode: 282173071</t>
  </si>
  <si>
    <t>invoice_number: 910014
invoice_date: 03/09/22
invoice_total_amount: $264.14
vendor_name: CHEFS' PRODUCE HOUSTON, INC.
vendor_address: 4007 TELEPHONE ROAD
vendor_city: Houston
vendor_zipcode: 77087</t>
  </si>
  <si>
    <t>- invoice_number: 35300174
- invoice_date: Not specified in the text
- invoice_total_amount: $956.26
- vendor_name: Ben E. Keith
- vendor_address: 650 Bascilica Drive
- vendor_city: Houston
- vendor_zipcode: 77386</t>
  </si>
  <si>
    <t>- **invoice_number**: 00000074
- **invoice_date**: 02/28/2022
- **invoice_total_amount**: $550.00
- **vendor_name**: Texas Turf Care
- **vendor_address**: 650 Basilica Dr.
- **vendor_city**: Spring
- **vendor_zipcode**: 77386</t>
  </si>
  <si>
    <t>- invoice_number: 10142671
- invoice_date: 02/28/2022
- invoice_total_amount: $4,900.00
- vendor_name: FINTECH
- vendor_address: 650 Basilica Bay Dr
- vendor_city: Spring
- vendor_zipcode: 77386</t>
  </si>
  <si>
    <t>- invoice_number: N/A
- invoice_date: Feb 23, 2022
- invoice_total_amount: $186.62
- vendor_name: AT&amp;T
- vendor_address: 650 BASILICA BAY DR
- vendor_city: SPRING
- vendor_zipcode: 77386</t>
  </si>
  <si>
    <t>- invoice_number: 35300174
- invoice_date: Not specified
- invoice_total_amount: $956.26
- vendor_name: BEN E. KEITH
- vendor_address: 650 BASCILICA DRIVE
- vendor_city: HOUSTON
- vendor_zipcode: 77489</t>
  </si>
  <si>
    <t>- invoice_number: NA
- invoice_date: March 2022
- invoice_total_amount: $2,500.00
- vendor_name: Esperanto Developments, LLC
- vendor_address: 300 East Main Suite 620
- vendor_city: El Paso
- vendor_zipcode: 79901</t>
  </si>
  <si>
    <t>- invoice_number: Not provided
- invoice_date: March 2022
- invoice_total_amount: $1,750.00
- vendor_name: Esperanto Developments, LLC
- vendor_address: 300 East Main Suite 620
- vendor_city: El Paso
- vendor_zipcode: 79901</t>
  </si>
  <si>
    <t>- invoice_number: 9200781225
- invoice_date: 03/09/2022
- invoice_total_amount: $80.49
- vendor_name: HD Supply Facilities Maintenance, Ltd.
- vendor_address: 650 Basilica Drive
- vendor_city: Spring
- vendor_zipcode: 77386-4974</t>
  </si>
  <si>
    <t>- invoice_number: 6779228
- invoice_date: 03/15/2022
- invoice_total_amount: $278.73
- vendor_name: Ascentium Capital LLC
- vendor_address: P.O. Box301593 Dallas TX 75303-1593
- vendor_city: Birmingham
- vendor_zipcode: 35246-3059</t>
  </si>
  <si>
    <t>- invoice_number: 1572850325
- invoice_date: 3/6/22
- invoice_total_amount: USD 171.02
- vendor_name: Booking.com B.V.
- vendor_address: Herengracht 597
- vendor_city: Amsterdam
- vendor_zipcode: 1017 CE</t>
  </si>
  <si>
    <t>- invoice_number: 22400055825
- invoice_date: 05-MAR-2022
- invoice_total_amount: USD 18.98
- vendor_name: Expedia
- vendor_address: 1111 Expedia Group Way W. Seattle, WA 98119, USA
- vendor_city: Seattle
- vendor_zipcode: 98119</t>
  </si>
  <si>
    <t>- invoice_number: 056351989842
- invoice_date: 02/26/2022
- invoice_total_amount: $4,682.10
- vendor_name: TXU Energy
- vendor_address: PO BOX 650638, 650 BASILICA BAY DR
- vendor_city: DALLAS
- vendor_zipcode: TX 75265-0638</t>
  </si>
  <si>
    <t>- invoice_number: Not mentioned in the provided text.
- invoice_date: Mar 17, 2022
- invoice_total_amount: $917.53
- vendor_name: CenterPoint Energy
- vendor_address: 650 Basilica Bay Dr
- vendor_city: Spring
- vendor_zipcode: TX 77386-0000</t>
  </si>
  <si>
    <t>- invoice_number: A001425258
- invoice_date: 08-Mar-2022
- invoice_total_amount: $9,431.93
- vendor_name: SIX CONTINENTS HOTELS, INC.
- vendor_address: 650 BASILICA BAY DRIVE
- vendor_city: ATLANTA
- vendor_zipcode: 30392-1074</t>
  </si>
  <si>
    <t>- invoice_number: 10364324
- invoice_date: 01/27/2242
- invoice_total_amount: $399.66
- vendor_name: Hartford Casualty Insurance Company
- vendor_address: 650 Basilica Bay Dr
- vendor_city: Spring
- vendor_zipcode: 77386-4974</t>
  </si>
  <si>
    <t>- invoice_number: GJ76623
- invoice_date: 03/01/2022
- invoice_total_amount: $340.68
- vendor_name: AT&amp;T
- vendor_address: 650 BASILICA BAY DR
- vendor_city: SPRING
- vendor_zipcode: TX 77386</t>
  </si>
  <si>
    <t>- invoice_number: 028355
- invoice_date: 3/10/22
- invoice_total_amount: $950.70
- vendor_name: SYSCO HOUSTON, INC.
- vendor_address: 10710 GREENS CROSSING BLVD.
- vendor_city: HOUSTON
- vendor_zipcode: 77090-4903</t>
  </si>
  <si>
    <t>- invoice_number: 67078020000
- invoice_date: March 22, 2022
- invoice_total_amount: $627.97
- vendor_name: CenterPointEnergy
- vendor_address: 17617 North Fwy
- vendor_city: Houston
- vendor_zipcode: 77090-4903</t>
  </si>
  <si>
    <t>- invoice_number: 13866652
- invoice_date: 03/15/22
- invoice_total_amount: $874.62
- vendor_name: Guest Supply
- vendor_address: 650 BASILICA BAY DR
- vendor_city: SPRING
- vendor_zipcode: 77386</t>
  </si>
  <si>
    <t>- invoice_number: 6451503
- invoice_date: 3/11/22
- invoice_total_amount: $732.75
- vendor_name: ECOLAB PEST ELIM. DIV.
- vendor_address: 26252 NETWORK PLACE
- vendor_city: CHICAGO
- vendor_zipcode: 60673-1262</t>
  </si>
  <si>
    <t>1. Invoice Number: 5064085079
2. Invoice Date: 03/03/2022
3. Invoice Total Amount: $5.60
4. Vendor Name: Ricoh USA, Inc
5. Vendor Address: 300 Eagleview Blvd, Exton, PA, US, 19341
6. Vendor City: Exton
7. Vendor Zip Code: 19341</t>
  </si>
  <si>
    <t>- invoice_number: INV123239
- invoice_date: 3/22/2022
- invoice_total_amount: $162.84
- vendor_name: Enseo, LLC.
- vendor_address: 2201 10th Street
- vendor_city: Plano
- vendor_zipcode: 75074</t>
  </si>
  <si>
    <t>- invoice_number: 0100532147-259-5, 0100999999-188-7, 0100999999-188-7, 0100532147-259-5, 0100532147-259-5
- invoice_date: March 15, 2022, March 15, 2022, September 23, 2020, March 15, 2022, March 15, 2022, September 23, 2020
- invoice_total_amount: $35.39, $35.39, $458.75, $458.75, $850.80
- vendor_name: MetTel, MetTel, MetTel, MetTel, MetTel
- vendor_address: PO Box 1056, PO Box 1056, P.O. Box 9660, P.O. Box 9660, 
- vendor_city: New York, New York, Manchester, Manchester, 
- vendor_zipcode: NY 10268-1056, NY 10268-1056, NH 03108-9660, NH 03108-9660, TX 78014</t>
  </si>
  <si>
    <t>- invoice_number: 29196497
- invoice_date: 26-Feb-2022
- invoice_total_amount: 311.55 USD
- vendor_name: ENTERPRISEHOLDINGS
- vendor_address: PO BOX 402383
- vendor_city: ATLANTA
- vendor_zipcode: 30384-2383</t>
  </si>
  <si>
    <t>- invoice_number: Not found
- invoice_date: Not found
- invoice_total_amount: 420.00
- vendor_name: Kingdom Legacy Benefits
- vendor_address: 100 Porfirio Diaz
- vendor_city: El Paso
- vendor_zipcode: 79902</t>
  </si>
  <si>
    <t>invoice_number: 6491
invoice_date: 02/07/2022
invoice_total_amount: $500.00
vendor_name: Amrit Inn, LLC, DBA: Fairfield Inn &amp; Suites Houston I-45 North
vendor_address: 17617 North FWY
vendor_city: Houston
vendor_zipcode: 77090</t>
  </si>
  <si>
    <t>- invoice_number: 675
- invoice_date: 1-15-21
- invoice_total_amount: $5500
- vendor_name: A &amp; L Asphalt and Concrete
- vendor_address: 502 N. Hampton Road
- vendor_city: Dallas
- vendor_zipcode: 75208</t>
  </si>
  <si>
    <t>Entities:
- invoice_number: 71547386
- invoice_date: 01/11/2022
- invoice_total_amount: $1,909.08
- vendor_name: WebstaurantStore
- vendor_address: Not specified in the provided text
- vendor_city: Not specified in the provided text
- vendor_zipcode: Not specified in the provided text</t>
  </si>
  <si>
    <t>- invoice_number: 265768
- invoice_date: 3/10/22
- invoice_total_amount: 928.79
- vendor_name: Kinetic Leasing, Inc.
- vendor_address: 2575 41st St. S. Ste. 1
- vendor_city: Houston
- vendor_zipcode: 77090</t>
  </si>
  <si>
    <t>- invoice_number: 100
- invoice_date: 2/27/2022
- invoice_total_amount: 945.00
- vendor_name: Kingdom Legacy Benefits
- vendor_address: 100 Porfirio Diaz, KLB
- vendor_city: EI Paso
- vendor_zipcode: 79902</t>
  </si>
  <si>
    <t>- invoice_number: F122921
- invoice_date: 12/29/2021
- invoice_total_amount: $1,200.00
- vendor_name: Ponderosa Fire Department
- vendor_address: 17061 Rolling Creek Dr.
- vendor_city: Houston
- vendor_zipcode: 77090</t>
  </si>
  <si>
    <t>- invoice_number: 4044587408
- invoice_date: 02/22/22
- invoice_total_amount: $1668.18
- vendor_name: ATMOS ENERGY
- vendor_address: PO Box 740353, Cincinnati Ohio 45274-0353
- vendor_city: ARLINGTON
- vendor_zipcode: 76006-7307</t>
  </si>
  <si>
    <t>- invoice_number: 141969739
- invoice_date: Mar 1, 2022
- invoice_total_amount: $2,459.94
- vendor_name: COMCAST
- vendor_address: 1975 E Lamar Blvd
- vendor_city: Arlington
- vendor_zipcode: TX 76006</t>
  </si>
  <si>
    <t>- Invoice Number: #71
- Invoice Date: Jan 06, 2022
- Invoice Total Amount: $425.00
- Vendor Name: Icon Plumbing
- Vendor Address: 1975 E Lamar Blvd
- Vendor City: Arlington
- Vendor Zip Code: 76006</t>
  </si>
  <si>
    <t>- invoice_number: 57917770
- invoice_date: 02/28/2022
- invoice_total_amount: 186.75 USD
- vendor_name: Indeed, Inc
- vendor_address: 300 E Main, Suite 620
- vendor_city: Dallas
- vendor_zipcode: 75266-0367</t>
  </si>
  <si>
    <t>invoice_number: W943-103
invoice_date: 1/5/2022
invoice_total_amount: $6,556.59
vendor_name: FINE ARCHITECTURAL MILLWORK &amp; CABINETRY
vendor_address: 8444 Endicott Ln.
vendor_city: Dallas
vendor_zipcode: 75227</t>
  </si>
  <si>
    <t>- invoice_number: Not provided in the text
- invoice_date: 1/1/2022
- invoice_total_amount: $268.46
- vendor_name: Dental Select
- vendor_address: 75 W Town Rodge Parkway, Tower 2, Suite 500
- vendor_city: Sandy
- vendor_zipcode: UT 84070</t>
  </si>
  <si>
    <t>- invoice_number: 5621279013022
- invoice_date: January 30, 2022
- invoice_total_amount: $2,773.38
- vendor_name: Spectrum Enterprise
- vendor_address: 1975 E LAMAR BLVD, ARLINGTON TX 76006-7307
- vendor_city: ARLINGTON
- vendor_zipcode: 76006</t>
  </si>
  <si>
    <t>- invoice_number: 2205714
- invoice_date: January 31, 2022
- invoice_total_amount: $1080.58
- vendor_name: Appliances Connection
- vendor_address: 1975 E Lamar Blvd, Arlington, TX 76006, United States
- vendor_city: Arlington
- vendor_zipcode: 76006</t>
  </si>
  <si>
    <t>- invoice_number: 00101976392
- invoice_date: 01/31/2022
- invoice_total_amount: 457.76 USD
- vendor_name: Marriott
- vendor_address: 10400 Fernwood Road
- vendor_city: Bethesda
- vendor_zipcode: 20817</t>
  </si>
  <si>
    <t>1. invoice_number: 201-23004, 201-27002
2. invoice_date: 1/24/2022, 1/28/2022
3. invoice_total_amount: $315.89, $169.77
4. vendor_name: Refreshing Texas
5. vendor_address: 343 Johnny Clark Rd.
6. vendor_city: Longview, Arlington
7. vendor_zipcode: 75603, TX 76006</t>
  </si>
  <si>
    <t>invoice_number: 7722157230
invoice_date: 03/18/2022
invoice_total_amount: $5,592.78
vendor_name: RJR Hotels LLC
vendor_address: 4724 Byron Cir
vendor_city: Irving
vendor_zipcode: 75038</t>
  </si>
  <si>
    <t>- invoice_number: 9220235462
- invoice_date: 02/07/22
- invoice_total_amount: $3,675.60
- vendor_name: ARLINGTON HOTEL GROUP
- vendor_address: 5015 Westheimer Road Suite 1200
- vendor_city: ARLINGTON
- vendor_zipcode: 76006-7307</t>
  </si>
  <si>
    <t>- invoice_number: 63577346
- invoice_date: 2/21/22
- invoice_total_amount: $395.61
- vendor_name: Vistar Houston
- vendor_address: 417 N Interstate 35
- vendor_city: Cotulla
- vendor_zipcode: 78014-5190</t>
  </si>
  <si>
    <t>0794-015077451</t>
  </si>
  <si>
    <t>January 31 2022</t>
  </si>
  <si>
    <t>406.22$</t>
  </si>
  <si>
    <t>Republic Services</t>
  </si>
  <si>
    <t>1212 Hassrison Ave</t>
  </si>
  <si>
    <t>ARLINGTON</t>
  </si>
  <si>
    <t xml:space="preserve">RESPONSE FROM GPT 3.5 </t>
  </si>
  <si>
    <t>INVOICE NUMBER</t>
  </si>
  <si>
    <t>INVOICE DATE</t>
  </si>
  <si>
    <t>INVOICE AMOUNT</t>
  </si>
  <si>
    <t>VENDOR NAME</t>
  </si>
  <si>
    <t>VENDOR ADDRESS</t>
  </si>
  <si>
    <t>VENDOR CITY</t>
  </si>
  <si>
    <t>VENDOR ZIP CODE</t>
  </si>
  <si>
    <t>File_Name</t>
  </si>
  <si>
    <t>1.pdf</t>
  </si>
  <si>
    <t>2.pdf</t>
  </si>
  <si>
    <t>3.pdf</t>
  </si>
  <si>
    <t>4.pdf</t>
  </si>
  <si>
    <t>5.pdf</t>
  </si>
  <si>
    <t>6.pdf</t>
  </si>
  <si>
    <t>7.pdf</t>
  </si>
  <si>
    <t>8.pdf</t>
  </si>
  <si>
    <t>9.pdf</t>
  </si>
  <si>
    <t>10.pdf</t>
  </si>
  <si>
    <t>11.pdf</t>
  </si>
  <si>
    <t>12.pdf</t>
  </si>
  <si>
    <t>13.pdf</t>
  </si>
  <si>
    <t>14.pdf</t>
  </si>
  <si>
    <t>15.pdf</t>
  </si>
  <si>
    <t>16.pdf</t>
  </si>
  <si>
    <t>17.pdf</t>
  </si>
  <si>
    <t>18.pdf</t>
  </si>
  <si>
    <t>19.pdf</t>
  </si>
  <si>
    <t>20.pdf</t>
  </si>
  <si>
    <t>21.pdf</t>
  </si>
  <si>
    <t>22.pdf</t>
  </si>
  <si>
    <t>23.pdf</t>
  </si>
  <si>
    <t>24.pdf</t>
  </si>
  <si>
    <t>25.pdf</t>
  </si>
  <si>
    <t>26.pdf</t>
  </si>
  <si>
    <t>27.pdf</t>
  </si>
  <si>
    <t>28.pdf</t>
  </si>
  <si>
    <t>29.pdf</t>
  </si>
  <si>
    <t>30.pdf</t>
  </si>
  <si>
    <t>31.pdf</t>
  </si>
  <si>
    <t>32.pdf</t>
  </si>
  <si>
    <t>33.pdf</t>
  </si>
  <si>
    <t>34.pdf</t>
  </si>
  <si>
    <t>35.pdf</t>
  </si>
  <si>
    <t>36.pdf</t>
  </si>
  <si>
    <t>37.pdf</t>
  </si>
  <si>
    <t>38.pdf</t>
  </si>
  <si>
    <t>39.pdf</t>
  </si>
  <si>
    <t>40.pdf</t>
  </si>
  <si>
    <t>41.pdf</t>
  </si>
  <si>
    <t>42.pdf</t>
  </si>
  <si>
    <t>43.pdf</t>
  </si>
  <si>
    <t>44.pdf</t>
  </si>
  <si>
    <t>45.pdf</t>
  </si>
  <si>
    <t>46.pdf</t>
  </si>
  <si>
    <t>47.pdf</t>
  </si>
  <si>
    <t>48.pdf</t>
  </si>
  <si>
    <t>49.pdf</t>
  </si>
  <si>
    <t>50.pdf</t>
  </si>
  <si>
    <t>51.pdf</t>
  </si>
  <si>
    <t>52.pdf</t>
  </si>
  <si>
    <t>53.pdf</t>
  </si>
  <si>
    <t>54.pdf</t>
  </si>
  <si>
    <t>55.pdf</t>
  </si>
  <si>
    <t>56.pdf</t>
  </si>
  <si>
    <t>57.pdf</t>
  </si>
  <si>
    <t>58.pdf</t>
  </si>
  <si>
    <t>59.pdf</t>
  </si>
  <si>
    <t>60.pdf</t>
  </si>
  <si>
    <t>61.pdf</t>
  </si>
  <si>
    <t>62.pdf</t>
  </si>
  <si>
    <t>63.pdf</t>
  </si>
  <si>
    <t>64.pdf</t>
  </si>
  <si>
    <t>65.pdf</t>
  </si>
  <si>
    <t>66.pdf</t>
  </si>
  <si>
    <t>67.pdf</t>
  </si>
  <si>
    <t>68.pdf</t>
  </si>
  <si>
    <t>69.pdf</t>
  </si>
  <si>
    <t>70.pdf</t>
  </si>
  <si>
    <t>71.pdf</t>
  </si>
  <si>
    <t>72.pdf</t>
  </si>
  <si>
    <t>73.pdf</t>
  </si>
  <si>
    <t>74.pdf</t>
  </si>
  <si>
    <t>75.pdf</t>
  </si>
  <si>
    <t>76.pdf</t>
  </si>
  <si>
    <t>77.pdf</t>
  </si>
  <si>
    <t>78.pdf</t>
  </si>
  <si>
    <t>79.pdf</t>
  </si>
  <si>
    <t>80.pdf</t>
  </si>
  <si>
    <t>81.pdf</t>
  </si>
  <si>
    <t>82.pdf</t>
  </si>
  <si>
    <t>83.pdf</t>
  </si>
  <si>
    <t>84.pdf</t>
  </si>
  <si>
    <t>85.pdf</t>
  </si>
  <si>
    <t>86.pdf</t>
  </si>
  <si>
    <t>87.pdf</t>
  </si>
  <si>
    <t>88.pdf</t>
  </si>
  <si>
    <t>89.pdf</t>
  </si>
  <si>
    <t>90.pdf</t>
  </si>
  <si>
    <t>91.pdf</t>
  </si>
  <si>
    <t>92.pdf</t>
  </si>
  <si>
    <t>93.pdf</t>
  </si>
  <si>
    <t>94.pdf</t>
  </si>
  <si>
    <t>95.pdf</t>
  </si>
  <si>
    <t>96.pdf</t>
  </si>
  <si>
    <t>97.pdf</t>
  </si>
  <si>
    <t>98.pdf</t>
  </si>
  <si>
    <t>99.pdf</t>
  </si>
  <si>
    <t>100.pdf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</si>
</sst>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B20" sqref="B20"/>
    </sheetView>
  </sheetViews>
  <sheetFormatPr defaultRowHeight="14.4" x14ac:dyDescent="0.3"/>
  <cols>
    <col min="1" max="1" width="12.44140625" bestFit="1" customWidth="1"/>
    <col min="2" max="2" width="255.77734375" style="2" bestFit="1" customWidth="1"/>
    <col min="3" max="3" width="83.21875" style="2" bestFit="1" customWidth="1"/>
    <col min="4" max="4" width="90" style="2" bestFit="1" customWidth="1"/>
    <col min="5" max="5" width="36" style="2" bestFit="1" customWidth="1"/>
    <col min="6" max="6" width="51.44140625" style="2" bestFit="1" customWidth="1"/>
    <col min="7" max="7" width="48.6640625" style="2" bestFit="1" customWidth="1"/>
    <col min="8" max="8" width="40" style="2" bestFit="1" customWidth="1"/>
    <col min="9" max="9" width="63.6640625" style="2" bestFit="1" customWidth="1"/>
    <col min="10" max="16384" width="8.88671875" style="2"/>
  </cols>
  <sheetData>
    <row r="1" spans="1:9" s="6" customFormat="1" ht="18" x14ac:dyDescent="0.35">
      <c r="A1" s="5" t="s">
        <v>114</v>
      </c>
      <c r="B1" s="4" t="s">
        <v>106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</row>
    <row r="2" spans="1:9" x14ac:dyDescent="0.3">
      <c r="A2" s="1" t="s">
        <v>115</v>
      </c>
      <c r="B2" s="1" t="s">
        <v>0</v>
      </c>
      <c r="C2" s="1" t="str">
        <f>TRIM(MID(B2, FIND("invoice_number:", B2) + LEN("invoice_number:"), FIND(CHAR(10), B2, FIND("invoice_number:", B2)) - FIND("invoice_number:", B2) - LEN("invoice_number:")))</f>
        <v>1233794</v>
      </c>
      <c r="D2" s="1" t="str">
        <f>TRIM(MID(B2, FIND("invoice_date:", B2) + LEN("invoice_date:"), FIND(CHAR(10), B2, FIND("invoice_date:", B2)) - FIND("invoice_date:", B2) - LEN("invoice_date:")))</f>
        <v>6/15/2021</v>
      </c>
      <c r="E2" s="1" t="str">
        <f>TRIM(MID(B2, FIND("invoice_total_amount:", B2) + LEN("invoice_total_amount:"), FIND(CHAR(10), B2, FIND("invoice_total_amount:", B2)) - FIND("invoice_total_amount:", B2) - LEN("invoice_total_amount:")))</f>
        <v>69.48</v>
      </c>
      <c r="F2" s="1" t="str">
        <f>TRIM(MID(B2, FIND("vendor_name:", B2) + LEN("vendor_name:"), FIND(CHAR(10), B2, FIND("vendor_name:", B2)) - FIND("vendor_name:", B2) - LEN("vendor_name:")))</f>
        <v>PLI, Card Marketing Solutions</v>
      </c>
      <c r="G2" s="1" t="str">
        <f>TRIM(MID(B2, FIND("vendor_address:", B2) + LEN("vendor_address:"), FIND(CHAR(10), B2, FIND("vendor_address:", B2)) - FIND("vendor_address:", B2) - LEN("vendor_address:")))</f>
        <v>17617 North Fwy</v>
      </c>
      <c r="H2" s="1" t="str">
        <f>TRIM(MID(B2, FIND("vendor_city:", B2) + LEN("vendor_city:"), FIND(CHAR(10), B2, FIND("vendor_city:", B2)) - FIND("vendor_city:", B2) - LEN("vendor_city:")))</f>
        <v>Houston</v>
      </c>
      <c r="I2" s="1" t="str">
        <f>TRIM(MID(B2, FIND("vendor_zipcode:", B2) + LEN("vendor_zipcode:"), LEN(B2) - FIND("vendor_zipcode:", B2) - LEN("vendor_zipcode:") + 1))</f>
        <v>77090-4903</v>
      </c>
    </row>
    <row r="3" spans="1:9" x14ac:dyDescent="0.3">
      <c r="A3" s="1" t="s">
        <v>116</v>
      </c>
      <c r="B3" s="1" t="s">
        <v>1</v>
      </c>
      <c r="C3" s="1" t="str">
        <f t="shared" ref="C3:C66" si="0">TRIM(MID(B3, FIND("invoice_number:", B3) + LEN("invoice_number:"), FIND(CHAR(10), B3, FIND("invoice_number:", B3)) - FIND("invoice_number:", B3) - LEN("invoice_number:")))</f>
        <v>1158276528</v>
      </c>
      <c r="D3" s="1" t="str">
        <f t="shared" ref="D3:D66" si="1">TRIM(MID(B3, FIND("invoice_date:", B3) + LEN("invoice_date:"), FIND(CHAR(10), B3, FIND("invoice_date:", B3)) - FIND("invoice_date:", B3) - LEN("invoice_date:")))</f>
        <v>01/26/2022</v>
      </c>
      <c r="E3" s="1" t="str">
        <f t="shared" ref="E3:E66" si="2">TRIM(MID(B3, FIND("invoice_total_amount:", B3) + LEN("invoice_total_amount:"), FIND(CHAR(10), B3, FIND("invoice_total_amount:", B3)) - FIND("invoice_total_amount:", B3) - LEN("invoice_total_amount:")))</f>
        <v>$6,973.36</v>
      </c>
      <c r="F3" s="1" t="str">
        <f t="shared" ref="F3:F66" si="3">TRIM(MID(B3, FIND("vendor_name:", B3) + LEN("vendor_name:"), FIND(CHAR(10), B3, FIND("vendor_name:", B3)) - FIND("vendor_name:", B3) - LEN("vendor_name:")))</f>
        <v>KONE</v>
      </c>
      <c r="G3" s="1" t="str">
        <f t="shared" ref="G3:G66" si="4">TRIM(MID(B3, FIND("vendor_address:", B3) + LEN("vendor_address:"), FIND(CHAR(10), B3, FIND("vendor_address:", B3)) - FIND("vendor_address:", B3) - LEN("vendor_address:")))</f>
        <v>One KONE Court</v>
      </c>
      <c r="H3" s="1" t="str">
        <f t="shared" ref="H3:H66" si="5">TRIM(MID(B3, FIND("vendor_city:", B3) + LEN("vendor_city:"), FIND(CHAR(10), B3, FIND("vendor_city:", B3)) - FIND("vendor_city:", B3) - LEN("vendor_city:")))</f>
        <v>Moline</v>
      </c>
      <c r="I3" s="1" t="str">
        <f t="shared" ref="I3:I66" si="6">TRIM(MID(B3, FIND("vendor_zipcode:", B3) + LEN("vendor_zipcode:"), LEN(B3) - FIND("vendor_zipcode:", B3) - LEN("vendor_zipcode:") + 1))</f>
        <v>61265</v>
      </c>
    </row>
    <row r="4" spans="1:9" s="3" customFormat="1" x14ac:dyDescent="0.3">
      <c r="A4" s="1" t="s">
        <v>117</v>
      </c>
      <c r="B4" s="7" t="s">
        <v>2</v>
      </c>
      <c r="C4" s="7" t="e">
        <f>TRIM(MID(B4, FIND("invoice_number:", B4) + LEN("invoice_number:"), FIND(CHAR(10), B4, FIND("invoice_number:", B4)) - FIND("invoice_number:", B4) - LEN("invoice_number:")))</f>
        <v>#VALUE!</v>
      </c>
      <c r="D4" s="7" t="e">
        <f t="shared" si="1"/>
        <v>#VALUE!</v>
      </c>
      <c r="E4" s="7" t="e">
        <f t="shared" si="2"/>
        <v>#VALUE!</v>
      </c>
      <c r="F4" s="7" t="e">
        <f t="shared" si="3"/>
        <v>#VALUE!</v>
      </c>
      <c r="G4" s="7" t="e">
        <f t="shared" si="4"/>
        <v>#VALUE!</v>
      </c>
      <c r="H4" s="7" t="e">
        <f t="shared" si="5"/>
        <v>#VALUE!</v>
      </c>
      <c r="I4" s="7" t="e">
        <f t="shared" si="6"/>
        <v>#VALUE!</v>
      </c>
    </row>
    <row r="5" spans="1:9" x14ac:dyDescent="0.3">
      <c r="A5" s="1" t="s">
        <v>118</v>
      </c>
      <c r="B5" s="1" t="s">
        <v>3</v>
      </c>
      <c r="C5" s="1" t="str">
        <f t="shared" si="0"/>
        <v>Not clearly specified in the text</v>
      </c>
      <c r="D5" s="1" t="str">
        <f t="shared" si="1"/>
        <v>3/1/2022</v>
      </c>
      <c r="E5" s="1" t="str">
        <f t="shared" si="2"/>
        <v>$1,398.38</v>
      </c>
      <c r="F5" s="1" t="str">
        <f t="shared" si="3"/>
        <v>Star Marketing &amp; Administration Inc.</v>
      </c>
      <c r="G5" s="1" t="str">
        <f t="shared" si="4"/>
        <v>75 Remittance Drive, Suite 3087</v>
      </c>
      <c r="H5" s="1" t="str">
        <f t="shared" si="5"/>
        <v>Chicago</v>
      </c>
      <c r="I5" s="1" t="str">
        <f t="shared" si="6"/>
        <v>60675-3087</v>
      </c>
    </row>
    <row r="6" spans="1:9" x14ac:dyDescent="0.3">
      <c r="A6" s="1" t="s">
        <v>119</v>
      </c>
      <c r="B6" s="1" t="s">
        <v>4</v>
      </c>
      <c r="C6" s="1" t="str">
        <f t="shared" si="0"/>
        <v>Not provided in the given text</v>
      </c>
      <c r="D6" s="1" t="str">
        <f t="shared" si="1"/>
        <v>3/1/2022</v>
      </c>
      <c r="E6" s="1" t="str">
        <f t="shared" si="2"/>
        <v>$1,490.87</v>
      </c>
      <c r="F6" s="1" t="str">
        <f t="shared" si="3"/>
        <v>Star Marketing &amp; Administration Inc.</v>
      </c>
      <c r="G6" s="1" t="str">
        <f t="shared" si="4"/>
        <v>75 Remittance Drive Suite 3087</v>
      </c>
      <c r="H6" s="1" t="str">
        <f t="shared" si="5"/>
        <v>Chicago</v>
      </c>
      <c r="I6" s="1" t="str">
        <f t="shared" si="6"/>
        <v>60675-3087</v>
      </c>
    </row>
    <row r="7" spans="1:9" x14ac:dyDescent="0.3">
      <c r="A7" s="1" t="s">
        <v>120</v>
      </c>
      <c r="B7" s="1" t="s">
        <v>5</v>
      </c>
      <c r="C7" s="1" t="str">
        <f t="shared" si="0"/>
        <v>Not provided in the given text.</v>
      </c>
      <c r="D7" s="1" t="str">
        <f t="shared" si="1"/>
        <v>3/1/2022</v>
      </c>
      <c r="E7" s="1" t="str">
        <f t="shared" si="2"/>
        <v>$197.48</v>
      </c>
      <c r="F7" s="1" t="str">
        <f t="shared" si="3"/>
        <v>Dental Select</v>
      </c>
      <c r="G7" s="1" t="str">
        <f t="shared" si="4"/>
        <v>75 W Town Rodge Parkway, Tower 2, Suite 500</v>
      </c>
      <c r="H7" s="1" t="str">
        <f t="shared" si="5"/>
        <v>Sandy</v>
      </c>
      <c r="I7" s="1" t="str">
        <f t="shared" si="6"/>
        <v>UT 84070</v>
      </c>
    </row>
    <row r="8" spans="1:9" x14ac:dyDescent="0.3">
      <c r="A8" s="1" t="s">
        <v>121</v>
      </c>
      <c r="B8" s="1" t="s">
        <v>6</v>
      </c>
      <c r="C8" s="1" t="str">
        <f t="shared" si="0"/>
        <v>307</v>
      </c>
      <c r="D8" s="1" t="str">
        <f t="shared" si="1"/>
        <v>1/3/2022</v>
      </c>
      <c r="E8" s="1" t="str">
        <f t="shared" si="2"/>
        <v>$325.56</v>
      </c>
      <c r="F8" s="1" t="str">
        <f t="shared" si="3"/>
        <v>Suryam Hospitality LLC</v>
      </c>
      <c r="G8" s="1" t="str">
        <f t="shared" si="4"/>
        <v>650 Bascilica Drive</v>
      </c>
      <c r="H8" s="1" t="str">
        <f t="shared" si="5"/>
        <v>Spring</v>
      </c>
      <c r="I8" s="1" t="str">
        <f t="shared" si="6"/>
        <v>TX 77386</v>
      </c>
    </row>
    <row r="9" spans="1:9" x14ac:dyDescent="0.3">
      <c r="A9" s="1" t="s">
        <v>122</v>
      </c>
      <c r="B9" s="1" t="s">
        <v>7</v>
      </c>
      <c r="C9" s="1" t="str">
        <f t="shared" si="0"/>
        <v>4523</v>
      </c>
      <c r="D9" s="1" t="str">
        <f t="shared" si="1"/>
        <v>01/01/2022</v>
      </c>
      <c r="E9" s="1" t="str">
        <f t="shared" si="2"/>
        <v>866.00</v>
      </c>
      <c r="F9" s="1" t="str">
        <f t="shared" si="3"/>
        <v>Associated Landscape Services LLC</v>
      </c>
      <c r="G9" s="1" t="str">
        <f t="shared" si="4"/>
        <v>PO Box 41068</v>
      </c>
      <c r="H9" s="1" t="str">
        <f t="shared" si="5"/>
        <v>Houston</v>
      </c>
      <c r="I9" s="1" t="str">
        <f t="shared" si="6"/>
        <v>77241-106</v>
      </c>
    </row>
    <row r="10" spans="1:9" x14ac:dyDescent="0.3">
      <c r="A10" s="1" t="s">
        <v>123</v>
      </c>
      <c r="B10" s="1" t="s">
        <v>8</v>
      </c>
      <c r="C10" s="1" t="str">
        <f t="shared" si="0"/>
        <v>2784060</v>
      </c>
      <c r="D10" s="1" t="str">
        <f t="shared" si="1"/>
        <v>1/1/2022</v>
      </c>
      <c r="E10" s="1" t="str">
        <f t="shared" si="2"/>
        <v>$1025.16</v>
      </c>
      <c r="F10" s="1" t="str">
        <f t="shared" si="3"/>
        <v>WASTE CONNECTIONS OF TX, LLC</v>
      </c>
      <c r="G10" s="1" t="str">
        <f t="shared" si="4"/>
        <v>PO BOX 1598</v>
      </c>
      <c r="H10" s="1" t="str">
        <f t="shared" si="5"/>
        <v>HUMBLE</v>
      </c>
      <c r="I10" s="1" t="str">
        <f t="shared" si="6"/>
        <v>77347-1598</v>
      </c>
    </row>
    <row r="11" spans="1:9" x14ac:dyDescent="0.3">
      <c r="A11" s="1" t="s">
        <v>124</v>
      </c>
      <c r="B11" s="1" t="s">
        <v>9</v>
      </c>
      <c r="C11" s="1" t="str">
        <f t="shared" si="0"/>
        <v>510054169</v>
      </c>
      <c r="D11" s="1" t="str">
        <f t="shared" si="1"/>
        <v>12/18/2021</v>
      </c>
      <c r="E11" s="1" t="str">
        <f t="shared" si="2"/>
        <v>$752.70</v>
      </c>
      <c r="F11" s="1" t="str">
        <f t="shared" si="3"/>
        <v>Hewlett-Packard Financial Services Company</v>
      </c>
      <c r="G11" s="1" t="str">
        <f t="shared" si="4"/>
        <v>200 Connell Drive, Suite 5000</v>
      </c>
      <c r="H11" s="1" t="str">
        <f t="shared" si="5"/>
        <v>Berkeley Heights</v>
      </c>
      <c r="I11" s="1" t="str">
        <f t="shared" si="6"/>
        <v>NJ 07922</v>
      </c>
    </row>
    <row r="12" spans="1:9" x14ac:dyDescent="0.3">
      <c r="A12" s="1" t="s">
        <v>125</v>
      </c>
      <c r="B12" s="1" t="s">
        <v>10</v>
      </c>
      <c r="C12" s="1" t="str">
        <f t="shared" si="0"/>
        <v>10463395</v>
      </c>
      <c r="D12" s="1" t="str">
        <f t="shared" si="1"/>
        <v>01-JAN-2022</v>
      </c>
      <c r="E12" s="1" t="str">
        <f t="shared" si="2"/>
        <v>$640.53</v>
      </c>
      <c r="F12" s="1" t="str">
        <f t="shared" si="3"/>
        <v>BMI</v>
      </c>
      <c r="G12" s="1" t="str">
        <f t="shared" si="4"/>
        <v>10 Music Square East</v>
      </c>
      <c r="H12" s="1" t="str">
        <f t="shared" si="5"/>
        <v>Nashville</v>
      </c>
      <c r="I12" s="1" t="str">
        <f t="shared" si="6"/>
        <v>TN 37203-4399</v>
      </c>
    </row>
    <row r="13" spans="1:9" x14ac:dyDescent="0.3">
      <c r="A13" s="1" t="s">
        <v>126</v>
      </c>
      <c r="B13" s="1" t="s">
        <v>11</v>
      </c>
      <c r="C13" s="1" t="str">
        <f t="shared" si="0"/>
        <v>2870</v>
      </c>
      <c r="D13" s="1" t="str">
        <f t="shared" si="1"/>
        <v>1/15/2022</v>
      </c>
      <c r="E13" s="1" t="str">
        <f t="shared" si="2"/>
        <v>$181.02</v>
      </c>
      <c r="F13" s="1" t="str">
        <f t="shared" si="3"/>
        <v>THE PR BOUTIQUE</v>
      </c>
      <c r="G13" s="1" t="str">
        <f t="shared" si="4"/>
        <v>5611 Indian Circle</v>
      </c>
      <c r="H13" s="1" t="str">
        <f t="shared" si="5"/>
        <v>Houston</v>
      </c>
      <c r="I13" s="1" t="str">
        <f t="shared" si="6"/>
        <v>TX 77056</v>
      </c>
    </row>
    <row r="14" spans="1:9" x14ac:dyDescent="0.3">
      <c r="A14" s="1" t="s">
        <v>127</v>
      </c>
      <c r="B14" s="1" t="s">
        <v>12</v>
      </c>
      <c r="C14" s="1" t="str">
        <f t="shared" si="0"/>
        <v>Invoice-9242</v>
      </c>
      <c r="D14" s="1" t="str">
        <f t="shared" si="1"/>
        <v>12/29/2021</v>
      </c>
      <c r="E14" s="1" t="str">
        <f t="shared" si="2"/>
        <v>1543.94</v>
      </c>
      <c r="F14" s="1" t="str">
        <f t="shared" si="3"/>
        <v>Aarons Electrical Service, Inc.</v>
      </c>
      <c r="G14" s="1" t="str">
        <f t="shared" si="4"/>
        <v>500 Spring Hill Rd, Ste 120</v>
      </c>
      <c r="H14" s="1" t="str">
        <f t="shared" si="5"/>
        <v>Spring</v>
      </c>
      <c r="I14" s="1" t="str">
        <f t="shared" si="6"/>
        <v>77386</v>
      </c>
    </row>
    <row r="15" spans="1:9" x14ac:dyDescent="0.3">
      <c r="A15" s="1" t="s">
        <v>128</v>
      </c>
      <c r="B15" s="1" t="s">
        <v>13</v>
      </c>
      <c r="C15" s="1" t="str">
        <f t="shared" si="0"/>
        <v>9199252567</v>
      </c>
      <c r="D15" s="1" t="str">
        <f t="shared" si="1"/>
        <v>01/19/2022</v>
      </c>
      <c r="E15" s="1" t="str">
        <f t="shared" si="2"/>
        <v>51.74</v>
      </c>
      <c r="F15" s="1" t="str">
        <f t="shared" si="3"/>
        <v>KD SUPPLY</v>
      </c>
      <c r="G15" s="1" t="str">
        <f t="shared" si="4"/>
        <v>PO Box 509058</v>
      </c>
      <c r="H15" s="1" t="str">
        <f t="shared" si="5"/>
        <v>San Diego</v>
      </c>
      <c r="I15" s="1" t="str">
        <f t="shared" si="6"/>
        <v>CA 92150-9058</v>
      </c>
    </row>
    <row r="16" spans="1:9" x14ac:dyDescent="0.3">
      <c r="A16" s="1" t="s">
        <v>129</v>
      </c>
      <c r="B16" s="1" t="s">
        <v>14</v>
      </c>
      <c r="C16" s="1" t="str">
        <f t="shared" si="0"/>
        <v>23221</v>
      </c>
      <c r="D16" s="1" t="str">
        <f t="shared" si="1"/>
        <v>January 24, 2022</v>
      </c>
      <c r="E16" s="1" t="str">
        <f t="shared" si="2"/>
        <v>$840.00</v>
      </c>
      <c r="F16" s="1" t="str">
        <f t="shared" si="3"/>
        <v>MP Security, INC.</v>
      </c>
      <c r="G16" s="1" t="str">
        <f t="shared" si="4"/>
        <v>PO Box 3474</v>
      </c>
      <c r="H16" s="1" t="str">
        <f t="shared" si="5"/>
        <v>Conroe</v>
      </c>
      <c r="I16" s="1" t="str">
        <f t="shared" si="6"/>
        <v>77305</v>
      </c>
    </row>
    <row r="17" spans="1:9" x14ac:dyDescent="0.3">
      <c r="A17" s="1" t="s">
        <v>130</v>
      </c>
      <c r="B17" s="1" t="s">
        <v>15</v>
      </c>
      <c r="C17" s="1" t="str">
        <f t="shared" si="0"/>
        <v>REP150913</v>
      </c>
      <c r="D17" s="1" t="str">
        <f t="shared" si="1"/>
        <v>1/21/2022</v>
      </c>
      <c r="E17" s="1" t="str">
        <f t="shared" si="2"/>
        <v>$1,714.25</v>
      </c>
      <c r="F17" s="1" t="str">
        <f t="shared" si="3"/>
        <v>Avendra Replenishment LLC</v>
      </c>
      <c r="G17" s="1" t="str">
        <f t="shared" si="4"/>
        <v>P.O. Box 783598</v>
      </c>
      <c r="H17" s="1" t="str">
        <f t="shared" si="5"/>
        <v>Philadelphia</v>
      </c>
      <c r="I17" s="1" t="str">
        <f t="shared" si="6"/>
        <v>19178-3598</v>
      </c>
    </row>
    <row r="18" spans="1:9" x14ac:dyDescent="0.3">
      <c r="A18" s="1" t="s">
        <v>131</v>
      </c>
      <c r="B18" s="1" t="s">
        <v>16</v>
      </c>
      <c r="C18" s="1" t="str">
        <f t="shared" si="0"/>
        <v>1061-F139098</v>
      </c>
      <c r="D18" s="1" t="str">
        <f t="shared" si="1"/>
        <v>1/27/2022</v>
      </c>
      <c r="E18" s="1" t="str">
        <f t="shared" si="2"/>
        <v>$5,856.33</v>
      </c>
      <c r="F18" s="1" t="str">
        <f t="shared" si="3"/>
        <v>American Fire Protection Group, Inc.</v>
      </c>
      <c r="G18" s="1" t="str">
        <f t="shared" si="4"/>
        <v>4626 N Stahl Park</v>
      </c>
      <c r="H18" s="1" t="str">
        <f t="shared" si="5"/>
        <v>San Antonio</v>
      </c>
      <c r="I18" s="1" t="str">
        <f t="shared" si="6"/>
        <v>TX 78217-1107</v>
      </c>
    </row>
    <row r="19" spans="1:9" x14ac:dyDescent="0.3">
      <c r="A19" s="1" t="s">
        <v>132</v>
      </c>
      <c r="B19" s="1" t="s">
        <v>17</v>
      </c>
      <c r="C19" s="1" t="str">
        <f t="shared" si="0"/>
        <v>144305</v>
      </c>
      <c r="D19" s="1" t="str">
        <f t="shared" si="1"/>
        <v>1/25/2022</v>
      </c>
      <c r="E19" s="1" t="str">
        <f t="shared" si="2"/>
        <v>$154.50</v>
      </c>
      <c r="F19" s="1" t="str">
        <f t="shared" si="3"/>
        <v>HOSPITALITHI, CREATING WIRELESS</v>
      </c>
      <c r="G19" s="1" t="str">
        <f t="shared" si="4"/>
        <v>520 E. Montford Avenue</v>
      </c>
      <c r="H19" s="1" t="str">
        <f t="shared" si="5"/>
        <v>Ada</v>
      </c>
      <c r="I19" s="1" t="str">
        <f t="shared" si="6"/>
        <v>45810</v>
      </c>
    </row>
    <row r="20" spans="1:9" x14ac:dyDescent="0.3">
      <c r="A20" s="1" t="s">
        <v>133</v>
      </c>
      <c r="B20" s="1" t="s">
        <v>18</v>
      </c>
      <c r="C20" s="1" t="str">
        <f t="shared" si="0"/>
        <v>10498227</v>
      </c>
      <c r="D20" s="1" t="str">
        <f t="shared" si="1"/>
        <v>28 JAN 2022</v>
      </c>
      <c r="E20" s="1" t="str">
        <f t="shared" si="2"/>
        <v>$700.93</v>
      </c>
      <c r="F20" s="1" t="str">
        <f t="shared" si="3"/>
        <v>SPEC'S LIQUORS</v>
      </c>
      <c r="G20" s="1" t="str">
        <f t="shared" si="4"/>
        <v>2410 Smith St.</v>
      </c>
      <c r="H20" s="1" t="str">
        <f t="shared" si="5"/>
        <v>Houston</v>
      </c>
      <c r="I20" s="1" t="str">
        <f t="shared" si="6"/>
        <v>77006</v>
      </c>
    </row>
    <row r="21" spans="1:9" x14ac:dyDescent="0.3">
      <c r="A21" s="1" t="s">
        <v>134</v>
      </c>
      <c r="B21" s="1" t="s">
        <v>19</v>
      </c>
      <c r="C21" s="1" t="str">
        <f t="shared" si="0"/>
        <v>Z039000177668</v>
      </c>
      <c r="D21" s="1" t="str">
        <f t="shared" si="1"/>
        <v>1/15/2022</v>
      </c>
      <c r="E21" s="1" t="str">
        <f t="shared" si="2"/>
        <v>$238.14</v>
      </c>
      <c r="F21" s="1" t="str">
        <f t="shared" si="3"/>
        <v>PODS Enterprises LLC</v>
      </c>
      <c r="G21" s="1" t="str">
        <f t="shared" si="4"/>
        <v>PO Box 791003</v>
      </c>
      <c r="H21" s="1" t="str">
        <f t="shared" si="5"/>
        <v>Baltimore</v>
      </c>
      <c r="I21" s="1" t="str">
        <f t="shared" si="6"/>
        <v>21279-1003</v>
      </c>
    </row>
    <row r="22" spans="1:9" x14ac:dyDescent="0.3">
      <c r="A22" s="1" t="s">
        <v>135</v>
      </c>
      <c r="B22" s="1" t="s">
        <v>20</v>
      </c>
      <c r="C22" s="1" t="str">
        <f t="shared" si="0"/>
        <v>593816</v>
      </c>
      <c r="D22" s="1" t="str">
        <f t="shared" si="1"/>
        <v>1/28/2022</v>
      </c>
      <c r="E22" s="1" t="str">
        <f t="shared" si="2"/>
        <v>$49.75</v>
      </c>
      <c r="F22" s="1" t="str">
        <f t="shared" si="3"/>
        <v>KATZ COFFEE</v>
      </c>
      <c r="G22" s="1" t="str">
        <f t="shared" si="4"/>
        <v>2450 Louisiana St. 400-221</v>
      </c>
      <c r="H22" s="1" t="str">
        <f t="shared" si="5"/>
        <v>Houston</v>
      </c>
      <c r="I22" s="1" t="str">
        <f t="shared" si="6"/>
        <v>77006</v>
      </c>
    </row>
    <row r="23" spans="1:9" x14ac:dyDescent="0.3">
      <c r="A23" s="1" t="s">
        <v>136</v>
      </c>
      <c r="B23" s="1" t="s">
        <v>21</v>
      </c>
      <c r="C23" s="1" t="str">
        <f t="shared" si="0"/>
        <v>00101987004</v>
      </c>
      <c r="D23" s="1" t="str">
        <f t="shared" si="1"/>
        <v>02/07/2022</v>
      </c>
      <c r="E23" s="1" t="str">
        <f t="shared" si="2"/>
        <v>9,495.57 USD</v>
      </c>
      <c r="F23" s="1" t="str">
        <f t="shared" si="3"/>
        <v>Marriott International Inc.</v>
      </c>
      <c r="G23" s="1" t="str">
        <f t="shared" si="4"/>
        <v>10400 Fernwood Road</v>
      </c>
      <c r="H23" s="1" t="str">
        <f t="shared" si="5"/>
        <v>Bethesda</v>
      </c>
      <c r="I23" s="1" t="str">
        <f t="shared" si="6"/>
        <v>20817</v>
      </c>
    </row>
    <row r="24" spans="1:9" x14ac:dyDescent="0.3">
      <c r="A24" s="1" t="s">
        <v>137</v>
      </c>
      <c r="B24" s="1" t="s">
        <v>22</v>
      </c>
      <c r="C24" s="1" t="str">
        <f t="shared" si="0"/>
        <v>BD0179748</v>
      </c>
      <c r="D24" s="1" t="str">
        <f t="shared" si="1"/>
        <v>1/20/2022</v>
      </c>
      <c r="E24" s="1" t="str">
        <f t="shared" si="2"/>
        <v>$746.20</v>
      </c>
      <c r="F24" s="1" t="str">
        <f t="shared" si="3"/>
        <v>Quore</v>
      </c>
      <c r="G24" s="1" t="str">
        <f t="shared" si="4"/>
        <v>PO Box 6843</v>
      </c>
      <c r="H24" s="1" t="str">
        <f t="shared" si="5"/>
        <v>Carol Stream</v>
      </c>
      <c r="I24" s="1" t="str">
        <f t="shared" si="6"/>
        <v>IL 60197-6843</v>
      </c>
    </row>
    <row r="25" spans="1:9" x14ac:dyDescent="0.3">
      <c r="A25" s="1" t="s">
        <v>138</v>
      </c>
      <c r="B25" s="1" t="s">
        <v>23</v>
      </c>
      <c r="C25" s="1" t="s">
        <v>100</v>
      </c>
      <c r="D25" s="1" t="s">
        <v>101</v>
      </c>
      <c r="E25" s="1" t="s">
        <v>102</v>
      </c>
      <c r="F25" s="1" t="s">
        <v>103</v>
      </c>
      <c r="G25" s="1" t="s">
        <v>104</v>
      </c>
      <c r="H25" s="1" t="s">
        <v>105</v>
      </c>
      <c r="I25" s="1">
        <v>76011</v>
      </c>
    </row>
    <row r="26" spans="1:9" x14ac:dyDescent="0.3">
      <c r="A26" s="1" t="s">
        <v>139</v>
      </c>
      <c r="B26" s="1" t="s">
        <v>24</v>
      </c>
      <c r="C26" s="1" t="str">
        <f>TRIM(MID(B26, FIND("invoice_number:", B26) + LEN("invoice_number:"), FIND(CHAR(10), B26, FIND("invoice_number:", B26)) - FIND("invoice_number:", B26) - LEN("invoice_number:")))</f>
        <v>610 780 7000.125</v>
      </c>
      <c r="D26" s="1" t="str">
        <f t="shared" si="1"/>
        <v>1/31/2022</v>
      </c>
      <c r="E26" s="1" t="str">
        <f t="shared" si="2"/>
        <v>$2,866.18</v>
      </c>
      <c r="F26" s="1" t="str">
        <f t="shared" si="3"/>
        <v>SPRINGHILL SUITES BY MARRIOTT</v>
      </c>
      <c r="G26" s="1" t="str">
        <f t="shared" si="4"/>
        <v>1975 LAMAR BLV E</v>
      </c>
      <c r="H26" s="1" t="str">
        <f t="shared" si="5"/>
        <v>ARLINGTON</v>
      </c>
      <c r="I26" s="1" t="str">
        <f t="shared" si="6"/>
        <v>76004-3020</v>
      </c>
    </row>
    <row r="27" spans="1:9" x14ac:dyDescent="0.3">
      <c r="A27" s="1" t="s">
        <v>140</v>
      </c>
      <c r="B27" s="1" t="s">
        <v>25</v>
      </c>
      <c r="C27" s="1" t="str">
        <f t="shared" si="0"/>
        <v>6281</v>
      </c>
      <c r="D27" s="1" t="str">
        <f t="shared" si="1"/>
        <v>01/01/2022</v>
      </c>
      <c r="E27" s="1" t="str">
        <f t="shared" si="2"/>
        <v>$1,289.97</v>
      </c>
      <c r="F27" s="1" t="str">
        <f t="shared" si="3"/>
        <v>LANDSCAPING &amp; IRRIGATION</v>
      </c>
      <c r="G27" s="1" t="str">
        <f t="shared" si="4"/>
        <v>PO Box 1167</v>
      </c>
      <c r="H27" s="1" t="str">
        <f t="shared" si="5"/>
        <v>Kennedale</v>
      </c>
      <c r="I27" s="1" t="str">
        <f t="shared" si="6"/>
        <v>76060</v>
      </c>
    </row>
    <row r="28" spans="1:9" x14ac:dyDescent="0.3">
      <c r="A28" s="1" t="s">
        <v>141</v>
      </c>
      <c r="B28" s="1" t="s">
        <v>26</v>
      </c>
      <c r="C28" s="1" t="str">
        <f t="shared" si="0"/>
        <v>366956</v>
      </c>
      <c r="D28" s="1" t="str">
        <f t="shared" si="1"/>
        <v>2022-02-01</v>
      </c>
      <c r="E28" s="1" t="str">
        <f t="shared" si="2"/>
        <v>USD62.55</v>
      </c>
      <c r="F28" s="1" t="str">
        <f t="shared" si="3"/>
        <v>Lodging Solutions LLC</v>
      </c>
      <c r="G28" s="1" t="str">
        <f t="shared" si="4"/>
        <v>265 Broad Hollow Rd.</v>
      </c>
      <c r="H28" s="1" t="str">
        <f t="shared" si="5"/>
        <v>Melville</v>
      </c>
      <c r="I28" s="1" t="str">
        <f t="shared" si="6"/>
        <v>11747</v>
      </c>
    </row>
    <row r="29" spans="1:9" x14ac:dyDescent="0.3">
      <c r="A29" s="1" t="s">
        <v>142</v>
      </c>
      <c r="B29" s="1" t="s">
        <v>27</v>
      </c>
      <c r="C29" s="1" t="str">
        <f t="shared" si="0"/>
        <v>0480019000000000315000000000346504</v>
      </c>
      <c r="D29" s="1" t="str">
        <f t="shared" si="1"/>
        <v>2/21/2022</v>
      </c>
      <c r="E29" s="1" t="str">
        <f t="shared" si="2"/>
        <v>$315.00</v>
      </c>
      <c r="F29" s="1" t="str">
        <f t="shared" si="3"/>
        <v>SURYAM HOSPITALITY, LLC</v>
      </c>
      <c r="G29" s="1" t="str">
        <f t="shared" si="4"/>
        <v>650 BASILICA BAY DR</v>
      </c>
      <c r="H29" s="1" t="str">
        <f t="shared" si="5"/>
        <v>SPRING</v>
      </c>
      <c r="I29" s="1" t="str">
        <f t="shared" si="6"/>
        <v>TX 77386</v>
      </c>
    </row>
    <row r="30" spans="1:9" x14ac:dyDescent="0.3">
      <c r="A30" s="1" t="s">
        <v>143</v>
      </c>
      <c r="B30" s="1" t="s">
        <v>28</v>
      </c>
      <c r="C30" s="1" t="str">
        <f t="shared" si="0"/>
        <v>102022022</v>
      </c>
      <c r="D30" s="1" t="str">
        <f t="shared" si="1"/>
        <v>January 29, 2022</v>
      </c>
      <c r="E30" s="1" t="str">
        <f t="shared" si="2"/>
        <v>$289.91</v>
      </c>
      <c r="F30" s="1" t="str">
        <f t="shared" si="3"/>
        <v>Comcast Business</v>
      </c>
      <c r="G30" s="1" t="str">
        <f t="shared" si="4"/>
        <v>Not mentioned in the text</v>
      </c>
      <c r="H30" s="1" t="str">
        <f t="shared" si="5"/>
        <v>Not mentioned in the text</v>
      </c>
      <c r="I30" s="1" t="str">
        <f t="shared" si="6"/>
        <v>Not mentioned in the text</v>
      </c>
    </row>
    <row r="31" spans="1:9" x14ac:dyDescent="0.3">
      <c r="A31" s="1" t="s">
        <v>144</v>
      </c>
      <c r="B31" s="1" t="s">
        <v>29</v>
      </c>
      <c r="C31" s="1" t="str">
        <f t="shared" si="0"/>
        <v>1060653</v>
      </c>
      <c r="D31" s="1" t="str">
        <f t="shared" si="1"/>
        <v>02/08/2022</v>
      </c>
      <c r="E31" s="1" t="str">
        <f t="shared" si="2"/>
        <v>$476.95</v>
      </c>
      <c r="F31" s="1" t="str">
        <f t="shared" si="3"/>
        <v>FAIRFIELD INN HOUSTON I-45 NORTH</v>
      </c>
      <c r="G31" s="1" t="str">
        <f t="shared" si="4"/>
        <v>17617 NORTH FWY</v>
      </c>
      <c r="H31" s="1" t="str">
        <f t="shared" si="5"/>
        <v>HOUSTON</v>
      </c>
      <c r="I31" s="1" t="str">
        <f t="shared" si="6"/>
        <v>TX 77090</v>
      </c>
    </row>
    <row r="32" spans="1:9" x14ac:dyDescent="0.3">
      <c r="A32" s="1" t="s">
        <v>145</v>
      </c>
      <c r="B32" s="1" t="s">
        <v>30</v>
      </c>
      <c r="C32" s="1" t="str">
        <f t="shared" si="0"/>
        <v>106096488</v>
      </c>
      <c r="D32" s="1" t="str">
        <f t="shared" si="1"/>
        <v>Feb 9, 2022</v>
      </c>
      <c r="E32" s="1" t="str">
        <f t="shared" si="2"/>
        <v>$852.06</v>
      </c>
      <c r="F32" s="1" t="str">
        <f t="shared" si="3"/>
        <v>Royal Cup Coffee</v>
      </c>
      <c r="G32" s="1" t="str">
        <f t="shared" si="4"/>
        <v>PO Box 841000</v>
      </c>
      <c r="H32" s="1" t="str">
        <f t="shared" si="5"/>
        <v>Dallas</v>
      </c>
      <c r="I32" s="1" t="str">
        <f t="shared" si="6"/>
        <v>TX 75284-1000</v>
      </c>
    </row>
    <row r="33" spans="1:9" x14ac:dyDescent="0.3">
      <c r="A33" s="1" t="s">
        <v>146</v>
      </c>
      <c r="B33" s="1" t="s">
        <v>31</v>
      </c>
      <c r="C33" s="1" t="str">
        <f t="shared" si="0"/>
        <v>501261393</v>
      </c>
      <c r="D33" s="1" t="str">
        <f t="shared" si="1"/>
        <v>02/15/2022</v>
      </c>
      <c r="E33" s="1" t="str">
        <f t="shared" si="2"/>
        <v>$584.04</v>
      </c>
      <c r="F33" s="1" t="str">
        <f t="shared" si="3"/>
        <v>Coca-Cola Southwest Beverages LLC</v>
      </c>
      <c r="G33" s="1" t="str">
        <f t="shared" si="4"/>
        <v>650 BASILICA BAY DR, PO Box 744010</v>
      </c>
      <c r="H33" s="1" t="str">
        <f t="shared" si="5"/>
        <v>SPRING</v>
      </c>
      <c r="I33" s="1" t="str">
        <f t="shared" si="6"/>
        <v>77386-4974</v>
      </c>
    </row>
    <row r="34" spans="1:9" x14ac:dyDescent="0.3">
      <c r="A34" s="1" t="s">
        <v>147</v>
      </c>
      <c r="B34" s="1" t="s">
        <v>32</v>
      </c>
      <c r="C34" s="1" t="str">
        <f t="shared" si="0"/>
        <v>5007500002</v>
      </c>
      <c r="D34" s="1" t="str">
        <f t="shared" si="1"/>
        <v>2/8/2022</v>
      </c>
      <c r="E34" s="1" t="str">
        <f t="shared" si="2"/>
        <v>$334.20</v>
      </c>
      <c r="F34" s="1" t="str">
        <f t="shared" si="3"/>
        <v>CBSL Commissary LLC</v>
      </c>
      <c r="G34" s="1" t="str">
        <f t="shared" si="4"/>
        <v>9127 Stella Link Rd</v>
      </c>
      <c r="H34" s="1" t="str">
        <f t="shared" si="5"/>
        <v>TX 77025</v>
      </c>
      <c r="I34" s="1" t="str">
        <f t="shared" si="6"/>
        <v>TX 77025</v>
      </c>
    </row>
    <row r="35" spans="1:9" x14ac:dyDescent="0.3">
      <c r="A35" s="1" t="s">
        <v>148</v>
      </c>
      <c r="B35" s="1" t="s">
        <v>33</v>
      </c>
      <c r="C35" s="1" t="str">
        <f t="shared" si="0"/>
        <v>INV554049</v>
      </c>
      <c r="D35" s="1" t="str">
        <f t="shared" si="1"/>
        <v>1/31/2022</v>
      </c>
      <c r="E35" s="1" t="str">
        <f t="shared" si="2"/>
        <v>USD $48.84</v>
      </c>
      <c r="F35" s="1" t="str">
        <f t="shared" si="3"/>
        <v>FreedomPay, Inc.</v>
      </c>
      <c r="G35" s="1" t="str">
        <f t="shared" si="4"/>
        <v>2929 Walnut St, 14th Floor</v>
      </c>
      <c r="H35" s="1" t="str">
        <f t="shared" si="5"/>
        <v>Philadelphia</v>
      </c>
      <c r="I35" s="1" t="str">
        <f t="shared" si="6"/>
        <v>PA 19104</v>
      </c>
    </row>
    <row r="36" spans="1:9" x14ac:dyDescent="0.3">
      <c r="A36" s="1" t="s">
        <v>149</v>
      </c>
      <c r="B36" s="1" t="s">
        <v>34</v>
      </c>
      <c r="C36" s="1" t="str">
        <f t="shared" si="0"/>
        <v>6220</v>
      </c>
      <c r="D36" s="1" t="str">
        <f t="shared" si="1"/>
        <v>2/14/2022</v>
      </c>
      <c r="E36" s="1" t="str">
        <f t="shared" si="2"/>
        <v>$657.62</v>
      </c>
      <c r="F36" s="1" t="str">
        <f t="shared" si="3"/>
        <v>ESSENTIAL RESTAURANT SUPPLIES</v>
      </c>
      <c r="G36" s="1" t="str">
        <f t="shared" si="4"/>
        <v>11450 FM 1960 W, SUITE 312</v>
      </c>
      <c r="H36" s="1" t="str">
        <f t="shared" si="5"/>
        <v>HOUSTON</v>
      </c>
      <c r="I36" s="1" t="str">
        <f t="shared" si="6"/>
        <v>77057</v>
      </c>
    </row>
    <row r="37" spans="1:9" x14ac:dyDescent="0.3">
      <c r="A37" s="1" t="s">
        <v>150</v>
      </c>
      <c r="B37" s="1" t="s">
        <v>35</v>
      </c>
      <c r="C37" s="1" t="str">
        <f t="shared" si="0"/>
        <v>30420-0430270001</v>
      </c>
      <c r="D37" s="1" t="str">
        <f t="shared" si="1"/>
        <v>03/07/2022</v>
      </c>
      <c r="E37" s="1" t="str">
        <f t="shared" si="2"/>
        <v>-620.32</v>
      </c>
      <c r="F37" s="1" t="str">
        <f t="shared" si="3"/>
        <v>AMRIT INN LLC</v>
      </c>
      <c r="G37" s="1" t="str">
        <f t="shared" si="4"/>
        <v>17617 NORTH FREEWAY 1-1/2</v>
      </c>
      <c r="H37" s="1" t="str">
        <f t="shared" si="5"/>
        <v>HOUSTON</v>
      </c>
      <c r="I37" s="1" t="str">
        <f t="shared" si="6"/>
        <v>77090</v>
      </c>
    </row>
    <row r="38" spans="1:9" x14ac:dyDescent="0.3">
      <c r="A38" s="1" t="s">
        <v>151</v>
      </c>
      <c r="B38" s="1" t="s">
        <v>36</v>
      </c>
      <c r="C38" s="1" t="str">
        <f t="shared" si="0"/>
        <v>6267501657</v>
      </c>
      <c r="D38" s="1" t="str">
        <f t="shared" si="1"/>
        <v>02/17/2022</v>
      </c>
      <c r="E38" s="1" t="str">
        <f t="shared" si="2"/>
        <v>$1,334.99</v>
      </c>
      <c r="F38" s="1" t="str">
        <f t="shared" si="3"/>
        <v>Ecolab Inc.</v>
      </c>
      <c r="G38" s="1" t="str">
        <f t="shared" si="4"/>
        <v>17617 NORTH FWY</v>
      </c>
      <c r="H38" s="1" t="str">
        <f t="shared" si="5"/>
        <v>HOUSTON</v>
      </c>
      <c r="I38" s="1" t="str">
        <f t="shared" si="6"/>
        <v>77090-4903</v>
      </c>
    </row>
    <row r="39" spans="1:9" s="3" customFormat="1" x14ac:dyDescent="0.3">
      <c r="A39" s="1" t="s">
        <v>152</v>
      </c>
      <c r="B39" s="7" t="s">
        <v>37</v>
      </c>
      <c r="C39" s="7" t="e">
        <f t="shared" si="0"/>
        <v>#VALUE!</v>
      </c>
      <c r="D39" s="7" t="e">
        <f t="shared" si="1"/>
        <v>#VALUE!</v>
      </c>
      <c r="E39" s="7" t="e">
        <f t="shared" si="2"/>
        <v>#VALUE!</v>
      </c>
      <c r="F39" s="7" t="e">
        <f t="shared" si="3"/>
        <v>#VALUE!</v>
      </c>
      <c r="G39" s="7" t="e">
        <f t="shared" si="4"/>
        <v>#VALUE!</v>
      </c>
      <c r="H39" s="7" t="e">
        <f t="shared" si="5"/>
        <v>#VALUE!</v>
      </c>
      <c r="I39" s="7" t="e">
        <f t="shared" si="6"/>
        <v>#VALUE!</v>
      </c>
    </row>
    <row r="40" spans="1:9" x14ac:dyDescent="0.3">
      <c r="A40" s="1" t="s">
        <v>153</v>
      </c>
      <c r="B40" s="1" t="s">
        <v>38</v>
      </c>
      <c r="C40" s="1" t="str">
        <f t="shared" si="0"/>
        <v>5285860</v>
      </c>
      <c r="D40" s="1" t="str">
        <f t="shared" si="1"/>
        <v>Not mentioned</v>
      </c>
      <c r="E40" s="1" t="str">
        <f t="shared" si="2"/>
        <v>$597.04</v>
      </c>
      <c r="F40" s="1" t="str">
        <f t="shared" si="3"/>
        <v>BEN E. KEITH FOODS</v>
      </c>
      <c r="G40" s="1" t="str">
        <f t="shared" si="4"/>
        <v>650 BASCILICA DRIVE</v>
      </c>
      <c r="H40" s="1" t="str">
        <f t="shared" si="5"/>
        <v>HOUSTON</v>
      </c>
      <c r="I40" s="1" t="str">
        <f t="shared" si="6"/>
        <v>TX 76113</v>
      </c>
    </row>
    <row r="41" spans="1:9" x14ac:dyDescent="0.3">
      <c r="A41" s="1" t="s">
        <v>154</v>
      </c>
      <c r="B41" s="1" t="s">
        <v>39</v>
      </c>
      <c r="C41" s="1" t="str">
        <f t="shared" si="0"/>
        <v>BD0189580</v>
      </c>
      <c r="D41" s="1" t="str">
        <f t="shared" si="1"/>
        <v>2/17/2022</v>
      </c>
      <c r="E41" s="1" t="str">
        <f t="shared" si="2"/>
        <v>$188.32</v>
      </c>
      <c r="F41" s="1" t="str">
        <f t="shared" si="3"/>
        <v>Quore</v>
      </c>
      <c r="G41" s="1" t="str">
        <f t="shared" si="4"/>
        <v>PO Box 6843</v>
      </c>
      <c r="H41" s="1" t="str">
        <f t="shared" si="5"/>
        <v>Carol Stream</v>
      </c>
      <c r="I41" s="1" t="str">
        <f t="shared" si="6"/>
        <v>IL 60197-6843</v>
      </c>
    </row>
    <row r="42" spans="1:9" x14ac:dyDescent="0.3">
      <c r="A42" s="1" t="s">
        <v>155</v>
      </c>
      <c r="B42" s="1" t="s">
        <v>40</v>
      </c>
      <c r="C42" s="1" t="str">
        <f t="shared" si="0"/>
        <v>088784631X220211</v>
      </c>
      <c r="D42" s="1" t="str">
        <f t="shared" si="1"/>
        <v>02/11/22</v>
      </c>
      <c r="E42" s="1" t="str">
        <f t="shared" si="2"/>
        <v>$2,795.38</v>
      </c>
      <c r="F42" s="1" t="str">
        <f t="shared" si="3"/>
        <v>DIRECTV</v>
      </c>
      <c r="G42" s="1" t="str">
        <f t="shared" si="4"/>
        <v>HOTEL INDIGO - SMV, PO BOX 5006</v>
      </c>
      <c r="H42" s="1" t="str">
        <f t="shared" si="5"/>
        <v>SPRING</v>
      </c>
      <c r="I42" s="1" t="str">
        <f t="shared" si="6"/>
        <v>77386-4974</v>
      </c>
    </row>
    <row r="43" spans="1:9" x14ac:dyDescent="0.3">
      <c r="A43" s="1" t="s">
        <v>156</v>
      </c>
      <c r="B43" s="1" t="s">
        <v>41</v>
      </c>
      <c r="C43" s="1" t="str">
        <f t="shared" si="0"/>
        <v>567427657</v>
      </c>
      <c r="D43" s="1" t="str">
        <f t="shared" si="1"/>
        <v>2/05/22</v>
      </c>
      <c r="E43" s="1" t="str">
        <f t="shared" si="2"/>
        <v>$280.68</v>
      </c>
      <c r="F43" s="1" t="str">
        <f t="shared" si="3"/>
        <v>Sysco</v>
      </c>
      <c r="G43" s="1" t="str">
        <f t="shared" si="4"/>
        <v>650 Basilica Bay Dr</v>
      </c>
      <c r="H43" s="1" t="str">
        <f t="shared" si="5"/>
        <v>Spring</v>
      </c>
      <c r="I43" s="1" t="str">
        <f t="shared" si="6"/>
        <v>TX 77386-4974</v>
      </c>
    </row>
    <row r="44" spans="1:9" x14ac:dyDescent="0.3">
      <c r="A44" s="1" t="s">
        <v>157</v>
      </c>
      <c r="B44" s="1" t="s">
        <v>42</v>
      </c>
      <c r="C44" s="1" t="str">
        <f t="shared" si="0"/>
        <v>9200159273</v>
      </c>
      <c r="D44" s="1" t="str">
        <f t="shared" si="1"/>
        <v>02/17/2022</v>
      </c>
      <c r="E44" s="1" t="str">
        <f t="shared" si="2"/>
        <v>24.19</v>
      </c>
      <c r="F44" s="1" t="str">
        <f t="shared" si="3"/>
        <v>HD Supply Facilities Maintenance, Ltd.</v>
      </c>
      <c r="G44" s="1" t="str">
        <f t="shared" si="4"/>
        <v>1975 E Lamar Blvd</v>
      </c>
      <c r="H44" s="1" t="str">
        <f t="shared" si="5"/>
        <v>Arlington</v>
      </c>
      <c r="I44" s="1" t="str">
        <f t="shared" si="6"/>
        <v>76006-7307</v>
      </c>
    </row>
    <row r="45" spans="1:9" x14ac:dyDescent="0.3">
      <c r="A45" s="1" t="s">
        <v>158</v>
      </c>
      <c r="B45" s="1" t="s">
        <v>43</v>
      </c>
      <c r="C45" s="1" t="str">
        <f t="shared" si="0"/>
        <v>36981103</v>
      </c>
      <c r="D45" s="1" t="str">
        <f t="shared" si="1"/>
        <v>02/12/22</v>
      </c>
      <c r="E45" s="1" t="str">
        <f t="shared" si="2"/>
        <v>$119.42</v>
      </c>
      <c r="F45" s="1" t="str">
        <f t="shared" si="3"/>
        <v>Johnson Controls Security Solutions</v>
      </c>
      <c r="G45" s="1" t="str">
        <f t="shared" si="4"/>
        <v>10405 Crosspoint Blvd.</v>
      </c>
      <c r="H45" s="1" t="str">
        <f t="shared" si="5"/>
        <v>Indianapolis</v>
      </c>
      <c r="I45" s="1" t="str">
        <f t="shared" si="6"/>
        <v>46256</v>
      </c>
    </row>
    <row r="46" spans="1:9" x14ac:dyDescent="0.3">
      <c r="A46" s="1" t="s">
        <v>159</v>
      </c>
      <c r="B46" s="1" t="s">
        <v>44</v>
      </c>
      <c r="C46" s="1" t="str">
        <f t="shared" si="0"/>
        <v>599463730</v>
      </c>
      <c r="D46" s="1" t="str">
        <f t="shared" si="1"/>
        <v>02/16/2022</v>
      </c>
      <c r="E46" s="1" t="str">
        <f t="shared" si="2"/>
        <v>$127.23</v>
      </c>
      <c r="F46" s="1" t="str">
        <f t="shared" si="3"/>
        <v>ADP, Inc.</v>
      </c>
      <c r="G46" s="1" t="str">
        <f t="shared" si="4"/>
        <v>PO Box 842875</v>
      </c>
      <c r="H46" s="1" t="str">
        <f t="shared" si="5"/>
        <v>Boston</v>
      </c>
      <c r="I46" s="1" t="str">
        <f t="shared" si="6"/>
        <v>02284-2875</v>
      </c>
    </row>
    <row r="47" spans="1:9" x14ac:dyDescent="0.3">
      <c r="A47" s="1" t="s">
        <v>160</v>
      </c>
      <c r="B47" s="1" t="s">
        <v>45</v>
      </c>
      <c r="C47" s="1" t="str">
        <f t="shared" si="0"/>
        <v>221251187001</v>
      </c>
      <c r="D47" s="1" t="str">
        <f t="shared" si="1"/>
        <v>12-JAN-22</v>
      </c>
      <c r="E47" s="1" t="str">
        <f t="shared" si="2"/>
        <v>$46.08</v>
      </c>
      <c r="F47" s="1" t="str">
        <f t="shared" si="3"/>
        <v>Office Depot, Inc</v>
      </c>
      <c r="G47" s="1" t="str">
        <f t="shared" si="4"/>
        <v>PO BOX 7241</v>
      </c>
      <c r="H47" s="1" t="str">
        <f t="shared" si="5"/>
        <v>SIOUX FALLS</v>
      </c>
      <c r="I47" s="1" t="str">
        <f t="shared" si="6"/>
        <v>57117-7241</v>
      </c>
    </row>
    <row r="48" spans="1:9" x14ac:dyDescent="0.3">
      <c r="A48" s="1" t="s">
        <v>161</v>
      </c>
      <c r="B48" s="1" t="s">
        <v>46</v>
      </c>
      <c r="C48" s="1" t="str">
        <f t="shared" si="0"/>
        <v>46255</v>
      </c>
      <c r="D48" s="1" t="str">
        <f t="shared" si="1"/>
        <v>02/20/2022</v>
      </c>
      <c r="E48" s="1" t="str">
        <f t="shared" si="2"/>
        <v>$346.40</v>
      </c>
      <c r="F48" s="1" t="str">
        <f t="shared" si="3"/>
        <v>JRJ Pools, Inc.</v>
      </c>
      <c r="G48" s="1" t="str">
        <f t="shared" si="4"/>
        <v>ORO, PO Box 153084</v>
      </c>
      <c r="H48" s="1" t="str">
        <f t="shared" si="5"/>
        <v>Irving</v>
      </c>
      <c r="I48" s="1" t="str">
        <f t="shared" si="6"/>
        <v>75015-3084</v>
      </c>
    </row>
    <row r="49" spans="1:9" x14ac:dyDescent="0.3">
      <c r="A49" s="1" t="s">
        <v>162</v>
      </c>
      <c r="B49" s="1" t="s">
        <v>47</v>
      </c>
      <c r="C49" s="1" t="str">
        <f t="shared" si="0"/>
        <v>10758578</v>
      </c>
      <c r="D49" s="1" t="str">
        <f t="shared" si="1"/>
        <v>N/A</v>
      </c>
      <c r="E49" s="1" t="str">
        <f t="shared" si="2"/>
        <v>$913.35</v>
      </c>
      <c r="F49" s="1" t="str">
        <f t="shared" si="3"/>
        <v>BEN E KEITH</v>
      </c>
      <c r="G49" s="1" t="str">
        <f t="shared" si="4"/>
        <v>1975 E LAMAR BLVD</v>
      </c>
      <c r="H49" s="1" t="str">
        <f t="shared" si="5"/>
        <v>ARLINGTON</v>
      </c>
      <c r="I49" s="1" t="str">
        <f t="shared" si="6"/>
        <v>76006.</v>
      </c>
    </row>
    <row r="50" spans="1:9" x14ac:dyDescent="0.3">
      <c r="A50" s="1" t="s">
        <v>163</v>
      </c>
      <c r="B50" s="1" t="s">
        <v>48</v>
      </c>
      <c r="C50" s="1" t="str">
        <f t="shared" si="0"/>
        <v>054552930914</v>
      </c>
      <c r="D50" s="1" t="str">
        <f t="shared" si="1"/>
        <v>03/03/2022</v>
      </c>
      <c r="E50" s="1" t="str">
        <f t="shared" si="2"/>
        <v>$3,987.45</v>
      </c>
      <c r="F50" s="1" t="str">
        <f t="shared" si="3"/>
        <v>TXU (DBA FAIRFIELD INN SUITES)</v>
      </c>
      <c r="G50" s="1" t="str">
        <f t="shared" si="4"/>
        <v>17617 NORTH FWY</v>
      </c>
      <c r="H50" s="1" t="str">
        <f t="shared" si="5"/>
        <v>HOUSTON</v>
      </c>
      <c r="I50" s="1" t="str">
        <f t="shared" si="6"/>
        <v>77090-4903</v>
      </c>
    </row>
    <row r="51" spans="1:9" x14ac:dyDescent="0.3">
      <c r="A51" s="1" t="s">
        <v>164</v>
      </c>
      <c r="B51" s="1" t="s">
        <v>49</v>
      </c>
      <c r="C51" s="1" t="str">
        <f t="shared" si="0"/>
        <v>7424241-0011-0</v>
      </c>
      <c r="D51" s="1" t="str">
        <f t="shared" si="1"/>
        <v>02/24/2022</v>
      </c>
      <c r="E51" s="1" t="str">
        <f t="shared" si="2"/>
        <v>$1,160.79</v>
      </c>
      <c r="F51" s="1" t="str">
        <f t="shared" si="3"/>
        <v>WASTE MANAGEMENT</v>
      </c>
      <c r="G51" s="1" t="str">
        <f t="shared" si="4"/>
        <v>17617 North Fwy, Houston</v>
      </c>
      <c r="H51" s="1" t="str">
        <f t="shared" si="5"/>
        <v>Houston</v>
      </c>
      <c r="I51" s="1" t="str">
        <f t="shared" si="6"/>
        <v>77090-4903</v>
      </c>
    </row>
    <row r="52" spans="1:9" x14ac:dyDescent="0.3">
      <c r="A52" s="1" t="s">
        <v>165</v>
      </c>
      <c r="B52" s="1" t="s">
        <v>50</v>
      </c>
      <c r="C52" s="1" t="str">
        <f t="shared" si="0"/>
        <v>6820</v>
      </c>
      <c r="D52" s="1" t="str">
        <f t="shared" si="1"/>
        <v>03/08/2022</v>
      </c>
      <c r="E52" s="1" t="str">
        <f t="shared" si="2"/>
        <v>$250.00</v>
      </c>
      <c r="F52" s="1" t="str">
        <f t="shared" si="3"/>
        <v>Esperanto Developments LLC</v>
      </c>
      <c r="G52" s="1" t="str">
        <f t="shared" si="4"/>
        <v>300 E. Main Street Suite 620</v>
      </c>
      <c r="H52" s="1" t="str">
        <f t="shared" si="5"/>
        <v>EL Paso</v>
      </c>
      <c r="I52" s="1" t="str">
        <f t="shared" si="6"/>
        <v>79901</v>
      </c>
    </row>
    <row r="53" spans="1:9" x14ac:dyDescent="0.3">
      <c r="A53" s="1" t="s">
        <v>166</v>
      </c>
      <c r="B53" s="1" t="s">
        <v>51</v>
      </c>
      <c r="C53" s="1" t="str">
        <f t="shared" si="0"/>
        <v>100880</v>
      </c>
      <c r="D53" s="1" t="str">
        <f t="shared" si="1"/>
        <v>02/24/2022</v>
      </c>
      <c r="E53" s="1" t="str">
        <f t="shared" si="2"/>
        <v>$3,573.00</v>
      </c>
      <c r="F53" s="1" t="str">
        <f t="shared" si="3"/>
        <v>PhotoWeb Pure Digital Photography, Inc.</v>
      </c>
      <c r="G53" s="1" t="str">
        <f t="shared" si="4"/>
        <v>503 N. Main St., Ste 205</v>
      </c>
      <c r="H53" s="1" t="str">
        <f t="shared" si="5"/>
        <v>Pueblo</v>
      </c>
      <c r="I53" s="1" t="str">
        <f t="shared" si="6"/>
        <v>81003</v>
      </c>
    </row>
    <row r="54" spans="1:9" x14ac:dyDescent="0.3">
      <c r="A54" s="1" t="s">
        <v>167</v>
      </c>
      <c r="B54" s="1" t="s">
        <v>52</v>
      </c>
      <c r="C54" s="1" t="str">
        <f t="shared" si="0"/>
        <v>371272</v>
      </c>
      <c r="D54" s="1" t="str">
        <f t="shared" si="1"/>
        <v>2022-03-01</v>
      </c>
      <c r="E54" s="1" t="str">
        <f t="shared" si="2"/>
        <v>$392.67</v>
      </c>
      <c r="F54" s="1" t="str">
        <f t="shared" si="3"/>
        <v>Tradavo</v>
      </c>
      <c r="G54" s="1" t="str">
        <f t="shared" si="4"/>
        <v>3333 S Wadsworth Blvd Suite 125</v>
      </c>
      <c r="H54" s="1" t="str">
        <f t="shared" si="5"/>
        <v>Lakewood</v>
      </c>
      <c r="I54" s="1" t="str">
        <f t="shared" si="6"/>
        <v>80227-5122</v>
      </c>
    </row>
    <row r="55" spans="1:9" x14ac:dyDescent="0.3">
      <c r="A55" s="1" t="s">
        <v>168</v>
      </c>
      <c r="B55" s="1" t="s">
        <v>53</v>
      </c>
      <c r="C55" s="1" t="str">
        <f t="shared" si="0"/>
        <v>6367</v>
      </c>
      <c r="D55" s="1" t="str">
        <f t="shared" si="1"/>
        <v>3/3/2022</v>
      </c>
      <c r="E55" s="1" t="str">
        <f t="shared" si="2"/>
        <v>$26.75</v>
      </c>
      <c r="F55" s="1" t="str">
        <f t="shared" si="3"/>
        <v>Minuteman Press</v>
      </c>
      <c r="G55" s="1" t="str">
        <f t="shared" si="4"/>
        <v>426 Aldine Bender Rd.</v>
      </c>
      <c r="H55" s="1" t="str">
        <f t="shared" si="5"/>
        <v>Houston</v>
      </c>
      <c r="I55" s="1" t="str">
        <f t="shared" si="6"/>
        <v>TX 77060</v>
      </c>
    </row>
    <row r="56" spans="1:9" x14ac:dyDescent="0.3">
      <c r="A56" s="1" t="s">
        <v>169</v>
      </c>
      <c r="B56" s="1" t="s">
        <v>54</v>
      </c>
      <c r="C56" s="1" t="str">
        <f t="shared" si="0"/>
        <v>11101752543</v>
      </c>
      <c r="D56" s="1" t="str">
        <f t="shared" si="1"/>
        <v>01-Mar-2022</v>
      </c>
      <c r="E56" s="1" t="str">
        <f t="shared" si="2"/>
        <v>$160.88</v>
      </c>
      <c r="F56" s="1" t="str">
        <f t="shared" si="3"/>
        <v>ScentAir Technologies, LLC</v>
      </c>
      <c r="G56" s="1" t="str">
        <f t="shared" si="4"/>
        <v>3810 Shutterfly Rd Ste 900</v>
      </c>
      <c r="H56" s="1" t="str">
        <f t="shared" si="5"/>
        <v>Charlotte</v>
      </c>
      <c r="I56" s="1" t="str">
        <f t="shared" si="6"/>
        <v>282173071</v>
      </c>
    </row>
    <row r="57" spans="1:9" x14ac:dyDescent="0.3">
      <c r="A57" s="1" t="s">
        <v>170</v>
      </c>
      <c r="B57" s="1" t="s">
        <v>55</v>
      </c>
      <c r="C57" s="1" t="str">
        <f t="shared" si="0"/>
        <v>910014</v>
      </c>
      <c r="D57" s="1" t="str">
        <f t="shared" si="1"/>
        <v>03/09/22</v>
      </c>
      <c r="E57" s="1" t="str">
        <f t="shared" si="2"/>
        <v>$264.14</v>
      </c>
      <c r="F57" s="1" t="str">
        <f t="shared" si="3"/>
        <v>CHEFS' PRODUCE HOUSTON, INC.</v>
      </c>
      <c r="G57" s="1" t="str">
        <f t="shared" si="4"/>
        <v>4007 TELEPHONE ROAD</v>
      </c>
      <c r="H57" s="1" t="str">
        <f t="shared" si="5"/>
        <v>Houston</v>
      </c>
      <c r="I57" s="1" t="str">
        <f t="shared" si="6"/>
        <v>77087</v>
      </c>
    </row>
    <row r="58" spans="1:9" x14ac:dyDescent="0.3">
      <c r="A58" s="1" t="s">
        <v>171</v>
      </c>
      <c r="B58" s="1" t="s">
        <v>56</v>
      </c>
      <c r="C58" s="1" t="str">
        <f t="shared" si="0"/>
        <v>35300174</v>
      </c>
      <c r="D58" s="1" t="str">
        <f t="shared" si="1"/>
        <v>Not specified in the text</v>
      </c>
      <c r="E58" s="1" t="str">
        <f t="shared" si="2"/>
        <v>$956.26</v>
      </c>
      <c r="F58" s="1" t="str">
        <f t="shared" si="3"/>
        <v>Ben E. Keith</v>
      </c>
      <c r="G58" s="1" t="str">
        <f t="shared" si="4"/>
        <v>650 Bascilica Drive</v>
      </c>
      <c r="H58" s="1" t="str">
        <f t="shared" si="5"/>
        <v>Houston</v>
      </c>
      <c r="I58" s="1" t="str">
        <f t="shared" si="6"/>
        <v>77386</v>
      </c>
    </row>
    <row r="59" spans="1:9" s="3" customFormat="1" x14ac:dyDescent="0.3">
      <c r="A59" s="1" t="s">
        <v>172</v>
      </c>
      <c r="B59" s="7" t="s">
        <v>57</v>
      </c>
      <c r="C59" s="7" t="e">
        <f t="shared" si="0"/>
        <v>#VALUE!</v>
      </c>
      <c r="D59" s="7" t="e">
        <f t="shared" si="1"/>
        <v>#VALUE!</v>
      </c>
      <c r="E59" s="7" t="e">
        <f t="shared" si="2"/>
        <v>#VALUE!</v>
      </c>
      <c r="F59" s="7" t="e">
        <f t="shared" si="3"/>
        <v>#VALUE!</v>
      </c>
      <c r="G59" s="7" t="e">
        <f t="shared" si="4"/>
        <v>#VALUE!</v>
      </c>
      <c r="H59" s="7" t="e">
        <f t="shared" si="5"/>
        <v>#VALUE!</v>
      </c>
      <c r="I59" s="7" t="e">
        <f t="shared" si="6"/>
        <v>#VALUE!</v>
      </c>
    </row>
    <row r="60" spans="1:9" x14ac:dyDescent="0.3">
      <c r="A60" s="1" t="s">
        <v>173</v>
      </c>
      <c r="B60" s="1" t="s">
        <v>58</v>
      </c>
      <c r="C60" s="1" t="str">
        <f t="shared" si="0"/>
        <v>10142671</v>
      </c>
      <c r="D60" s="1" t="str">
        <f t="shared" si="1"/>
        <v>02/28/2022</v>
      </c>
      <c r="E60" s="1" t="str">
        <f t="shared" si="2"/>
        <v>$4,900.00</v>
      </c>
      <c r="F60" s="1" t="str">
        <f t="shared" si="3"/>
        <v>FINTECH</v>
      </c>
      <c r="G60" s="1" t="str">
        <f t="shared" si="4"/>
        <v>650 Basilica Bay Dr</v>
      </c>
      <c r="H60" s="1" t="str">
        <f t="shared" si="5"/>
        <v>Spring</v>
      </c>
      <c r="I60" s="1" t="str">
        <f t="shared" si="6"/>
        <v>77386</v>
      </c>
    </row>
    <row r="61" spans="1:9" x14ac:dyDescent="0.3">
      <c r="A61" s="1" t="s">
        <v>174</v>
      </c>
      <c r="B61" s="1" t="s">
        <v>59</v>
      </c>
      <c r="C61" s="1" t="str">
        <f t="shared" si="0"/>
        <v>N/A</v>
      </c>
      <c r="D61" s="1" t="str">
        <f t="shared" si="1"/>
        <v>Feb 23, 2022</v>
      </c>
      <c r="E61" s="1" t="str">
        <f t="shared" si="2"/>
        <v>$186.62</v>
      </c>
      <c r="F61" s="1" t="str">
        <f t="shared" si="3"/>
        <v>AT&amp;T</v>
      </c>
      <c r="G61" s="1" t="str">
        <f t="shared" si="4"/>
        <v>650 BASILICA BAY DR</v>
      </c>
      <c r="H61" s="1" t="str">
        <f t="shared" si="5"/>
        <v>SPRING</v>
      </c>
      <c r="I61" s="1" t="str">
        <f t="shared" si="6"/>
        <v>77386</v>
      </c>
    </row>
    <row r="62" spans="1:9" x14ac:dyDescent="0.3">
      <c r="A62" s="1" t="s">
        <v>175</v>
      </c>
      <c r="B62" s="1" t="s">
        <v>60</v>
      </c>
      <c r="C62" s="1" t="str">
        <f t="shared" si="0"/>
        <v>35300174</v>
      </c>
      <c r="D62" s="1" t="str">
        <f t="shared" si="1"/>
        <v>Not specified</v>
      </c>
      <c r="E62" s="1" t="str">
        <f t="shared" si="2"/>
        <v>$956.26</v>
      </c>
      <c r="F62" s="1" t="str">
        <f t="shared" si="3"/>
        <v>BEN E. KEITH</v>
      </c>
      <c r="G62" s="1" t="str">
        <f t="shared" si="4"/>
        <v>650 BASCILICA DRIVE</v>
      </c>
      <c r="H62" s="1" t="str">
        <f t="shared" si="5"/>
        <v>HOUSTON</v>
      </c>
      <c r="I62" s="1" t="str">
        <f t="shared" si="6"/>
        <v>77489</v>
      </c>
    </row>
    <row r="63" spans="1:9" x14ac:dyDescent="0.3">
      <c r="A63" s="1" t="s">
        <v>176</v>
      </c>
      <c r="B63" s="1" t="s">
        <v>61</v>
      </c>
      <c r="C63" s="1" t="str">
        <f t="shared" si="0"/>
        <v>NA</v>
      </c>
      <c r="D63" s="1" t="str">
        <f t="shared" si="1"/>
        <v>March 2022</v>
      </c>
      <c r="E63" s="1" t="str">
        <f t="shared" si="2"/>
        <v>$2,500.00</v>
      </c>
      <c r="F63" s="1" t="str">
        <f t="shared" si="3"/>
        <v>Esperanto Developments, LLC</v>
      </c>
      <c r="G63" s="1" t="str">
        <f t="shared" si="4"/>
        <v>300 East Main Suite 620</v>
      </c>
      <c r="H63" s="1" t="str">
        <f t="shared" si="5"/>
        <v>El Paso</v>
      </c>
      <c r="I63" s="1" t="str">
        <f t="shared" si="6"/>
        <v>79901</v>
      </c>
    </row>
    <row r="64" spans="1:9" x14ac:dyDescent="0.3">
      <c r="A64" s="1" t="s">
        <v>177</v>
      </c>
      <c r="B64" s="1" t="s">
        <v>62</v>
      </c>
      <c r="C64" s="1" t="str">
        <f t="shared" si="0"/>
        <v>Not provided</v>
      </c>
      <c r="D64" s="1" t="str">
        <f t="shared" si="1"/>
        <v>March 2022</v>
      </c>
      <c r="E64" s="1" t="str">
        <f t="shared" si="2"/>
        <v>$1,750.00</v>
      </c>
      <c r="F64" s="1" t="str">
        <f t="shared" si="3"/>
        <v>Esperanto Developments, LLC</v>
      </c>
      <c r="G64" s="1" t="str">
        <f t="shared" si="4"/>
        <v>300 East Main Suite 620</v>
      </c>
      <c r="H64" s="1" t="str">
        <f t="shared" si="5"/>
        <v>El Paso</v>
      </c>
      <c r="I64" s="1" t="str">
        <f t="shared" si="6"/>
        <v>79901</v>
      </c>
    </row>
    <row r="65" spans="1:9" x14ac:dyDescent="0.3">
      <c r="A65" s="1" t="s">
        <v>178</v>
      </c>
      <c r="B65" s="1" t="s">
        <v>63</v>
      </c>
      <c r="C65" s="1" t="str">
        <f t="shared" si="0"/>
        <v>9200781225</v>
      </c>
      <c r="D65" s="1" t="str">
        <f t="shared" si="1"/>
        <v>03/09/2022</v>
      </c>
      <c r="E65" s="1" t="str">
        <f t="shared" si="2"/>
        <v>$80.49</v>
      </c>
      <c r="F65" s="1" t="str">
        <f t="shared" si="3"/>
        <v>HD Supply Facilities Maintenance, Ltd.</v>
      </c>
      <c r="G65" s="1" t="str">
        <f t="shared" si="4"/>
        <v>650 Basilica Drive</v>
      </c>
      <c r="H65" s="1" t="str">
        <f t="shared" si="5"/>
        <v>Spring</v>
      </c>
      <c r="I65" s="1" t="str">
        <f t="shared" si="6"/>
        <v>77386-4974</v>
      </c>
    </row>
    <row r="66" spans="1:9" x14ac:dyDescent="0.3">
      <c r="A66" s="1" t="s">
        <v>179</v>
      </c>
      <c r="B66" s="1" t="s">
        <v>64</v>
      </c>
      <c r="C66" s="1" t="str">
        <f t="shared" si="0"/>
        <v>6779228</v>
      </c>
      <c r="D66" s="1" t="str">
        <f t="shared" si="1"/>
        <v>03/15/2022</v>
      </c>
      <c r="E66" s="1" t="str">
        <f t="shared" si="2"/>
        <v>$278.73</v>
      </c>
      <c r="F66" s="1" t="str">
        <f t="shared" si="3"/>
        <v>Ascentium Capital LLC</v>
      </c>
      <c r="G66" s="1" t="str">
        <f t="shared" si="4"/>
        <v>P.O. Box301593 Dallas TX 75303-1593</v>
      </c>
      <c r="H66" s="1" t="str">
        <f t="shared" si="5"/>
        <v>Birmingham</v>
      </c>
      <c r="I66" s="1" t="str">
        <f t="shared" si="6"/>
        <v>35246-3059</v>
      </c>
    </row>
    <row r="67" spans="1:9" x14ac:dyDescent="0.3">
      <c r="A67" s="1" t="s">
        <v>180</v>
      </c>
      <c r="B67" s="1" t="s">
        <v>65</v>
      </c>
      <c r="C67" s="1" t="str">
        <f t="shared" ref="C67:C101" si="7">TRIM(MID(B67, FIND("invoice_number:", B67) + LEN("invoice_number:"), FIND(CHAR(10), B67, FIND("invoice_number:", B67)) - FIND("invoice_number:", B67) - LEN("invoice_number:")))</f>
        <v>1572850325</v>
      </c>
      <c r="D67" s="1" t="str">
        <f t="shared" ref="D67:D101" si="8">TRIM(MID(B67, FIND("invoice_date:", B67) + LEN("invoice_date:"), FIND(CHAR(10), B67, FIND("invoice_date:", B67)) - FIND("invoice_date:", B67) - LEN("invoice_date:")))</f>
        <v>3/6/22</v>
      </c>
      <c r="E67" s="1" t="str">
        <f t="shared" ref="E67:E101" si="9">TRIM(MID(B67, FIND("invoice_total_amount:", B67) + LEN("invoice_total_amount:"), FIND(CHAR(10), B67, FIND("invoice_total_amount:", B67)) - FIND("invoice_total_amount:", B67) - LEN("invoice_total_amount:")))</f>
        <v>USD 171.02</v>
      </c>
      <c r="F67" s="1" t="str">
        <f t="shared" ref="F67:F101" si="10">TRIM(MID(B67, FIND("vendor_name:", B67) + LEN("vendor_name:"), FIND(CHAR(10), B67, FIND("vendor_name:", B67)) - FIND("vendor_name:", B67) - LEN("vendor_name:")))</f>
        <v>Booking.com B.V.</v>
      </c>
      <c r="G67" s="1" t="str">
        <f t="shared" ref="G67:G101" si="11">TRIM(MID(B67, FIND("vendor_address:", B67) + LEN("vendor_address:"), FIND(CHAR(10), B67, FIND("vendor_address:", B67)) - FIND("vendor_address:", B67) - LEN("vendor_address:")))</f>
        <v>Herengracht 597</v>
      </c>
      <c r="H67" s="1" t="str">
        <f t="shared" ref="H67:H101" si="12">TRIM(MID(B67, FIND("vendor_city:", B67) + LEN("vendor_city:"), FIND(CHAR(10), B67, FIND("vendor_city:", B67)) - FIND("vendor_city:", B67) - LEN("vendor_city:")))</f>
        <v>Amsterdam</v>
      </c>
      <c r="I67" s="1" t="str">
        <f t="shared" ref="I67:I101" si="13">TRIM(MID(B67, FIND("vendor_zipcode:", B67) + LEN("vendor_zipcode:"), LEN(B67) - FIND("vendor_zipcode:", B67) - LEN("vendor_zipcode:") + 1))</f>
        <v>1017 CE</v>
      </c>
    </row>
    <row r="68" spans="1:9" x14ac:dyDescent="0.3">
      <c r="A68" s="1" t="s">
        <v>181</v>
      </c>
      <c r="B68" s="1" t="s">
        <v>66</v>
      </c>
      <c r="C68" s="1" t="str">
        <f t="shared" si="7"/>
        <v>22400055825</v>
      </c>
      <c r="D68" s="1" t="str">
        <f t="shared" si="8"/>
        <v>05-MAR-2022</v>
      </c>
      <c r="E68" s="1" t="str">
        <f t="shared" si="9"/>
        <v>USD 18.98</v>
      </c>
      <c r="F68" s="1" t="str">
        <f t="shared" si="10"/>
        <v>Expedia</v>
      </c>
      <c r="G68" s="1" t="str">
        <f t="shared" si="11"/>
        <v>1111 Expedia Group Way W. Seattle, WA 98119, USA</v>
      </c>
      <c r="H68" s="1" t="str">
        <f t="shared" si="12"/>
        <v>Seattle</v>
      </c>
      <c r="I68" s="1" t="str">
        <f t="shared" si="13"/>
        <v>98119</v>
      </c>
    </row>
    <row r="69" spans="1:9" x14ac:dyDescent="0.3">
      <c r="A69" s="1" t="s">
        <v>182</v>
      </c>
      <c r="B69" s="1" t="s">
        <v>67</v>
      </c>
      <c r="C69" s="1" t="str">
        <f t="shared" si="7"/>
        <v>056351989842</v>
      </c>
      <c r="D69" s="1" t="str">
        <f t="shared" si="8"/>
        <v>02/26/2022</v>
      </c>
      <c r="E69" s="1" t="str">
        <f t="shared" si="9"/>
        <v>$4,682.10</v>
      </c>
      <c r="F69" s="1" t="str">
        <f t="shared" si="10"/>
        <v>TXU Energy</v>
      </c>
      <c r="G69" s="1" t="str">
        <f t="shared" si="11"/>
        <v>PO BOX 650638, 650 BASILICA BAY DR</v>
      </c>
      <c r="H69" s="1" t="str">
        <f t="shared" si="12"/>
        <v>DALLAS</v>
      </c>
      <c r="I69" s="1" t="str">
        <f t="shared" si="13"/>
        <v>TX 75265-0638</v>
      </c>
    </row>
    <row r="70" spans="1:9" x14ac:dyDescent="0.3">
      <c r="A70" s="1" t="s">
        <v>183</v>
      </c>
      <c r="B70" s="1" t="s">
        <v>68</v>
      </c>
      <c r="C70" s="1" t="str">
        <f t="shared" si="7"/>
        <v>Not mentioned in the provided text.</v>
      </c>
      <c r="D70" s="1" t="str">
        <f t="shared" si="8"/>
        <v>Mar 17, 2022</v>
      </c>
      <c r="E70" s="1" t="str">
        <f t="shared" si="9"/>
        <v>$917.53</v>
      </c>
      <c r="F70" s="1" t="str">
        <f t="shared" si="10"/>
        <v>CenterPoint Energy</v>
      </c>
      <c r="G70" s="1" t="str">
        <f t="shared" si="11"/>
        <v>650 Basilica Bay Dr</v>
      </c>
      <c r="H70" s="1" t="str">
        <f t="shared" si="12"/>
        <v>Spring</v>
      </c>
      <c r="I70" s="1" t="str">
        <f t="shared" si="13"/>
        <v>TX 77386-0000</v>
      </c>
    </row>
    <row r="71" spans="1:9" x14ac:dyDescent="0.3">
      <c r="A71" s="1" t="s">
        <v>184</v>
      </c>
      <c r="B71" s="1" t="s">
        <v>69</v>
      </c>
      <c r="C71" s="1" t="str">
        <f t="shared" si="7"/>
        <v>A001425258</v>
      </c>
      <c r="D71" s="1" t="str">
        <f t="shared" si="8"/>
        <v>08-Mar-2022</v>
      </c>
      <c r="E71" s="1" t="str">
        <f t="shared" si="9"/>
        <v>$9,431.93</v>
      </c>
      <c r="F71" s="1" t="str">
        <f t="shared" si="10"/>
        <v>SIX CONTINENTS HOTELS, INC.</v>
      </c>
      <c r="G71" s="1" t="str">
        <f t="shared" si="11"/>
        <v>650 BASILICA BAY DRIVE</v>
      </c>
      <c r="H71" s="1" t="str">
        <f t="shared" si="12"/>
        <v>ATLANTA</v>
      </c>
      <c r="I71" s="1" t="str">
        <f t="shared" si="13"/>
        <v>30392-1074</v>
      </c>
    </row>
    <row r="72" spans="1:9" x14ac:dyDescent="0.3">
      <c r="A72" s="1" t="s">
        <v>185</v>
      </c>
      <c r="B72" s="1" t="s">
        <v>70</v>
      </c>
      <c r="C72" s="1" t="str">
        <f t="shared" si="7"/>
        <v>10364324</v>
      </c>
      <c r="D72" s="1" t="str">
        <f t="shared" si="8"/>
        <v>01/27/2242</v>
      </c>
      <c r="E72" s="1" t="str">
        <f t="shared" si="9"/>
        <v>$399.66</v>
      </c>
      <c r="F72" s="1" t="str">
        <f t="shared" si="10"/>
        <v>Hartford Casualty Insurance Company</v>
      </c>
      <c r="G72" s="1" t="str">
        <f t="shared" si="11"/>
        <v>650 Basilica Bay Dr</v>
      </c>
      <c r="H72" s="1" t="str">
        <f t="shared" si="12"/>
        <v>Spring</v>
      </c>
      <c r="I72" s="1" t="str">
        <f t="shared" si="13"/>
        <v>77386-4974</v>
      </c>
    </row>
    <row r="73" spans="1:9" x14ac:dyDescent="0.3">
      <c r="A73" s="1" t="s">
        <v>186</v>
      </c>
      <c r="B73" s="1" t="s">
        <v>71</v>
      </c>
      <c r="C73" s="1" t="str">
        <f t="shared" si="7"/>
        <v>GJ76623</v>
      </c>
      <c r="D73" s="1" t="str">
        <f t="shared" si="8"/>
        <v>03/01/2022</v>
      </c>
      <c r="E73" s="1" t="str">
        <f t="shared" si="9"/>
        <v>$340.68</v>
      </c>
      <c r="F73" s="1" t="str">
        <f t="shared" si="10"/>
        <v>AT&amp;T</v>
      </c>
      <c r="G73" s="1" t="str">
        <f t="shared" si="11"/>
        <v>650 BASILICA BAY DR</v>
      </c>
      <c r="H73" s="1" t="str">
        <f t="shared" si="12"/>
        <v>SPRING</v>
      </c>
      <c r="I73" s="1" t="str">
        <f t="shared" si="13"/>
        <v>TX 77386</v>
      </c>
    </row>
    <row r="74" spans="1:9" x14ac:dyDescent="0.3">
      <c r="A74" s="1" t="s">
        <v>187</v>
      </c>
      <c r="B74" s="1" t="s">
        <v>72</v>
      </c>
      <c r="C74" s="1" t="str">
        <f t="shared" si="7"/>
        <v>028355</v>
      </c>
      <c r="D74" s="1" t="str">
        <f t="shared" si="8"/>
        <v>3/10/22</v>
      </c>
      <c r="E74" s="1" t="str">
        <f t="shared" si="9"/>
        <v>$950.70</v>
      </c>
      <c r="F74" s="1" t="str">
        <f t="shared" si="10"/>
        <v>SYSCO HOUSTON, INC.</v>
      </c>
      <c r="G74" s="1" t="str">
        <f t="shared" si="11"/>
        <v>10710 GREENS CROSSING BLVD.</v>
      </c>
      <c r="H74" s="1" t="str">
        <f t="shared" si="12"/>
        <v>HOUSTON</v>
      </c>
      <c r="I74" s="1" t="str">
        <f t="shared" si="13"/>
        <v>77090-4903</v>
      </c>
    </row>
    <row r="75" spans="1:9" x14ac:dyDescent="0.3">
      <c r="A75" s="1" t="s">
        <v>188</v>
      </c>
      <c r="B75" s="1" t="s">
        <v>73</v>
      </c>
      <c r="C75" s="1" t="str">
        <f t="shared" si="7"/>
        <v>67078020000</v>
      </c>
      <c r="D75" s="1" t="str">
        <f t="shared" si="8"/>
        <v>March 22, 2022</v>
      </c>
      <c r="E75" s="1" t="str">
        <f t="shared" si="9"/>
        <v>$627.97</v>
      </c>
      <c r="F75" s="1" t="str">
        <f t="shared" si="10"/>
        <v>CenterPointEnergy</v>
      </c>
      <c r="G75" s="1" t="str">
        <f t="shared" si="11"/>
        <v>17617 North Fwy</v>
      </c>
      <c r="H75" s="1" t="str">
        <f t="shared" si="12"/>
        <v>Houston</v>
      </c>
      <c r="I75" s="1" t="str">
        <f t="shared" si="13"/>
        <v>77090-4903</v>
      </c>
    </row>
    <row r="76" spans="1:9" x14ac:dyDescent="0.3">
      <c r="A76" s="1" t="s">
        <v>189</v>
      </c>
      <c r="B76" s="1" t="s">
        <v>74</v>
      </c>
      <c r="C76" s="1" t="str">
        <f t="shared" si="7"/>
        <v>13866652</v>
      </c>
      <c r="D76" s="1" t="str">
        <f t="shared" si="8"/>
        <v>03/15/22</v>
      </c>
      <c r="E76" s="1" t="str">
        <f t="shared" si="9"/>
        <v>$874.62</v>
      </c>
      <c r="F76" s="1" t="str">
        <f t="shared" si="10"/>
        <v>Guest Supply</v>
      </c>
      <c r="G76" s="1" t="str">
        <f t="shared" si="11"/>
        <v>650 BASILICA BAY DR</v>
      </c>
      <c r="H76" s="1" t="str">
        <f t="shared" si="12"/>
        <v>SPRING</v>
      </c>
      <c r="I76" s="1" t="str">
        <f t="shared" si="13"/>
        <v>77386</v>
      </c>
    </row>
    <row r="77" spans="1:9" x14ac:dyDescent="0.3">
      <c r="A77" s="1" t="s">
        <v>190</v>
      </c>
      <c r="B77" s="1" t="s">
        <v>75</v>
      </c>
      <c r="C77" s="1" t="str">
        <f t="shared" si="7"/>
        <v>6451503</v>
      </c>
      <c r="D77" s="1" t="str">
        <f t="shared" si="8"/>
        <v>3/11/22</v>
      </c>
      <c r="E77" s="1" t="str">
        <f t="shared" si="9"/>
        <v>$732.75</v>
      </c>
      <c r="F77" s="1" t="str">
        <f t="shared" si="10"/>
        <v>ECOLAB PEST ELIM. DIV.</v>
      </c>
      <c r="G77" s="1" t="str">
        <f t="shared" si="11"/>
        <v>26252 NETWORK PLACE</v>
      </c>
      <c r="H77" s="1" t="str">
        <f t="shared" si="12"/>
        <v>CHICAGO</v>
      </c>
      <c r="I77" s="1" t="str">
        <f t="shared" si="13"/>
        <v>60673-1262</v>
      </c>
    </row>
    <row r="78" spans="1:9" s="3" customFormat="1" x14ac:dyDescent="0.3">
      <c r="A78" s="1" t="s">
        <v>191</v>
      </c>
      <c r="B78" s="7" t="s">
        <v>76</v>
      </c>
      <c r="C78" s="7" t="e">
        <f t="shared" si="7"/>
        <v>#VALUE!</v>
      </c>
      <c r="D78" s="7" t="e">
        <f t="shared" si="8"/>
        <v>#VALUE!</v>
      </c>
      <c r="E78" s="7" t="e">
        <f t="shared" si="9"/>
        <v>#VALUE!</v>
      </c>
      <c r="F78" s="7" t="e">
        <f t="shared" si="10"/>
        <v>#VALUE!</v>
      </c>
      <c r="G78" s="7" t="e">
        <f t="shared" si="11"/>
        <v>#VALUE!</v>
      </c>
      <c r="H78" s="7" t="e">
        <f t="shared" si="12"/>
        <v>#VALUE!</v>
      </c>
      <c r="I78" s="7" t="e">
        <f t="shared" si="13"/>
        <v>#VALUE!</v>
      </c>
    </row>
    <row r="79" spans="1:9" x14ac:dyDescent="0.3">
      <c r="A79" s="1" t="s">
        <v>192</v>
      </c>
      <c r="B79" s="1" t="s">
        <v>77</v>
      </c>
      <c r="C79" s="1" t="str">
        <f t="shared" si="7"/>
        <v>INV123239</v>
      </c>
      <c r="D79" s="1" t="str">
        <f t="shared" si="8"/>
        <v>3/22/2022</v>
      </c>
      <c r="E79" s="1" t="str">
        <f t="shared" si="9"/>
        <v>$162.84</v>
      </c>
      <c r="F79" s="1" t="str">
        <f t="shared" si="10"/>
        <v>Enseo, LLC.</v>
      </c>
      <c r="G79" s="1" t="str">
        <f t="shared" si="11"/>
        <v>2201 10th Street</v>
      </c>
      <c r="H79" s="1" t="str">
        <f t="shared" si="12"/>
        <v>Plano</v>
      </c>
      <c r="I79" s="1" t="str">
        <f t="shared" si="13"/>
        <v>75074</v>
      </c>
    </row>
    <row r="80" spans="1:9" s="3" customFormat="1" x14ac:dyDescent="0.3">
      <c r="A80" s="1" t="s">
        <v>193</v>
      </c>
      <c r="B80" s="7" t="s">
        <v>78</v>
      </c>
      <c r="C80" s="7" t="str">
        <f t="shared" si="7"/>
        <v>0100532147-259-5, 0100999999-188-7, 0100999999-188-7, 0100532147-259-5, 0100532147-259-5</v>
      </c>
      <c r="D80" s="7" t="str">
        <f t="shared" si="8"/>
        <v>March 15, 2022, March 15, 2022, September 23, 2020, March 15, 2022, March 15, 2022, September 23, 2020</v>
      </c>
      <c r="E80" s="7" t="str">
        <f t="shared" si="9"/>
        <v>$35.39, $35.39, $458.75, $458.75, $850.80</v>
      </c>
      <c r="F80" s="7" t="str">
        <f t="shared" si="10"/>
        <v>MetTel, MetTel, MetTel, MetTel, MetTel</v>
      </c>
      <c r="G80" s="7" t="str">
        <f t="shared" si="11"/>
        <v>PO Box 1056, PO Box 1056, P.O. Box 9660, P.O. Box 9660,</v>
      </c>
      <c r="H80" s="7" t="str">
        <f t="shared" si="12"/>
        <v>New York, New York, Manchester, Manchester,</v>
      </c>
      <c r="I80" s="7" t="str">
        <f t="shared" si="13"/>
        <v>NY 10268-1056, NY 10268-1056, NH 03108-9660, NH 03108-9660, TX 78014</v>
      </c>
    </row>
    <row r="81" spans="1:9" x14ac:dyDescent="0.3">
      <c r="A81" s="1" t="s">
        <v>194</v>
      </c>
      <c r="B81" s="1" t="s">
        <v>79</v>
      </c>
      <c r="C81" s="1" t="str">
        <f t="shared" si="7"/>
        <v>29196497</v>
      </c>
      <c r="D81" s="1" t="str">
        <f t="shared" si="8"/>
        <v>26-Feb-2022</v>
      </c>
      <c r="E81" s="1" t="str">
        <f t="shared" si="9"/>
        <v>311.55 USD</v>
      </c>
      <c r="F81" s="1" t="str">
        <f t="shared" si="10"/>
        <v>ENTERPRISEHOLDINGS</v>
      </c>
      <c r="G81" s="1" t="str">
        <f t="shared" si="11"/>
        <v>PO BOX 402383</v>
      </c>
      <c r="H81" s="1" t="str">
        <f t="shared" si="12"/>
        <v>ATLANTA</v>
      </c>
      <c r="I81" s="1" t="str">
        <f t="shared" si="13"/>
        <v>30384-2383</v>
      </c>
    </row>
    <row r="82" spans="1:9" x14ac:dyDescent="0.3">
      <c r="A82" s="1" t="s">
        <v>195</v>
      </c>
      <c r="B82" s="1" t="s">
        <v>80</v>
      </c>
      <c r="C82" s="1" t="str">
        <f t="shared" si="7"/>
        <v>Not found</v>
      </c>
      <c r="D82" s="1" t="str">
        <f t="shared" si="8"/>
        <v>Not found</v>
      </c>
      <c r="E82" s="1" t="str">
        <f t="shared" si="9"/>
        <v>420.00</v>
      </c>
      <c r="F82" s="1" t="str">
        <f t="shared" si="10"/>
        <v>Kingdom Legacy Benefits</v>
      </c>
      <c r="G82" s="1" t="str">
        <f t="shared" si="11"/>
        <v>100 Porfirio Diaz</v>
      </c>
      <c r="H82" s="1" t="str">
        <f t="shared" si="12"/>
        <v>El Paso</v>
      </c>
      <c r="I82" s="1" t="str">
        <f t="shared" si="13"/>
        <v>79902</v>
      </c>
    </row>
    <row r="83" spans="1:9" x14ac:dyDescent="0.3">
      <c r="A83" s="1" t="s">
        <v>196</v>
      </c>
      <c r="B83" s="1" t="s">
        <v>81</v>
      </c>
      <c r="C83" s="1" t="str">
        <f t="shared" si="7"/>
        <v>6491</v>
      </c>
      <c r="D83" s="1" t="str">
        <f t="shared" si="8"/>
        <v>02/07/2022</v>
      </c>
      <c r="E83" s="1" t="str">
        <f t="shared" si="9"/>
        <v>$500.00</v>
      </c>
      <c r="F83" s="1" t="str">
        <f t="shared" si="10"/>
        <v>Amrit Inn, LLC, DBA: Fairfield Inn &amp; Suites Houston I-45 North</v>
      </c>
      <c r="G83" s="1" t="str">
        <f t="shared" si="11"/>
        <v>17617 North FWY</v>
      </c>
      <c r="H83" s="1" t="str">
        <f t="shared" si="12"/>
        <v>Houston</v>
      </c>
      <c r="I83" s="1" t="str">
        <f t="shared" si="13"/>
        <v>77090</v>
      </c>
    </row>
    <row r="84" spans="1:9" x14ac:dyDescent="0.3">
      <c r="A84" s="1" t="s">
        <v>197</v>
      </c>
      <c r="B84" s="1" t="s">
        <v>82</v>
      </c>
      <c r="C84" s="1" t="str">
        <f t="shared" si="7"/>
        <v>675</v>
      </c>
      <c r="D84" s="1" t="str">
        <f t="shared" si="8"/>
        <v>1-15-21</v>
      </c>
      <c r="E84" s="1" t="str">
        <f t="shared" si="9"/>
        <v>$5500</v>
      </c>
      <c r="F84" s="1" t="str">
        <f t="shared" si="10"/>
        <v>A &amp; L Asphalt and Concrete</v>
      </c>
      <c r="G84" s="1" t="str">
        <f t="shared" si="11"/>
        <v>502 N. Hampton Road</v>
      </c>
      <c r="H84" s="1" t="str">
        <f t="shared" si="12"/>
        <v>Dallas</v>
      </c>
      <c r="I84" s="1" t="str">
        <f t="shared" si="13"/>
        <v>75208</v>
      </c>
    </row>
    <row r="85" spans="1:9" x14ac:dyDescent="0.3">
      <c r="A85" s="1" t="s">
        <v>198</v>
      </c>
      <c r="B85" s="1" t="s">
        <v>83</v>
      </c>
      <c r="C85" s="1" t="str">
        <f t="shared" si="7"/>
        <v>71547386</v>
      </c>
      <c r="D85" s="1" t="str">
        <f t="shared" si="8"/>
        <v>01/11/2022</v>
      </c>
      <c r="E85" s="1" t="str">
        <f t="shared" si="9"/>
        <v>$1,909.08</v>
      </c>
      <c r="F85" s="1" t="str">
        <f t="shared" si="10"/>
        <v>WebstaurantStore</v>
      </c>
      <c r="G85" s="1" t="str">
        <f t="shared" si="11"/>
        <v>Not specified in the provided text</v>
      </c>
      <c r="H85" s="1" t="str">
        <f t="shared" si="12"/>
        <v>Not specified in the provided text</v>
      </c>
      <c r="I85" s="1" t="str">
        <f t="shared" si="13"/>
        <v>Not specified in the provided text</v>
      </c>
    </row>
    <row r="86" spans="1:9" x14ac:dyDescent="0.3">
      <c r="A86" s="1" t="s">
        <v>199</v>
      </c>
      <c r="B86" s="1" t="s">
        <v>84</v>
      </c>
      <c r="C86" s="1" t="str">
        <f t="shared" si="7"/>
        <v>265768</v>
      </c>
      <c r="D86" s="1" t="str">
        <f t="shared" si="8"/>
        <v>3/10/22</v>
      </c>
      <c r="E86" s="1" t="str">
        <f t="shared" si="9"/>
        <v>928.79</v>
      </c>
      <c r="F86" s="1" t="str">
        <f t="shared" si="10"/>
        <v>Kinetic Leasing, Inc.</v>
      </c>
      <c r="G86" s="1" t="str">
        <f t="shared" si="11"/>
        <v>2575 41st St. S. Ste. 1</v>
      </c>
      <c r="H86" s="1" t="str">
        <f t="shared" si="12"/>
        <v>Houston</v>
      </c>
      <c r="I86" s="1" t="str">
        <f t="shared" si="13"/>
        <v>77090</v>
      </c>
    </row>
    <row r="87" spans="1:9" x14ac:dyDescent="0.3">
      <c r="A87" s="1" t="s">
        <v>200</v>
      </c>
      <c r="B87" s="1" t="s">
        <v>85</v>
      </c>
      <c r="C87" s="1" t="str">
        <f t="shared" si="7"/>
        <v>100</v>
      </c>
      <c r="D87" s="1" t="str">
        <f t="shared" si="8"/>
        <v>2/27/2022</v>
      </c>
      <c r="E87" s="1" t="str">
        <f t="shared" si="9"/>
        <v>945.00</v>
      </c>
      <c r="F87" s="1" t="str">
        <f t="shared" si="10"/>
        <v>Kingdom Legacy Benefits</v>
      </c>
      <c r="G87" s="1" t="str">
        <f t="shared" si="11"/>
        <v>100 Porfirio Diaz, KLB</v>
      </c>
      <c r="H87" s="1" t="str">
        <f t="shared" si="12"/>
        <v>EI Paso</v>
      </c>
      <c r="I87" s="1" t="str">
        <f t="shared" si="13"/>
        <v>79902</v>
      </c>
    </row>
    <row r="88" spans="1:9" x14ac:dyDescent="0.3">
      <c r="A88" s="1" t="s">
        <v>201</v>
      </c>
      <c r="B88" s="1" t="s">
        <v>86</v>
      </c>
      <c r="C88" s="1" t="str">
        <f t="shared" si="7"/>
        <v>F122921</v>
      </c>
      <c r="D88" s="1" t="str">
        <f t="shared" si="8"/>
        <v>12/29/2021</v>
      </c>
      <c r="E88" s="1" t="str">
        <f t="shared" si="9"/>
        <v>$1,200.00</v>
      </c>
      <c r="F88" s="1" t="str">
        <f t="shared" si="10"/>
        <v>Ponderosa Fire Department</v>
      </c>
      <c r="G88" s="1" t="str">
        <f t="shared" si="11"/>
        <v>17061 Rolling Creek Dr.</v>
      </c>
      <c r="H88" s="1" t="str">
        <f t="shared" si="12"/>
        <v>Houston</v>
      </c>
      <c r="I88" s="1" t="str">
        <f t="shared" si="13"/>
        <v>77090</v>
      </c>
    </row>
    <row r="89" spans="1:9" x14ac:dyDescent="0.3">
      <c r="A89" s="1" t="s">
        <v>202</v>
      </c>
      <c r="B89" s="1" t="s">
        <v>87</v>
      </c>
      <c r="C89" s="1" t="str">
        <f t="shared" si="7"/>
        <v>4044587408</v>
      </c>
      <c r="D89" s="1" t="str">
        <f t="shared" si="8"/>
        <v>02/22/22</v>
      </c>
      <c r="E89" s="1" t="str">
        <f t="shared" si="9"/>
        <v>$1668.18</v>
      </c>
      <c r="F89" s="1" t="str">
        <f t="shared" si="10"/>
        <v>ATMOS ENERGY</v>
      </c>
      <c r="G89" s="1" t="str">
        <f t="shared" si="11"/>
        <v>PO Box 740353, Cincinnati Ohio 45274-0353</v>
      </c>
      <c r="H89" s="1" t="str">
        <f t="shared" si="12"/>
        <v>ARLINGTON</v>
      </c>
      <c r="I89" s="1" t="str">
        <f t="shared" si="13"/>
        <v>76006-7307</v>
      </c>
    </row>
    <row r="90" spans="1:9" x14ac:dyDescent="0.3">
      <c r="A90" s="1" t="s">
        <v>203</v>
      </c>
      <c r="B90" s="1" t="s">
        <v>88</v>
      </c>
      <c r="C90" s="1" t="str">
        <f t="shared" si="7"/>
        <v>141969739</v>
      </c>
      <c r="D90" s="1" t="str">
        <f t="shared" si="8"/>
        <v>Mar 1, 2022</v>
      </c>
      <c r="E90" s="1" t="str">
        <f t="shared" si="9"/>
        <v>$2,459.94</v>
      </c>
      <c r="F90" s="1" t="str">
        <f t="shared" si="10"/>
        <v>COMCAST</v>
      </c>
      <c r="G90" s="1" t="str">
        <f t="shared" si="11"/>
        <v>1975 E Lamar Blvd</v>
      </c>
      <c r="H90" s="1" t="str">
        <f t="shared" si="12"/>
        <v>Arlington</v>
      </c>
      <c r="I90" s="1" t="str">
        <f t="shared" si="13"/>
        <v>TX 76006</v>
      </c>
    </row>
    <row r="91" spans="1:9" s="3" customFormat="1" x14ac:dyDescent="0.3">
      <c r="A91" s="1" t="s">
        <v>204</v>
      </c>
      <c r="B91" s="7" t="s">
        <v>89</v>
      </c>
      <c r="C91" s="7" t="e">
        <f t="shared" si="7"/>
        <v>#VALUE!</v>
      </c>
      <c r="D91" s="7" t="e">
        <f t="shared" si="8"/>
        <v>#VALUE!</v>
      </c>
      <c r="E91" s="7" t="e">
        <f t="shared" si="9"/>
        <v>#VALUE!</v>
      </c>
      <c r="F91" s="7" t="e">
        <f t="shared" si="10"/>
        <v>#VALUE!</v>
      </c>
      <c r="G91" s="7" t="e">
        <f t="shared" si="11"/>
        <v>#VALUE!</v>
      </c>
      <c r="H91" s="7" t="e">
        <f t="shared" si="12"/>
        <v>#VALUE!</v>
      </c>
      <c r="I91" s="7" t="e">
        <f t="shared" si="13"/>
        <v>#VALUE!</v>
      </c>
    </row>
    <row r="92" spans="1:9" x14ac:dyDescent="0.3">
      <c r="A92" s="1" t="s">
        <v>205</v>
      </c>
      <c r="B92" s="1" t="s">
        <v>90</v>
      </c>
      <c r="C92" s="1" t="str">
        <f t="shared" si="7"/>
        <v>57917770</v>
      </c>
      <c r="D92" s="1" t="str">
        <f t="shared" si="8"/>
        <v>02/28/2022</v>
      </c>
      <c r="E92" s="1" t="str">
        <f t="shared" si="9"/>
        <v>186.75 USD</v>
      </c>
      <c r="F92" s="1" t="str">
        <f t="shared" si="10"/>
        <v>Indeed, Inc</v>
      </c>
      <c r="G92" s="1" t="str">
        <f t="shared" si="11"/>
        <v>300 E Main, Suite 620</v>
      </c>
      <c r="H92" s="1" t="str">
        <f t="shared" si="12"/>
        <v>Dallas</v>
      </c>
      <c r="I92" s="1" t="str">
        <f t="shared" si="13"/>
        <v>75266-0367</v>
      </c>
    </row>
    <row r="93" spans="1:9" x14ac:dyDescent="0.3">
      <c r="A93" s="1" t="s">
        <v>206</v>
      </c>
      <c r="B93" s="1" t="s">
        <v>91</v>
      </c>
      <c r="C93" s="1" t="str">
        <f t="shared" si="7"/>
        <v>W943-103</v>
      </c>
      <c r="D93" s="1" t="str">
        <f t="shared" si="8"/>
        <v>1/5/2022</v>
      </c>
      <c r="E93" s="1" t="str">
        <f t="shared" si="9"/>
        <v>$6,556.59</v>
      </c>
      <c r="F93" s="1" t="str">
        <f t="shared" si="10"/>
        <v>FINE ARCHITECTURAL MILLWORK &amp; CABINETRY</v>
      </c>
      <c r="G93" s="1" t="str">
        <f t="shared" si="11"/>
        <v>8444 Endicott Ln.</v>
      </c>
      <c r="H93" s="1" t="str">
        <f t="shared" si="12"/>
        <v>Dallas</v>
      </c>
      <c r="I93" s="1" t="str">
        <f t="shared" si="13"/>
        <v>75227</v>
      </c>
    </row>
    <row r="94" spans="1:9" x14ac:dyDescent="0.3">
      <c r="A94" s="1" t="s">
        <v>207</v>
      </c>
      <c r="B94" s="1" t="s">
        <v>92</v>
      </c>
      <c r="C94" s="1" t="str">
        <f t="shared" si="7"/>
        <v>Not provided in the text</v>
      </c>
      <c r="D94" s="1" t="str">
        <f t="shared" si="8"/>
        <v>1/1/2022</v>
      </c>
      <c r="E94" s="1" t="str">
        <f t="shared" si="9"/>
        <v>$268.46</v>
      </c>
      <c r="F94" s="1" t="str">
        <f t="shared" si="10"/>
        <v>Dental Select</v>
      </c>
      <c r="G94" s="1" t="str">
        <f t="shared" si="11"/>
        <v>75 W Town Rodge Parkway, Tower 2, Suite 500</v>
      </c>
      <c r="H94" s="1" t="str">
        <f t="shared" si="12"/>
        <v>Sandy</v>
      </c>
      <c r="I94" s="1" t="str">
        <f t="shared" si="13"/>
        <v>UT 84070</v>
      </c>
    </row>
    <row r="95" spans="1:9" x14ac:dyDescent="0.3">
      <c r="A95" s="1" t="s">
        <v>208</v>
      </c>
      <c r="B95" s="1" t="s">
        <v>93</v>
      </c>
      <c r="C95" s="1" t="str">
        <f t="shared" si="7"/>
        <v>5621279013022</v>
      </c>
      <c r="D95" s="1" t="str">
        <f t="shared" si="8"/>
        <v>January 30, 2022</v>
      </c>
      <c r="E95" s="1" t="str">
        <f t="shared" si="9"/>
        <v>$2,773.38</v>
      </c>
      <c r="F95" s="1" t="str">
        <f t="shared" si="10"/>
        <v>Spectrum Enterprise</v>
      </c>
      <c r="G95" s="1" t="str">
        <f t="shared" si="11"/>
        <v>1975 E LAMAR BLVD, ARLINGTON TX 76006-7307</v>
      </c>
      <c r="H95" s="1" t="str">
        <f t="shared" si="12"/>
        <v>ARLINGTON</v>
      </c>
      <c r="I95" s="1" t="str">
        <f t="shared" si="13"/>
        <v>76006</v>
      </c>
    </row>
    <row r="96" spans="1:9" x14ac:dyDescent="0.3">
      <c r="A96" s="1" t="s">
        <v>209</v>
      </c>
      <c r="B96" s="1" t="s">
        <v>94</v>
      </c>
      <c r="C96" s="1" t="str">
        <f t="shared" si="7"/>
        <v>2205714</v>
      </c>
      <c r="D96" s="1" t="str">
        <f t="shared" si="8"/>
        <v>January 31, 2022</v>
      </c>
      <c r="E96" s="1" t="str">
        <f t="shared" si="9"/>
        <v>$1080.58</v>
      </c>
      <c r="F96" s="1" t="str">
        <f t="shared" si="10"/>
        <v>Appliances Connection</v>
      </c>
      <c r="G96" s="1" t="str">
        <f t="shared" si="11"/>
        <v>1975 E Lamar Blvd, Arlington, TX 76006, United States</v>
      </c>
      <c r="H96" s="1" t="str">
        <f t="shared" si="12"/>
        <v>Arlington</v>
      </c>
      <c r="I96" s="1" t="str">
        <f t="shared" si="13"/>
        <v>76006</v>
      </c>
    </row>
    <row r="97" spans="1:9" x14ac:dyDescent="0.3">
      <c r="A97" s="1" t="s">
        <v>210</v>
      </c>
      <c r="B97" s="1" t="s">
        <v>95</v>
      </c>
      <c r="C97" s="1" t="str">
        <f t="shared" si="7"/>
        <v>00101976392</v>
      </c>
      <c r="D97" s="1" t="str">
        <f t="shared" si="8"/>
        <v>01/31/2022</v>
      </c>
      <c r="E97" s="1" t="str">
        <f t="shared" si="9"/>
        <v>457.76 USD</v>
      </c>
      <c r="F97" s="1" t="str">
        <f t="shared" si="10"/>
        <v>Marriott</v>
      </c>
      <c r="G97" s="1" t="str">
        <f t="shared" si="11"/>
        <v>10400 Fernwood Road</v>
      </c>
      <c r="H97" s="1" t="str">
        <f t="shared" si="12"/>
        <v>Bethesda</v>
      </c>
      <c r="I97" s="1" t="str">
        <f t="shared" si="13"/>
        <v>20817</v>
      </c>
    </row>
    <row r="98" spans="1:9" x14ac:dyDescent="0.3">
      <c r="A98" s="1" t="s">
        <v>211</v>
      </c>
      <c r="B98" s="1" t="s">
        <v>96</v>
      </c>
      <c r="C98" s="1" t="str">
        <f t="shared" si="7"/>
        <v>201-23004, 201-27002</v>
      </c>
      <c r="D98" s="1" t="str">
        <f t="shared" si="8"/>
        <v>1/24/2022, 1/28/2022</v>
      </c>
      <c r="E98" s="1" t="str">
        <f t="shared" si="9"/>
        <v>$315.89, $169.77</v>
      </c>
      <c r="F98" s="1" t="str">
        <f t="shared" si="10"/>
        <v>Refreshing Texas</v>
      </c>
      <c r="G98" s="1" t="str">
        <f t="shared" si="11"/>
        <v>343 Johnny Clark Rd.</v>
      </c>
      <c r="H98" s="1" t="str">
        <f t="shared" si="12"/>
        <v>Longview, Arlington</v>
      </c>
      <c r="I98" s="1" t="str">
        <f t="shared" si="13"/>
        <v>75603, TX 76006</v>
      </c>
    </row>
    <row r="99" spans="1:9" x14ac:dyDescent="0.3">
      <c r="A99" s="1" t="s">
        <v>212</v>
      </c>
      <c r="B99" s="1" t="s">
        <v>97</v>
      </c>
      <c r="C99" s="1" t="str">
        <f t="shared" si="7"/>
        <v>7722157230</v>
      </c>
      <c r="D99" s="1" t="str">
        <f t="shared" si="8"/>
        <v>03/18/2022</v>
      </c>
      <c r="E99" s="1" t="str">
        <f t="shared" si="9"/>
        <v>$5,592.78</v>
      </c>
      <c r="F99" s="1" t="str">
        <f t="shared" si="10"/>
        <v>RJR Hotels LLC</v>
      </c>
      <c r="G99" s="1" t="str">
        <f t="shared" si="11"/>
        <v>4724 Byron Cir</v>
      </c>
      <c r="H99" s="1" t="str">
        <f t="shared" si="12"/>
        <v>Irving</v>
      </c>
      <c r="I99" s="1" t="str">
        <f t="shared" si="13"/>
        <v>75038</v>
      </c>
    </row>
    <row r="100" spans="1:9" x14ac:dyDescent="0.3">
      <c r="A100" s="1" t="s">
        <v>213</v>
      </c>
      <c r="B100" s="1" t="s">
        <v>98</v>
      </c>
      <c r="C100" s="1" t="str">
        <f t="shared" si="7"/>
        <v>9220235462</v>
      </c>
      <c r="D100" s="1" t="str">
        <f t="shared" si="8"/>
        <v>02/07/22</v>
      </c>
      <c r="E100" s="1" t="str">
        <f t="shared" si="9"/>
        <v>$3,675.60</v>
      </c>
      <c r="F100" s="1" t="str">
        <f t="shared" si="10"/>
        <v>ARLINGTON HOTEL GROUP</v>
      </c>
      <c r="G100" s="1" t="str">
        <f t="shared" si="11"/>
        <v>5015 Westheimer Road Suite 1200</v>
      </c>
      <c r="H100" s="1" t="str">
        <f t="shared" si="12"/>
        <v>ARLINGTON</v>
      </c>
      <c r="I100" s="1" t="str">
        <f t="shared" si="13"/>
        <v>76006-7307</v>
      </c>
    </row>
    <row r="101" spans="1:9" x14ac:dyDescent="0.3">
      <c r="A101" s="1" t="s">
        <v>214</v>
      </c>
      <c r="B101" s="1" t="s">
        <v>99</v>
      </c>
      <c r="C101" s="1" t="str">
        <f t="shared" si="7"/>
        <v>63577346</v>
      </c>
      <c r="D101" s="1" t="str">
        <f t="shared" si="8"/>
        <v>2/21/22</v>
      </c>
      <c r="E101" s="1" t="str">
        <f t="shared" si="9"/>
        <v>$395.61</v>
      </c>
      <c r="F101" s="1" t="str">
        <f t="shared" si="10"/>
        <v>Vistar Houston</v>
      </c>
      <c r="G101" s="1" t="str">
        <f t="shared" si="11"/>
        <v>417 N Interstate 35</v>
      </c>
      <c r="H101" s="1" t="str">
        <f t="shared" si="12"/>
        <v>Cotulla</v>
      </c>
      <c r="I101" s="1" t="str">
        <f t="shared" si="13"/>
        <v>78014-5190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Vardhan Rokkala</cp:lastModifiedBy>
  <dcterms:created xsi:type="dcterms:W3CDTF">2024-03-12T15:09:47Z</dcterms:created>
  <dcterms:modified xsi:type="dcterms:W3CDTF">2024-03-13T05:48:35Z</dcterms:modified>
</cp:coreProperties>
</file>