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22995" windowHeight="10050"/>
  </bookViews>
  <sheets>
    <sheet name="Plan1" sheetId="1" r:id="rId1"/>
    <sheet name="Plan2" sheetId="2" r:id="rId2"/>
    <sheet name="Plan3" sheetId="3" r:id="rId3"/>
  </sheets>
  <calcPr calcId="145621"/>
</workbook>
</file>

<file path=xl/calcChain.xml><?xml version="1.0" encoding="utf-8"?>
<calcChain xmlns="http://schemas.openxmlformats.org/spreadsheetml/2006/main">
  <c r="G75" i="1" l="1"/>
  <c r="J75" i="1"/>
  <c r="E75" i="1"/>
  <c r="D75" i="1"/>
  <c r="H71" i="1"/>
  <c r="G71" i="1"/>
  <c r="I71" i="1" s="1"/>
  <c r="I70" i="1"/>
  <c r="H70" i="1"/>
  <c r="G70" i="1"/>
  <c r="H66" i="1"/>
  <c r="G66" i="1"/>
  <c r="I66" i="1" s="1"/>
  <c r="H65" i="1"/>
  <c r="G65" i="1"/>
  <c r="I65" i="1" s="1"/>
  <c r="H64" i="1"/>
  <c r="G64" i="1"/>
  <c r="I64" i="1" s="1"/>
  <c r="I63" i="1"/>
  <c r="H63" i="1"/>
  <c r="G63" i="1"/>
  <c r="H59" i="1"/>
  <c r="G59" i="1"/>
  <c r="I59" i="1" s="1"/>
  <c r="H58" i="1"/>
  <c r="G58" i="1"/>
  <c r="I58" i="1" s="1"/>
  <c r="H57" i="1"/>
  <c r="G57" i="1"/>
  <c r="I57" i="1" s="1"/>
  <c r="I56" i="1"/>
  <c r="H56" i="1"/>
  <c r="G56" i="1"/>
  <c r="I54" i="1"/>
  <c r="H54" i="1"/>
  <c r="G54" i="1"/>
  <c r="H53" i="1"/>
  <c r="G53" i="1"/>
  <c r="I53" i="1" s="1"/>
  <c r="H52" i="1"/>
  <c r="G52" i="1"/>
  <c r="I52" i="1" s="1"/>
  <c r="I51" i="1"/>
  <c r="H51" i="1"/>
  <c r="G51" i="1"/>
  <c r="I50" i="1"/>
  <c r="H50" i="1"/>
  <c r="G50" i="1"/>
  <c r="H49" i="1"/>
  <c r="G49" i="1"/>
  <c r="I49" i="1" s="1"/>
  <c r="H46" i="1"/>
  <c r="G46" i="1"/>
  <c r="I46" i="1" s="1"/>
  <c r="I45" i="1"/>
  <c r="H45" i="1"/>
  <c r="G45" i="1"/>
  <c r="I43" i="1"/>
  <c r="H43" i="1"/>
  <c r="G43" i="1"/>
  <c r="H42" i="1"/>
  <c r="G42" i="1"/>
  <c r="I42" i="1" s="1"/>
  <c r="H40" i="1"/>
  <c r="G40" i="1"/>
  <c r="I40" i="1" s="1"/>
  <c r="I39" i="1"/>
  <c r="H39" i="1"/>
  <c r="G39" i="1"/>
  <c r="H35" i="1"/>
  <c r="G35" i="1"/>
  <c r="I35" i="1" s="1"/>
  <c r="H34" i="1"/>
  <c r="G34" i="1"/>
  <c r="I34" i="1" s="1"/>
  <c r="H33" i="1"/>
  <c r="G33" i="1"/>
  <c r="I33" i="1" s="1"/>
  <c r="I32" i="1"/>
  <c r="H32" i="1"/>
  <c r="G32" i="1"/>
  <c r="H31" i="1"/>
  <c r="G31" i="1"/>
  <c r="I31" i="1" s="1"/>
  <c r="H30" i="1"/>
  <c r="G30" i="1"/>
  <c r="I30" i="1" s="1"/>
  <c r="I29" i="1"/>
  <c r="H28" i="1"/>
  <c r="G28" i="1"/>
  <c r="I28" i="1" s="1"/>
  <c r="H27" i="1"/>
  <c r="G27" i="1"/>
  <c r="I27" i="1" s="1"/>
  <c r="I26" i="1"/>
  <c r="H26" i="1"/>
  <c r="G26" i="1"/>
  <c r="H25" i="1"/>
  <c r="G25" i="1"/>
  <c r="I25" i="1" s="1"/>
  <c r="I24" i="1"/>
  <c r="I23" i="1"/>
  <c r="H22" i="1"/>
  <c r="G22" i="1"/>
  <c r="I22" i="1" s="1"/>
  <c r="H21" i="1"/>
  <c r="G21" i="1"/>
  <c r="I21" i="1" s="1"/>
  <c r="I20" i="1"/>
  <c r="H19" i="1"/>
  <c r="G19" i="1"/>
  <c r="I19" i="1" s="1"/>
  <c r="H18" i="1"/>
  <c r="G18" i="1"/>
  <c r="I18" i="1" s="1"/>
  <c r="H17" i="1"/>
  <c r="G17" i="1"/>
  <c r="I17" i="1" s="1"/>
  <c r="H14" i="1"/>
  <c r="G14" i="1"/>
  <c r="I14" i="1" s="1"/>
  <c r="H13" i="1"/>
  <c r="G13" i="1"/>
  <c r="I13" i="1" s="1"/>
  <c r="I12" i="1"/>
  <c r="H11" i="1"/>
  <c r="G11" i="1"/>
  <c r="I11" i="1" s="1"/>
  <c r="H10" i="1"/>
  <c r="G10" i="1"/>
  <c r="I10" i="1" s="1"/>
  <c r="H9" i="1"/>
  <c r="G9" i="1"/>
  <c r="I9" i="1" s="1"/>
  <c r="H8" i="1"/>
  <c r="G8" i="1"/>
  <c r="I8" i="1" s="1"/>
  <c r="H7" i="1"/>
  <c r="G7" i="1"/>
  <c r="I7" i="1" s="1"/>
  <c r="H6" i="1"/>
  <c r="G6" i="1"/>
  <c r="I6" i="1" s="1"/>
  <c r="H5" i="1"/>
  <c r="G5" i="1"/>
  <c r="I5" i="1" s="1"/>
  <c r="I75" i="1" l="1"/>
</calcChain>
</file>

<file path=xl/sharedStrings.xml><?xml version="1.0" encoding="utf-8"?>
<sst xmlns="http://schemas.openxmlformats.org/spreadsheetml/2006/main" count="95" uniqueCount="94">
  <si>
    <t>Coord. Geral</t>
  </si>
  <si>
    <t>Coordenação</t>
  </si>
  <si>
    <t>CA</t>
  </si>
  <si>
    <t>Nº membros</t>
  </si>
  <si>
    <t>Universal 2016</t>
  </si>
  <si>
    <t>Universal 2018</t>
  </si>
  <si>
    <t>aumento(%)</t>
  </si>
  <si>
    <t>processo/membro</t>
  </si>
  <si>
    <t>Projeção membros adicionais (min)</t>
  </si>
  <si>
    <t>CGAPB</t>
  </si>
  <si>
    <t>COAGR</t>
  </si>
  <si>
    <t>AG</t>
  </si>
  <si>
    <t>AL</t>
  </si>
  <si>
    <t>AQ</t>
  </si>
  <si>
    <t>EA</t>
  </si>
  <si>
    <t>RF</t>
  </si>
  <si>
    <t>VT</t>
  </si>
  <si>
    <t>ZT</t>
  </si>
  <si>
    <t>COAGR Total</t>
  </si>
  <si>
    <t>COBRG</t>
  </si>
  <si>
    <t>BI</t>
  </si>
  <si>
    <t>GE</t>
  </si>
  <si>
    <t>COBRG Total</t>
  </si>
  <si>
    <t>CGAPB Total</t>
  </si>
  <si>
    <t>CGCTM</t>
  </si>
  <si>
    <t>COGEC</t>
  </si>
  <si>
    <t>BO</t>
  </si>
  <si>
    <t>EL</t>
  </si>
  <si>
    <t>ZO</t>
  </si>
  <si>
    <t>COGEC Total</t>
  </si>
  <si>
    <t>COIAM</t>
  </si>
  <si>
    <t>OC</t>
  </si>
  <si>
    <t>COIAM Total</t>
  </si>
  <si>
    <t>CGCTM Total</t>
  </si>
  <si>
    <t>CGSAU</t>
  </si>
  <si>
    <t>COBIO</t>
  </si>
  <si>
    <t>BF</t>
  </si>
  <si>
    <t>IM</t>
  </si>
  <si>
    <t>MF</t>
  </si>
  <si>
    <t>MP</t>
  </si>
  <si>
    <t>COBIO Total</t>
  </si>
  <si>
    <t>COSAU</t>
  </si>
  <si>
    <t>EF</t>
  </si>
  <si>
    <t>FR</t>
  </si>
  <si>
    <t>MD</t>
  </si>
  <si>
    <t>MS</t>
  </si>
  <si>
    <t>OD</t>
  </si>
  <si>
    <t>SN</t>
  </si>
  <si>
    <t>COSAU Total</t>
  </si>
  <si>
    <t>CGSAU Total</t>
  </si>
  <si>
    <t>CGCEX</t>
  </si>
  <si>
    <t>COAPD</t>
  </si>
  <si>
    <t>CC</t>
  </si>
  <si>
    <t>ME</t>
  </si>
  <si>
    <t>COAPD Total</t>
  </si>
  <si>
    <t>COCEX</t>
  </si>
  <si>
    <t>FA</t>
  </si>
  <si>
    <t>MA</t>
  </si>
  <si>
    <t>COCEX Total</t>
  </si>
  <si>
    <t>COCQG</t>
  </si>
  <si>
    <t>GC</t>
  </si>
  <si>
    <t>QU</t>
  </si>
  <si>
    <t>COCQG Total</t>
  </si>
  <si>
    <t>CGCEX Total</t>
  </si>
  <si>
    <t>CGCHS</t>
  </si>
  <si>
    <t>COCHS</t>
  </si>
  <si>
    <t>AC</t>
  </si>
  <si>
    <t>DC</t>
  </si>
  <si>
    <t>FI</t>
  </si>
  <si>
    <t>HI</t>
  </si>
  <si>
    <t>LL</t>
  </si>
  <si>
    <t>PS</t>
  </si>
  <si>
    <t>COCHS Total</t>
  </si>
  <si>
    <t>COSAE</t>
  </si>
  <si>
    <t>AE</t>
  </si>
  <si>
    <t>CS</t>
  </si>
  <si>
    <t>ED</t>
  </si>
  <si>
    <t>SA</t>
  </si>
  <si>
    <t>COSAE Total</t>
  </si>
  <si>
    <t>CGCHS Total</t>
  </si>
  <si>
    <t>CGECT</t>
  </si>
  <si>
    <t>COENE</t>
  </si>
  <si>
    <t>EN</t>
  </si>
  <si>
    <t>EQ</t>
  </si>
  <si>
    <t>MM</t>
  </si>
  <si>
    <t>PE</t>
  </si>
  <si>
    <t>COENE Total</t>
  </si>
  <si>
    <t>COENG</t>
  </si>
  <si>
    <t>DI</t>
  </si>
  <si>
    <t>EC</t>
  </si>
  <si>
    <t>EE</t>
  </si>
  <si>
    <t>EM</t>
  </si>
  <si>
    <t>COENG Total</t>
  </si>
  <si>
    <t>CGECT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</si>
</sst>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65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0" fontId="1" fillId="0" borderId="0" xfId="0" applyNumberFormat="1" applyFont="1" applyAlignment="1">
      <alignment horizontal="center"/>
    </xf>
    <xf numFmtId="1" fontId="0" fillId="0" borderId="0" xfId="0" applyNumberFormat="1"/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10" fontId="0" fillId="0" borderId="5" xfId="0" applyNumberFormat="1" applyBorder="1" applyAlignment="1">
      <alignment horizontal="center"/>
    </xf>
    <xf numFmtId="0" fontId="0" fillId="0" borderId="5" xfId="0" applyBorder="1"/>
    <xf numFmtId="1" fontId="0" fillId="0" borderId="5" xfId="0" applyNumberFormat="1" applyBorder="1"/>
    <xf numFmtId="0" fontId="0" fillId="0" borderId="6" xfId="0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10" fontId="2" fillId="0" borderId="8" xfId="0" applyNumberFormat="1" applyFont="1" applyBorder="1" applyAlignment="1">
      <alignment horizontal="center"/>
    </xf>
    <xf numFmtId="0" fontId="0" fillId="0" borderId="8" xfId="0" applyBorder="1"/>
    <xf numFmtId="1" fontId="2" fillId="0" borderId="8" xfId="0" applyNumberFormat="1" applyFont="1" applyFill="1" applyBorder="1" applyAlignment="1">
      <alignment horizontal="center"/>
    </xf>
    <xf numFmtId="0" fontId="0" fillId="0" borderId="6" xfId="0" applyNumberFormat="1" applyBorder="1" applyAlignment="1">
      <alignment horizontal="center"/>
    </xf>
    <xf numFmtId="10" fontId="0" fillId="0" borderId="0" xfId="0" applyNumberFormat="1" applyBorder="1" applyAlignment="1">
      <alignment horizontal="center"/>
    </xf>
    <xf numFmtId="1" fontId="0" fillId="0" borderId="8" xfId="0" applyNumberFormat="1" applyBorder="1"/>
    <xf numFmtId="0" fontId="0" fillId="0" borderId="9" xfId="0" applyBorder="1"/>
    <xf numFmtId="0" fontId="0" fillId="0" borderId="7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6" xfId="0" applyNumberFormat="1" applyFill="1" applyBorder="1" applyAlignment="1">
      <alignment horizontal="center"/>
    </xf>
    <xf numFmtId="10" fontId="0" fillId="2" borderId="0" xfId="0" applyNumberFormat="1" applyFill="1" applyBorder="1" applyAlignment="1">
      <alignment horizontal="center"/>
    </xf>
    <xf numFmtId="1" fontId="0" fillId="2" borderId="5" xfId="0" applyNumberFormat="1" applyFill="1" applyBorder="1"/>
    <xf numFmtId="1" fontId="0" fillId="2" borderId="0" xfId="0" applyNumberFormat="1" applyFill="1"/>
    <xf numFmtId="0" fontId="0" fillId="0" borderId="11" xfId="0" applyNumberFormat="1" applyBorder="1" applyAlignment="1">
      <alignment horizontal="center"/>
    </xf>
    <xf numFmtId="0" fontId="1" fillId="0" borderId="12" xfId="0" applyFont="1" applyBorder="1"/>
    <xf numFmtId="0" fontId="1" fillId="0" borderId="12" xfId="0" applyFont="1" applyBorder="1" applyAlignment="1">
      <alignment horizontal="center"/>
    </xf>
    <xf numFmtId="0" fontId="1" fillId="3" borderId="13" xfId="0" applyFont="1" applyFill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NumberFormat="1" applyFont="1" applyBorder="1" applyAlignment="1">
      <alignment horizontal="center"/>
    </xf>
    <xf numFmtId="10" fontId="1" fillId="0" borderId="0" xfId="0" applyNumberFormat="1" applyFont="1" applyBorder="1" applyAlignment="1">
      <alignment horizontal="center"/>
    </xf>
    <xf numFmtId="1" fontId="0" fillId="3" borderId="0" xfId="0" applyNumberFormat="1" applyFill="1"/>
    <xf numFmtId="0" fontId="0" fillId="4" borderId="7" xfId="0" applyFill="1" applyBorder="1" applyAlignment="1">
      <alignment horizontal="center"/>
    </xf>
    <xf numFmtId="0" fontId="0" fillId="4" borderId="7" xfId="0" applyNumberFormat="1" applyFill="1" applyBorder="1" applyAlignment="1">
      <alignment horizontal="center"/>
    </xf>
    <xf numFmtId="10" fontId="0" fillId="4" borderId="0" xfId="0" applyNumberFormat="1" applyFill="1" applyBorder="1" applyAlignment="1">
      <alignment horizontal="center"/>
    </xf>
    <xf numFmtId="1" fontId="0" fillId="4" borderId="5" xfId="0" applyNumberFormat="1" applyFill="1" applyBorder="1"/>
    <xf numFmtId="1" fontId="0" fillId="4" borderId="0" xfId="0" applyNumberFormat="1" applyFill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5"/>
  <sheetViews>
    <sheetView tabSelected="1" topLeftCell="A46" workbookViewId="0">
      <selection activeCell="G76" sqref="G76"/>
    </sheetView>
  </sheetViews>
  <sheetFormatPr defaultRowHeight="15" x14ac:dyDescent="0.25"/>
  <cols>
    <col min="1" max="1" width="13.85546875" bestFit="1" customWidth="1"/>
    <col min="2" max="2" width="14.28515625" bestFit="1" customWidth="1"/>
    <col min="3" max="3" width="8.42578125" style="5" bestFit="1" customWidth="1"/>
    <col min="4" max="5" width="15" style="5" customWidth="1"/>
    <col min="6" max="6" width="22.140625" style="5" customWidth="1"/>
    <col min="7" max="7" width="22.140625" style="6" customWidth="1"/>
    <col min="8" max="8" width="19.5703125" customWidth="1"/>
    <col min="9" max="9" width="30.7109375" style="4" customWidth="1"/>
    <col min="257" max="257" width="13.85546875" bestFit="1" customWidth="1"/>
    <col min="258" max="258" width="14.28515625" bestFit="1" customWidth="1"/>
    <col min="259" max="259" width="8.42578125" bestFit="1" customWidth="1"/>
    <col min="260" max="261" width="15" customWidth="1"/>
    <col min="262" max="263" width="22.140625" customWidth="1"/>
    <col min="264" max="264" width="19.5703125" customWidth="1"/>
    <col min="265" max="265" width="30.7109375" customWidth="1"/>
    <col min="513" max="513" width="13.85546875" bestFit="1" customWidth="1"/>
    <col min="514" max="514" width="14.28515625" bestFit="1" customWidth="1"/>
    <col min="515" max="515" width="8.42578125" bestFit="1" customWidth="1"/>
    <col min="516" max="517" width="15" customWidth="1"/>
    <col min="518" max="519" width="22.140625" customWidth="1"/>
    <col min="520" max="520" width="19.5703125" customWidth="1"/>
    <col min="521" max="521" width="30.7109375" customWidth="1"/>
    <col min="769" max="769" width="13.85546875" bestFit="1" customWidth="1"/>
    <col min="770" max="770" width="14.28515625" bestFit="1" customWidth="1"/>
    <col min="771" max="771" width="8.42578125" bestFit="1" customWidth="1"/>
    <col min="772" max="773" width="15" customWidth="1"/>
    <col min="774" max="775" width="22.140625" customWidth="1"/>
    <col min="776" max="776" width="19.5703125" customWidth="1"/>
    <col min="777" max="777" width="30.7109375" customWidth="1"/>
    <col min="1025" max="1025" width="13.85546875" bestFit="1" customWidth="1"/>
    <col min="1026" max="1026" width="14.28515625" bestFit="1" customWidth="1"/>
    <col min="1027" max="1027" width="8.42578125" bestFit="1" customWidth="1"/>
    <col min="1028" max="1029" width="15" customWidth="1"/>
    <col min="1030" max="1031" width="22.140625" customWidth="1"/>
    <col min="1032" max="1032" width="19.5703125" customWidth="1"/>
    <col min="1033" max="1033" width="30.7109375" customWidth="1"/>
    <col min="1281" max="1281" width="13.85546875" bestFit="1" customWidth="1"/>
    <col min="1282" max="1282" width="14.28515625" bestFit="1" customWidth="1"/>
    <col min="1283" max="1283" width="8.42578125" bestFit="1" customWidth="1"/>
    <col min="1284" max="1285" width="15" customWidth="1"/>
    <col min="1286" max="1287" width="22.140625" customWidth="1"/>
    <col min="1288" max="1288" width="19.5703125" customWidth="1"/>
    <col min="1289" max="1289" width="30.7109375" customWidth="1"/>
    <col min="1537" max="1537" width="13.85546875" bestFit="1" customWidth="1"/>
    <col min="1538" max="1538" width="14.28515625" bestFit="1" customWidth="1"/>
    <col min="1539" max="1539" width="8.42578125" bestFit="1" customWidth="1"/>
    <col min="1540" max="1541" width="15" customWidth="1"/>
    <col min="1542" max="1543" width="22.140625" customWidth="1"/>
    <col min="1544" max="1544" width="19.5703125" customWidth="1"/>
    <col min="1545" max="1545" width="30.7109375" customWidth="1"/>
    <col min="1793" max="1793" width="13.85546875" bestFit="1" customWidth="1"/>
    <col min="1794" max="1794" width="14.28515625" bestFit="1" customWidth="1"/>
    <col min="1795" max="1795" width="8.42578125" bestFit="1" customWidth="1"/>
    <col min="1796" max="1797" width="15" customWidth="1"/>
    <col min="1798" max="1799" width="22.140625" customWidth="1"/>
    <col min="1800" max="1800" width="19.5703125" customWidth="1"/>
    <col min="1801" max="1801" width="30.7109375" customWidth="1"/>
    <col min="2049" max="2049" width="13.85546875" bestFit="1" customWidth="1"/>
    <col min="2050" max="2050" width="14.28515625" bestFit="1" customWidth="1"/>
    <col min="2051" max="2051" width="8.42578125" bestFit="1" customWidth="1"/>
    <col min="2052" max="2053" width="15" customWidth="1"/>
    <col min="2054" max="2055" width="22.140625" customWidth="1"/>
    <col min="2056" max="2056" width="19.5703125" customWidth="1"/>
    <col min="2057" max="2057" width="30.7109375" customWidth="1"/>
    <col min="2305" max="2305" width="13.85546875" bestFit="1" customWidth="1"/>
    <col min="2306" max="2306" width="14.28515625" bestFit="1" customWidth="1"/>
    <col min="2307" max="2307" width="8.42578125" bestFit="1" customWidth="1"/>
    <col min="2308" max="2309" width="15" customWidth="1"/>
    <col min="2310" max="2311" width="22.140625" customWidth="1"/>
    <col min="2312" max="2312" width="19.5703125" customWidth="1"/>
    <col min="2313" max="2313" width="30.7109375" customWidth="1"/>
    <col min="2561" max="2561" width="13.85546875" bestFit="1" customWidth="1"/>
    <col min="2562" max="2562" width="14.28515625" bestFit="1" customWidth="1"/>
    <col min="2563" max="2563" width="8.42578125" bestFit="1" customWidth="1"/>
    <col min="2564" max="2565" width="15" customWidth="1"/>
    <col min="2566" max="2567" width="22.140625" customWidth="1"/>
    <col min="2568" max="2568" width="19.5703125" customWidth="1"/>
    <col min="2569" max="2569" width="30.7109375" customWidth="1"/>
    <col min="2817" max="2817" width="13.85546875" bestFit="1" customWidth="1"/>
    <col min="2818" max="2818" width="14.28515625" bestFit="1" customWidth="1"/>
    <col min="2819" max="2819" width="8.42578125" bestFit="1" customWidth="1"/>
    <col min="2820" max="2821" width="15" customWidth="1"/>
    <col min="2822" max="2823" width="22.140625" customWidth="1"/>
    <col min="2824" max="2824" width="19.5703125" customWidth="1"/>
    <col min="2825" max="2825" width="30.7109375" customWidth="1"/>
    <col min="3073" max="3073" width="13.85546875" bestFit="1" customWidth="1"/>
    <col min="3074" max="3074" width="14.28515625" bestFit="1" customWidth="1"/>
    <col min="3075" max="3075" width="8.42578125" bestFit="1" customWidth="1"/>
    <col min="3076" max="3077" width="15" customWidth="1"/>
    <col min="3078" max="3079" width="22.140625" customWidth="1"/>
    <col min="3080" max="3080" width="19.5703125" customWidth="1"/>
    <col min="3081" max="3081" width="30.7109375" customWidth="1"/>
    <col min="3329" max="3329" width="13.85546875" bestFit="1" customWidth="1"/>
    <col min="3330" max="3330" width="14.28515625" bestFit="1" customWidth="1"/>
    <col min="3331" max="3331" width="8.42578125" bestFit="1" customWidth="1"/>
    <col min="3332" max="3333" width="15" customWidth="1"/>
    <col min="3334" max="3335" width="22.140625" customWidth="1"/>
    <col min="3336" max="3336" width="19.5703125" customWidth="1"/>
    <col min="3337" max="3337" width="30.7109375" customWidth="1"/>
    <col min="3585" max="3585" width="13.85546875" bestFit="1" customWidth="1"/>
    <col min="3586" max="3586" width="14.28515625" bestFit="1" customWidth="1"/>
    <col min="3587" max="3587" width="8.42578125" bestFit="1" customWidth="1"/>
    <col min="3588" max="3589" width="15" customWidth="1"/>
    <col min="3590" max="3591" width="22.140625" customWidth="1"/>
    <col min="3592" max="3592" width="19.5703125" customWidth="1"/>
    <col min="3593" max="3593" width="30.7109375" customWidth="1"/>
    <col min="3841" max="3841" width="13.85546875" bestFit="1" customWidth="1"/>
    <col min="3842" max="3842" width="14.28515625" bestFit="1" customWidth="1"/>
    <col min="3843" max="3843" width="8.42578125" bestFit="1" customWidth="1"/>
    <col min="3844" max="3845" width="15" customWidth="1"/>
    <col min="3846" max="3847" width="22.140625" customWidth="1"/>
    <col min="3848" max="3848" width="19.5703125" customWidth="1"/>
    <col min="3849" max="3849" width="30.7109375" customWidth="1"/>
    <col min="4097" max="4097" width="13.85546875" bestFit="1" customWidth="1"/>
    <col min="4098" max="4098" width="14.28515625" bestFit="1" customWidth="1"/>
    <col min="4099" max="4099" width="8.42578125" bestFit="1" customWidth="1"/>
    <col min="4100" max="4101" width="15" customWidth="1"/>
    <col min="4102" max="4103" width="22.140625" customWidth="1"/>
    <col min="4104" max="4104" width="19.5703125" customWidth="1"/>
    <col min="4105" max="4105" width="30.7109375" customWidth="1"/>
    <col min="4353" max="4353" width="13.85546875" bestFit="1" customWidth="1"/>
    <col min="4354" max="4354" width="14.28515625" bestFit="1" customWidth="1"/>
    <col min="4355" max="4355" width="8.42578125" bestFit="1" customWidth="1"/>
    <col min="4356" max="4357" width="15" customWidth="1"/>
    <col min="4358" max="4359" width="22.140625" customWidth="1"/>
    <col min="4360" max="4360" width="19.5703125" customWidth="1"/>
    <col min="4361" max="4361" width="30.7109375" customWidth="1"/>
    <col min="4609" max="4609" width="13.85546875" bestFit="1" customWidth="1"/>
    <col min="4610" max="4610" width="14.28515625" bestFit="1" customWidth="1"/>
    <col min="4611" max="4611" width="8.42578125" bestFit="1" customWidth="1"/>
    <col min="4612" max="4613" width="15" customWidth="1"/>
    <col min="4614" max="4615" width="22.140625" customWidth="1"/>
    <col min="4616" max="4616" width="19.5703125" customWidth="1"/>
    <col min="4617" max="4617" width="30.7109375" customWidth="1"/>
    <col min="4865" max="4865" width="13.85546875" bestFit="1" customWidth="1"/>
    <col min="4866" max="4866" width="14.28515625" bestFit="1" customWidth="1"/>
    <col min="4867" max="4867" width="8.42578125" bestFit="1" customWidth="1"/>
    <col min="4868" max="4869" width="15" customWidth="1"/>
    <col min="4870" max="4871" width="22.140625" customWidth="1"/>
    <col min="4872" max="4872" width="19.5703125" customWidth="1"/>
    <col min="4873" max="4873" width="30.7109375" customWidth="1"/>
    <col min="5121" max="5121" width="13.85546875" bestFit="1" customWidth="1"/>
    <col min="5122" max="5122" width="14.28515625" bestFit="1" customWidth="1"/>
    <col min="5123" max="5123" width="8.42578125" bestFit="1" customWidth="1"/>
    <col min="5124" max="5125" width="15" customWidth="1"/>
    <col min="5126" max="5127" width="22.140625" customWidth="1"/>
    <col min="5128" max="5128" width="19.5703125" customWidth="1"/>
    <col min="5129" max="5129" width="30.7109375" customWidth="1"/>
    <col min="5377" max="5377" width="13.85546875" bestFit="1" customWidth="1"/>
    <col min="5378" max="5378" width="14.28515625" bestFit="1" customWidth="1"/>
    <col min="5379" max="5379" width="8.42578125" bestFit="1" customWidth="1"/>
    <col min="5380" max="5381" width="15" customWidth="1"/>
    <col min="5382" max="5383" width="22.140625" customWidth="1"/>
    <col min="5384" max="5384" width="19.5703125" customWidth="1"/>
    <col min="5385" max="5385" width="30.7109375" customWidth="1"/>
    <col min="5633" max="5633" width="13.85546875" bestFit="1" customWidth="1"/>
    <col min="5634" max="5634" width="14.28515625" bestFit="1" customWidth="1"/>
    <col min="5635" max="5635" width="8.42578125" bestFit="1" customWidth="1"/>
    <col min="5636" max="5637" width="15" customWidth="1"/>
    <col min="5638" max="5639" width="22.140625" customWidth="1"/>
    <col min="5640" max="5640" width="19.5703125" customWidth="1"/>
    <col min="5641" max="5641" width="30.7109375" customWidth="1"/>
    <col min="5889" max="5889" width="13.85546875" bestFit="1" customWidth="1"/>
    <col min="5890" max="5890" width="14.28515625" bestFit="1" customWidth="1"/>
    <col min="5891" max="5891" width="8.42578125" bestFit="1" customWidth="1"/>
    <col min="5892" max="5893" width="15" customWidth="1"/>
    <col min="5894" max="5895" width="22.140625" customWidth="1"/>
    <col min="5896" max="5896" width="19.5703125" customWidth="1"/>
    <col min="5897" max="5897" width="30.7109375" customWidth="1"/>
    <col min="6145" max="6145" width="13.85546875" bestFit="1" customWidth="1"/>
    <col min="6146" max="6146" width="14.28515625" bestFit="1" customWidth="1"/>
    <col min="6147" max="6147" width="8.42578125" bestFit="1" customWidth="1"/>
    <col min="6148" max="6149" width="15" customWidth="1"/>
    <col min="6150" max="6151" width="22.140625" customWidth="1"/>
    <col min="6152" max="6152" width="19.5703125" customWidth="1"/>
    <col min="6153" max="6153" width="30.7109375" customWidth="1"/>
    <col min="6401" max="6401" width="13.85546875" bestFit="1" customWidth="1"/>
    <col min="6402" max="6402" width="14.28515625" bestFit="1" customWidth="1"/>
    <col min="6403" max="6403" width="8.42578125" bestFit="1" customWidth="1"/>
    <col min="6404" max="6405" width="15" customWidth="1"/>
    <col min="6406" max="6407" width="22.140625" customWidth="1"/>
    <col min="6408" max="6408" width="19.5703125" customWidth="1"/>
    <col min="6409" max="6409" width="30.7109375" customWidth="1"/>
    <col min="6657" max="6657" width="13.85546875" bestFit="1" customWidth="1"/>
    <col min="6658" max="6658" width="14.28515625" bestFit="1" customWidth="1"/>
    <col min="6659" max="6659" width="8.42578125" bestFit="1" customWidth="1"/>
    <col min="6660" max="6661" width="15" customWidth="1"/>
    <col min="6662" max="6663" width="22.140625" customWidth="1"/>
    <col min="6664" max="6664" width="19.5703125" customWidth="1"/>
    <col min="6665" max="6665" width="30.7109375" customWidth="1"/>
    <col min="6913" max="6913" width="13.85546875" bestFit="1" customWidth="1"/>
    <col min="6914" max="6914" width="14.28515625" bestFit="1" customWidth="1"/>
    <col min="6915" max="6915" width="8.42578125" bestFit="1" customWidth="1"/>
    <col min="6916" max="6917" width="15" customWidth="1"/>
    <col min="6918" max="6919" width="22.140625" customWidth="1"/>
    <col min="6920" max="6920" width="19.5703125" customWidth="1"/>
    <col min="6921" max="6921" width="30.7109375" customWidth="1"/>
    <col min="7169" max="7169" width="13.85546875" bestFit="1" customWidth="1"/>
    <col min="7170" max="7170" width="14.28515625" bestFit="1" customWidth="1"/>
    <col min="7171" max="7171" width="8.42578125" bestFit="1" customWidth="1"/>
    <col min="7172" max="7173" width="15" customWidth="1"/>
    <col min="7174" max="7175" width="22.140625" customWidth="1"/>
    <col min="7176" max="7176" width="19.5703125" customWidth="1"/>
    <col min="7177" max="7177" width="30.7109375" customWidth="1"/>
    <col min="7425" max="7425" width="13.85546875" bestFit="1" customWidth="1"/>
    <col min="7426" max="7426" width="14.28515625" bestFit="1" customWidth="1"/>
    <col min="7427" max="7427" width="8.42578125" bestFit="1" customWidth="1"/>
    <col min="7428" max="7429" width="15" customWidth="1"/>
    <col min="7430" max="7431" width="22.140625" customWidth="1"/>
    <col min="7432" max="7432" width="19.5703125" customWidth="1"/>
    <col min="7433" max="7433" width="30.7109375" customWidth="1"/>
    <col min="7681" max="7681" width="13.85546875" bestFit="1" customWidth="1"/>
    <col min="7682" max="7682" width="14.28515625" bestFit="1" customWidth="1"/>
    <col min="7683" max="7683" width="8.42578125" bestFit="1" customWidth="1"/>
    <col min="7684" max="7685" width="15" customWidth="1"/>
    <col min="7686" max="7687" width="22.140625" customWidth="1"/>
    <col min="7688" max="7688" width="19.5703125" customWidth="1"/>
    <col min="7689" max="7689" width="30.7109375" customWidth="1"/>
    <col min="7937" max="7937" width="13.85546875" bestFit="1" customWidth="1"/>
    <col min="7938" max="7938" width="14.28515625" bestFit="1" customWidth="1"/>
    <col min="7939" max="7939" width="8.42578125" bestFit="1" customWidth="1"/>
    <col min="7940" max="7941" width="15" customWidth="1"/>
    <col min="7942" max="7943" width="22.140625" customWidth="1"/>
    <col min="7944" max="7944" width="19.5703125" customWidth="1"/>
    <col min="7945" max="7945" width="30.7109375" customWidth="1"/>
    <col min="8193" max="8193" width="13.85546875" bestFit="1" customWidth="1"/>
    <col min="8194" max="8194" width="14.28515625" bestFit="1" customWidth="1"/>
    <col min="8195" max="8195" width="8.42578125" bestFit="1" customWidth="1"/>
    <col min="8196" max="8197" width="15" customWidth="1"/>
    <col min="8198" max="8199" width="22.140625" customWidth="1"/>
    <col min="8200" max="8200" width="19.5703125" customWidth="1"/>
    <col min="8201" max="8201" width="30.7109375" customWidth="1"/>
    <col min="8449" max="8449" width="13.85546875" bestFit="1" customWidth="1"/>
    <col min="8450" max="8450" width="14.28515625" bestFit="1" customWidth="1"/>
    <col min="8451" max="8451" width="8.42578125" bestFit="1" customWidth="1"/>
    <col min="8452" max="8453" width="15" customWidth="1"/>
    <col min="8454" max="8455" width="22.140625" customWidth="1"/>
    <col min="8456" max="8456" width="19.5703125" customWidth="1"/>
    <col min="8457" max="8457" width="30.7109375" customWidth="1"/>
    <col min="8705" max="8705" width="13.85546875" bestFit="1" customWidth="1"/>
    <col min="8706" max="8706" width="14.28515625" bestFit="1" customWidth="1"/>
    <col min="8707" max="8707" width="8.42578125" bestFit="1" customWidth="1"/>
    <col min="8708" max="8709" width="15" customWidth="1"/>
    <col min="8710" max="8711" width="22.140625" customWidth="1"/>
    <col min="8712" max="8712" width="19.5703125" customWidth="1"/>
    <col min="8713" max="8713" width="30.7109375" customWidth="1"/>
    <col min="8961" max="8961" width="13.85546875" bestFit="1" customWidth="1"/>
    <col min="8962" max="8962" width="14.28515625" bestFit="1" customWidth="1"/>
    <col min="8963" max="8963" width="8.42578125" bestFit="1" customWidth="1"/>
    <col min="8964" max="8965" width="15" customWidth="1"/>
    <col min="8966" max="8967" width="22.140625" customWidth="1"/>
    <col min="8968" max="8968" width="19.5703125" customWidth="1"/>
    <col min="8969" max="8969" width="30.7109375" customWidth="1"/>
    <col min="9217" max="9217" width="13.85546875" bestFit="1" customWidth="1"/>
    <col min="9218" max="9218" width="14.28515625" bestFit="1" customWidth="1"/>
    <col min="9219" max="9219" width="8.42578125" bestFit="1" customWidth="1"/>
    <col min="9220" max="9221" width="15" customWidth="1"/>
    <col min="9222" max="9223" width="22.140625" customWidth="1"/>
    <col min="9224" max="9224" width="19.5703125" customWidth="1"/>
    <col min="9225" max="9225" width="30.7109375" customWidth="1"/>
    <col min="9473" max="9473" width="13.85546875" bestFit="1" customWidth="1"/>
    <col min="9474" max="9474" width="14.28515625" bestFit="1" customWidth="1"/>
    <col min="9475" max="9475" width="8.42578125" bestFit="1" customWidth="1"/>
    <col min="9476" max="9477" width="15" customWidth="1"/>
    <col min="9478" max="9479" width="22.140625" customWidth="1"/>
    <col min="9480" max="9480" width="19.5703125" customWidth="1"/>
    <col min="9481" max="9481" width="30.7109375" customWidth="1"/>
    <col min="9729" max="9729" width="13.85546875" bestFit="1" customWidth="1"/>
    <col min="9730" max="9730" width="14.28515625" bestFit="1" customWidth="1"/>
    <col min="9731" max="9731" width="8.42578125" bestFit="1" customWidth="1"/>
    <col min="9732" max="9733" width="15" customWidth="1"/>
    <col min="9734" max="9735" width="22.140625" customWidth="1"/>
    <col min="9736" max="9736" width="19.5703125" customWidth="1"/>
    <col min="9737" max="9737" width="30.7109375" customWidth="1"/>
    <col min="9985" max="9985" width="13.85546875" bestFit="1" customWidth="1"/>
    <col min="9986" max="9986" width="14.28515625" bestFit="1" customWidth="1"/>
    <col min="9987" max="9987" width="8.42578125" bestFit="1" customWidth="1"/>
    <col min="9988" max="9989" width="15" customWidth="1"/>
    <col min="9990" max="9991" width="22.140625" customWidth="1"/>
    <col min="9992" max="9992" width="19.5703125" customWidth="1"/>
    <col min="9993" max="9993" width="30.7109375" customWidth="1"/>
    <col min="10241" max="10241" width="13.85546875" bestFit="1" customWidth="1"/>
    <col min="10242" max="10242" width="14.28515625" bestFit="1" customWidth="1"/>
    <col min="10243" max="10243" width="8.42578125" bestFit="1" customWidth="1"/>
    <col min="10244" max="10245" width="15" customWidth="1"/>
    <col min="10246" max="10247" width="22.140625" customWidth="1"/>
    <col min="10248" max="10248" width="19.5703125" customWidth="1"/>
    <col min="10249" max="10249" width="30.7109375" customWidth="1"/>
    <col min="10497" max="10497" width="13.85546875" bestFit="1" customWidth="1"/>
    <col min="10498" max="10498" width="14.28515625" bestFit="1" customWidth="1"/>
    <col min="10499" max="10499" width="8.42578125" bestFit="1" customWidth="1"/>
    <col min="10500" max="10501" width="15" customWidth="1"/>
    <col min="10502" max="10503" width="22.140625" customWidth="1"/>
    <col min="10504" max="10504" width="19.5703125" customWidth="1"/>
    <col min="10505" max="10505" width="30.7109375" customWidth="1"/>
    <col min="10753" max="10753" width="13.85546875" bestFit="1" customWidth="1"/>
    <col min="10754" max="10754" width="14.28515625" bestFit="1" customWidth="1"/>
    <col min="10755" max="10755" width="8.42578125" bestFit="1" customWidth="1"/>
    <col min="10756" max="10757" width="15" customWidth="1"/>
    <col min="10758" max="10759" width="22.140625" customWidth="1"/>
    <col min="10760" max="10760" width="19.5703125" customWidth="1"/>
    <col min="10761" max="10761" width="30.7109375" customWidth="1"/>
    <col min="11009" max="11009" width="13.85546875" bestFit="1" customWidth="1"/>
    <col min="11010" max="11010" width="14.28515625" bestFit="1" customWidth="1"/>
    <col min="11011" max="11011" width="8.42578125" bestFit="1" customWidth="1"/>
    <col min="11012" max="11013" width="15" customWidth="1"/>
    <col min="11014" max="11015" width="22.140625" customWidth="1"/>
    <col min="11016" max="11016" width="19.5703125" customWidth="1"/>
    <col min="11017" max="11017" width="30.7109375" customWidth="1"/>
    <col min="11265" max="11265" width="13.85546875" bestFit="1" customWidth="1"/>
    <col min="11266" max="11266" width="14.28515625" bestFit="1" customWidth="1"/>
    <col min="11267" max="11267" width="8.42578125" bestFit="1" customWidth="1"/>
    <col min="11268" max="11269" width="15" customWidth="1"/>
    <col min="11270" max="11271" width="22.140625" customWidth="1"/>
    <col min="11272" max="11272" width="19.5703125" customWidth="1"/>
    <col min="11273" max="11273" width="30.7109375" customWidth="1"/>
    <col min="11521" max="11521" width="13.85546875" bestFit="1" customWidth="1"/>
    <col min="11522" max="11522" width="14.28515625" bestFit="1" customWidth="1"/>
    <col min="11523" max="11523" width="8.42578125" bestFit="1" customWidth="1"/>
    <col min="11524" max="11525" width="15" customWidth="1"/>
    <col min="11526" max="11527" width="22.140625" customWidth="1"/>
    <col min="11528" max="11528" width="19.5703125" customWidth="1"/>
    <col min="11529" max="11529" width="30.7109375" customWidth="1"/>
    <col min="11777" max="11777" width="13.85546875" bestFit="1" customWidth="1"/>
    <col min="11778" max="11778" width="14.28515625" bestFit="1" customWidth="1"/>
    <col min="11779" max="11779" width="8.42578125" bestFit="1" customWidth="1"/>
    <col min="11780" max="11781" width="15" customWidth="1"/>
    <col min="11782" max="11783" width="22.140625" customWidth="1"/>
    <col min="11784" max="11784" width="19.5703125" customWidth="1"/>
    <col min="11785" max="11785" width="30.7109375" customWidth="1"/>
    <col min="12033" max="12033" width="13.85546875" bestFit="1" customWidth="1"/>
    <col min="12034" max="12034" width="14.28515625" bestFit="1" customWidth="1"/>
    <col min="12035" max="12035" width="8.42578125" bestFit="1" customWidth="1"/>
    <col min="12036" max="12037" width="15" customWidth="1"/>
    <col min="12038" max="12039" width="22.140625" customWidth="1"/>
    <col min="12040" max="12040" width="19.5703125" customWidth="1"/>
    <col min="12041" max="12041" width="30.7109375" customWidth="1"/>
    <col min="12289" max="12289" width="13.85546875" bestFit="1" customWidth="1"/>
    <col min="12290" max="12290" width="14.28515625" bestFit="1" customWidth="1"/>
    <col min="12291" max="12291" width="8.42578125" bestFit="1" customWidth="1"/>
    <col min="12292" max="12293" width="15" customWidth="1"/>
    <col min="12294" max="12295" width="22.140625" customWidth="1"/>
    <col min="12296" max="12296" width="19.5703125" customWidth="1"/>
    <col min="12297" max="12297" width="30.7109375" customWidth="1"/>
    <col min="12545" max="12545" width="13.85546875" bestFit="1" customWidth="1"/>
    <col min="12546" max="12546" width="14.28515625" bestFit="1" customWidth="1"/>
    <col min="12547" max="12547" width="8.42578125" bestFit="1" customWidth="1"/>
    <col min="12548" max="12549" width="15" customWidth="1"/>
    <col min="12550" max="12551" width="22.140625" customWidth="1"/>
    <col min="12552" max="12552" width="19.5703125" customWidth="1"/>
    <col min="12553" max="12553" width="30.7109375" customWidth="1"/>
    <col min="12801" max="12801" width="13.85546875" bestFit="1" customWidth="1"/>
    <col min="12802" max="12802" width="14.28515625" bestFit="1" customWidth="1"/>
    <col min="12803" max="12803" width="8.42578125" bestFit="1" customWidth="1"/>
    <col min="12804" max="12805" width="15" customWidth="1"/>
    <col min="12806" max="12807" width="22.140625" customWidth="1"/>
    <col min="12808" max="12808" width="19.5703125" customWidth="1"/>
    <col min="12809" max="12809" width="30.7109375" customWidth="1"/>
    <col min="13057" max="13057" width="13.85546875" bestFit="1" customWidth="1"/>
    <col min="13058" max="13058" width="14.28515625" bestFit="1" customWidth="1"/>
    <col min="13059" max="13059" width="8.42578125" bestFit="1" customWidth="1"/>
    <col min="13060" max="13061" width="15" customWidth="1"/>
    <col min="13062" max="13063" width="22.140625" customWidth="1"/>
    <col min="13064" max="13064" width="19.5703125" customWidth="1"/>
    <col min="13065" max="13065" width="30.7109375" customWidth="1"/>
    <col min="13313" max="13313" width="13.85546875" bestFit="1" customWidth="1"/>
    <col min="13314" max="13314" width="14.28515625" bestFit="1" customWidth="1"/>
    <col min="13315" max="13315" width="8.42578125" bestFit="1" customWidth="1"/>
    <col min="13316" max="13317" width="15" customWidth="1"/>
    <col min="13318" max="13319" width="22.140625" customWidth="1"/>
    <col min="13320" max="13320" width="19.5703125" customWidth="1"/>
    <col min="13321" max="13321" width="30.7109375" customWidth="1"/>
    <col min="13569" max="13569" width="13.85546875" bestFit="1" customWidth="1"/>
    <col min="13570" max="13570" width="14.28515625" bestFit="1" customWidth="1"/>
    <col min="13571" max="13571" width="8.42578125" bestFit="1" customWidth="1"/>
    <col min="13572" max="13573" width="15" customWidth="1"/>
    <col min="13574" max="13575" width="22.140625" customWidth="1"/>
    <col min="13576" max="13576" width="19.5703125" customWidth="1"/>
    <col min="13577" max="13577" width="30.7109375" customWidth="1"/>
    <col min="13825" max="13825" width="13.85546875" bestFit="1" customWidth="1"/>
    <col min="13826" max="13826" width="14.28515625" bestFit="1" customWidth="1"/>
    <col min="13827" max="13827" width="8.42578125" bestFit="1" customWidth="1"/>
    <col min="13828" max="13829" width="15" customWidth="1"/>
    <col min="13830" max="13831" width="22.140625" customWidth="1"/>
    <col min="13832" max="13832" width="19.5703125" customWidth="1"/>
    <col min="13833" max="13833" width="30.7109375" customWidth="1"/>
    <col min="14081" max="14081" width="13.85546875" bestFit="1" customWidth="1"/>
    <col min="14082" max="14082" width="14.28515625" bestFit="1" customWidth="1"/>
    <col min="14083" max="14083" width="8.42578125" bestFit="1" customWidth="1"/>
    <col min="14084" max="14085" width="15" customWidth="1"/>
    <col min="14086" max="14087" width="22.140625" customWidth="1"/>
    <col min="14088" max="14088" width="19.5703125" customWidth="1"/>
    <col min="14089" max="14089" width="30.7109375" customWidth="1"/>
    <col min="14337" max="14337" width="13.85546875" bestFit="1" customWidth="1"/>
    <col min="14338" max="14338" width="14.28515625" bestFit="1" customWidth="1"/>
    <col min="14339" max="14339" width="8.42578125" bestFit="1" customWidth="1"/>
    <col min="14340" max="14341" width="15" customWidth="1"/>
    <col min="14342" max="14343" width="22.140625" customWidth="1"/>
    <col min="14344" max="14344" width="19.5703125" customWidth="1"/>
    <col min="14345" max="14345" width="30.7109375" customWidth="1"/>
    <col min="14593" max="14593" width="13.85546875" bestFit="1" customWidth="1"/>
    <col min="14594" max="14594" width="14.28515625" bestFit="1" customWidth="1"/>
    <col min="14595" max="14595" width="8.42578125" bestFit="1" customWidth="1"/>
    <col min="14596" max="14597" width="15" customWidth="1"/>
    <col min="14598" max="14599" width="22.140625" customWidth="1"/>
    <col min="14600" max="14600" width="19.5703125" customWidth="1"/>
    <col min="14601" max="14601" width="30.7109375" customWidth="1"/>
    <col min="14849" max="14849" width="13.85546875" bestFit="1" customWidth="1"/>
    <col min="14850" max="14850" width="14.28515625" bestFit="1" customWidth="1"/>
    <col min="14851" max="14851" width="8.42578125" bestFit="1" customWidth="1"/>
    <col min="14852" max="14853" width="15" customWidth="1"/>
    <col min="14854" max="14855" width="22.140625" customWidth="1"/>
    <col min="14856" max="14856" width="19.5703125" customWidth="1"/>
    <col min="14857" max="14857" width="30.7109375" customWidth="1"/>
    <col min="15105" max="15105" width="13.85546875" bestFit="1" customWidth="1"/>
    <col min="15106" max="15106" width="14.28515625" bestFit="1" customWidth="1"/>
    <col min="15107" max="15107" width="8.42578125" bestFit="1" customWidth="1"/>
    <col min="15108" max="15109" width="15" customWidth="1"/>
    <col min="15110" max="15111" width="22.140625" customWidth="1"/>
    <col min="15112" max="15112" width="19.5703125" customWidth="1"/>
    <col min="15113" max="15113" width="30.7109375" customWidth="1"/>
    <col min="15361" max="15361" width="13.85546875" bestFit="1" customWidth="1"/>
    <col min="15362" max="15362" width="14.28515625" bestFit="1" customWidth="1"/>
    <col min="15363" max="15363" width="8.42578125" bestFit="1" customWidth="1"/>
    <col min="15364" max="15365" width="15" customWidth="1"/>
    <col min="15366" max="15367" width="22.140625" customWidth="1"/>
    <col min="15368" max="15368" width="19.5703125" customWidth="1"/>
    <col min="15369" max="15369" width="30.7109375" customWidth="1"/>
    <col min="15617" max="15617" width="13.85546875" bestFit="1" customWidth="1"/>
    <col min="15618" max="15618" width="14.28515625" bestFit="1" customWidth="1"/>
    <col min="15619" max="15619" width="8.42578125" bestFit="1" customWidth="1"/>
    <col min="15620" max="15621" width="15" customWidth="1"/>
    <col min="15622" max="15623" width="22.140625" customWidth="1"/>
    <col min="15624" max="15624" width="19.5703125" customWidth="1"/>
    <col min="15625" max="15625" width="30.7109375" customWidth="1"/>
    <col min="15873" max="15873" width="13.85546875" bestFit="1" customWidth="1"/>
    <col min="15874" max="15874" width="14.28515625" bestFit="1" customWidth="1"/>
    <col min="15875" max="15875" width="8.42578125" bestFit="1" customWidth="1"/>
    <col min="15876" max="15877" width="15" customWidth="1"/>
    <col min="15878" max="15879" width="22.140625" customWidth="1"/>
    <col min="15880" max="15880" width="19.5703125" customWidth="1"/>
    <col min="15881" max="15881" width="30.7109375" customWidth="1"/>
    <col min="16129" max="16129" width="13.85546875" bestFit="1" customWidth="1"/>
    <col min="16130" max="16130" width="14.28515625" bestFit="1" customWidth="1"/>
    <col min="16131" max="16131" width="8.42578125" bestFit="1" customWidth="1"/>
    <col min="16132" max="16133" width="15" customWidth="1"/>
    <col min="16134" max="16135" width="22.140625" customWidth="1"/>
    <col min="16136" max="16136" width="19.5703125" customWidth="1"/>
    <col min="16137" max="16137" width="30.7109375" customWidth="1"/>
  </cols>
  <sheetData>
    <row r="1" spans="1:9" x14ac:dyDescent="0.25">
      <c r="A1" s="1"/>
      <c r="B1" s="1"/>
      <c r="C1" s="2"/>
      <c r="D1" s="2"/>
      <c r="E1" s="2"/>
      <c r="F1" s="2"/>
      <c r="G1" s="3"/>
    </row>
    <row r="3" spans="1:9" x14ac:dyDescent="0.25">
      <c r="A3" s="7"/>
      <c r="B3" s="7"/>
      <c r="C3" s="8"/>
      <c r="D3" s="9"/>
      <c r="E3" s="10"/>
      <c r="F3" s="11"/>
      <c r="G3" s="12"/>
      <c r="H3" s="13"/>
      <c r="I3" s="14"/>
    </row>
    <row r="4" spans="1:9" x14ac:dyDescent="0.25">
      <c r="A4" s="15" t="s">
        <v>0</v>
      </c>
      <c r="B4" s="15" t="s">
        <v>1</v>
      </c>
      <c r="C4" s="16" t="s">
        <v>2</v>
      </c>
      <c r="D4" s="16" t="s">
        <v>3</v>
      </c>
      <c r="E4" s="17" t="s">
        <v>4</v>
      </c>
      <c r="F4" s="17" t="s">
        <v>5</v>
      </c>
      <c r="G4" s="18" t="s">
        <v>6</v>
      </c>
      <c r="H4" s="19" t="s">
        <v>7</v>
      </c>
      <c r="I4" s="20" t="s">
        <v>8</v>
      </c>
    </row>
    <row r="5" spans="1:9" x14ac:dyDescent="0.25">
      <c r="A5" s="15" t="s">
        <v>9</v>
      </c>
      <c r="B5" s="15" t="s">
        <v>10</v>
      </c>
      <c r="C5" s="16" t="s">
        <v>11</v>
      </c>
      <c r="D5" s="16">
        <v>13</v>
      </c>
      <c r="E5" s="16">
        <v>1185</v>
      </c>
      <c r="F5" s="21">
        <v>1281</v>
      </c>
      <c r="G5" s="22">
        <f>(F5-E5)/E5</f>
        <v>8.1012658227848103E-2</v>
      </c>
      <c r="H5" s="23">
        <f>F5/D5</f>
        <v>98.538461538461533</v>
      </c>
      <c r="I5" s="4">
        <f>D5*(1+G5)</f>
        <v>14.053164556962026</v>
      </c>
    </row>
    <row r="6" spans="1:9" x14ac:dyDescent="0.25">
      <c r="A6" s="24"/>
      <c r="B6" s="24"/>
      <c r="C6" s="17" t="s">
        <v>12</v>
      </c>
      <c r="D6" s="17">
        <v>3</v>
      </c>
      <c r="E6" s="17">
        <v>558</v>
      </c>
      <c r="F6" s="25">
        <v>647</v>
      </c>
      <c r="G6" s="22">
        <f t="shared" ref="G6:G66" si="0">(F6-E6)/E6</f>
        <v>0.15949820788530467</v>
      </c>
      <c r="H6" s="14">
        <f>F6/D6</f>
        <v>215.66666666666666</v>
      </c>
      <c r="I6" s="4">
        <f t="shared" ref="I6:I69" si="1">D6*(1+G6)</f>
        <v>3.478494623655914</v>
      </c>
    </row>
    <row r="7" spans="1:9" x14ac:dyDescent="0.25">
      <c r="A7" s="24"/>
      <c r="B7" s="24"/>
      <c r="C7" s="17" t="s">
        <v>13</v>
      </c>
      <c r="D7" s="17">
        <v>4</v>
      </c>
      <c r="E7" s="17">
        <v>247</v>
      </c>
      <c r="F7" s="25">
        <v>251</v>
      </c>
      <c r="G7" s="22">
        <f t="shared" si="0"/>
        <v>1.6194331983805668E-2</v>
      </c>
      <c r="H7" s="14">
        <f>F7/D7</f>
        <v>62.75</v>
      </c>
      <c r="I7" s="4">
        <f t="shared" si="1"/>
        <v>4.0647773279352224</v>
      </c>
    </row>
    <row r="8" spans="1:9" x14ac:dyDescent="0.25">
      <c r="A8" s="24"/>
      <c r="B8" s="24"/>
      <c r="C8" s="17" t="s">
        <v>14</v>
      </c>
      <c r="D8" s="17">
        <v>3</v>
      </c>
      <c r="E8" s="17">
        <v>204</v>
      </c>
      <c r="F8" s="25">
        <v>253</v>
      </c>
      <c r="G8" s="22">
        <f t="shared" si="0"/>
        <v>0.24019607843137256</v>
      </c>
      <c r="H8" s="14">
        <f>F8/D8</f>
        <v>84.333333333333329</v>
      </c>
      <c r="I8" s="4">
        <f t="shared" si="1"/>
        <v>3.7205882352941178</v>
      </c>
    </row>
    <row r="9" spans="1:9" x14ac:dyDescent="0.25">
      <c r="A9" s="24"/>
      <c r="B9" s="24"/>
      <c r="C9" s="17" t="s">
        <v>15</v>
      </c>
      <c r="D9" s="17">
        <v>3</v>
      </c>
      <c r="E9" s="17">
        <v>241</v>
      </c>
      <c r="F9" s="25">
        <v>257</v>
      </c>
      <c r="G9" s="22">
        <f t="shared" si="0"/>
        <v>6.6390041493775934E-2</v>
      </c>
      <c r="H9" s="14">
        <f>F9/D9</f>
        <v>85.666666666666671</v>
      </c>
      <c r="I9" s="4">
        <f t="shared" si="1"/>
        <v>3.199170124481328</v>
      </c>
    </row>
    <row r="10" spans="1:9" x14ac:dyDescent="0.25">
      <c r="A10" s="24"/>
      <c r="B10" s="24"/>
      <c r="C10" s="17" t="s">
        <v>16</v>
      </c>
      <c r="D10" s="17">
        <v>7</v>
      </c>
      <c r="E10" s="17">
        <v>627</v>
      </c>
      <c r="F10" s="25">
        <v>628</v>
      </c>
      <c r="G10" s="22">
        <f t="shared" si="0"/>
        <v>1.594896331738437E-3</v>
      </c>
      <c r="H10" s="14">
        <f>F10/D10</f>
        <v>89.714285714285708</v>
      </c>
      <c r="I10" s="4">
        <f t="shared" si="1"/>
        <v>7.0111642743221694</v>
      </c>
    </row>
    <row r="11" spans="1:9" x14ac:dyDescent="0.25">
      <c r="A11" s="24"/>
      <c r="B11" s="24"/>
      <c r="C11" s="17" t="s">
        <v>17</v>
      </c>
      <c r="D11" s="17">
        <v>5</v>
      </c>
      <c r="E11" s="17">
        <v>443</v>
      </c>
      <c r="F11" s="25">
        <v>488</v>
      </c>
      <c r="G11" s="22">
        <f t="shared" si="0"/>
        <v>0.10158013544018059</v>
      </c>
      <c r="H11" s="14">
        <f>F11/D11</f>
        <v>97.6</v>
      </c>
      <c r="I11" s="4">
        <f t="shared" si="1"/>
        <v>5.5079006772009027</v>
      </c>
    </row>
    <row r="12" spans="1:9" x14ac:dyDescent="0.25">
      <c r="A12" s="24"/>
      <c r="B12" s="15" t="s">
        <v>18</v>
      </c>
      <c r="C12" s="8"/>
      <c r="D12" s="26"/>
      <c r="E12" s="26"/>
      <c r="F12" s="21">
        <v>3805</v>
      </c>
      <c r="G12" s="22"/>
      <c r="H12" s="14"/>
      <c r="I12" s="4">
        <f t="shared" si="1"/>
        <v>0</v>
      </c>
    </row>
    <row r="13" spans="1:9" x14ac:dyDescent="0.25">
      <c r="A13" s="24"/>
      <c r="B13" s="15" t="s">
        <v>19</v>
      </c>
      <c r="C13" s="16" t="s">
        <v>20</v>
      </c>
      <c r="D13" s="16">
        <v>5</v>
      </c>
      <c r="E13" s="16">
        <v>538</v>
      </c>
      <c r="F13" s="21">
        <v>612</v>
      </c>
      <c r="G13" s="22">
        <f t="shared" si="0"/>
        <v>0.13754646840148699</v>
      </c>
      <c r="H13" s="14">
        <f>F13/D13</f>
        <v>122.4</v>
      </c>
      <c r="I13" s="4">
        <f t="shared" si="1"/>
        <v>5.6877323420074344</v>
      </c>
    </row>
    <row r="14" spans="1:9" x14ac:dyDescent="0.25">
      <c r="A14" s="24"/>
      <c r="B14" s="24"/>
      <c r="C14" s="17" t="s">
        <v>21</v>
      </c>
      <c r="D14" s="17">
        <v>7</v>
      </c>
      <c r="E14" s="17">
        <v>410</v>
      </c>
      <c r="F14" s="25">
        <v>438</v>
      </c>
      <c r="G14" s="22">
        <f t="shared" si="0"/>
        <v>6.8292682926829273E-2</v>
      </c>
      <c r="H14" s="14">
        <f>F14/D14</f>
        <v>62.571428571428569</v>
      </c>
      <c r="I14" s="4">
        <f t="shared" si="1"/>
        <v>7.4780487804878053</v>
      </c>
    </row>
    <row r="15" spans="1:9" x14ac:dyDescent="0.25">
      <c r="A15" s="24"/>
      <c r="B15" s="15" t="s">
        <v>22</v>
      </c>
      <c r="C15" s="8"/>
      <c r="D15" s="26"/>
      <c r="E15" s="26"/>
      <c r="F15" s="21">
        <v>1048</v>
      </c>
      <c r="G15" s="22"/>
      <c r="H15" s="14"/>
    </row>
    <row r="16" spans="1:9" x14ac:dyDescent="0.25">
      <c r="A16" s="15" t="s">
        <v>23</v>
      </c>
      <c r="B16" s="7"/>
      <c r="C16" s="8"/>
      <c r="D16" s="26"/>
      <c r="E16" s="26"/>
      <c r="F16" s="21">
        <v>4853</v>
      </c>
      <c r="G16" s="22"/>
      <c r="H16" s="14"/>
    </row>
    <row r="17" spans="1:9" x14ac:dyDescent="0.25">
      <c r="A17" s="15" t="s">
        <v>24</v>
      </c>
      <c r="B17" s="15" t="s">
        <v>25</v>
      </c>
      <c r="C17" s="16" t="s">
        <v>26</v>
      </c>
      <c r="D17" s="16">
        <v>4</v>
      </c>
      <c r="E17" s="27">
        <v>280</v>
      </c>
      <c r="F17" s="28">
        <v>316</v>
      </c>
      <c r="G17" s="29">
        <f t="shared" si="0"/>
        <v>0.12857142857142856</v>
      </c>
      <c r="H17" s="30">
        <f>F17/D17</f>
        <v>79</v>
      </c>
      <c r="I17" s="31">
        <f t="shared" si="1"/>
        <v>4.5142857142857142</v>
      </c>
    </row>
    <row r="18" spans="1:9" x14ac:dyDescent="0.25">
      <c r="A18" s="24"/>
      <c r="B18" s="24"/>
      <c r="C18" s="17" t="s">
        <v>27</v>
      </c>
      <c r="D18" s="17">
        <v>4</v>
      </c>
      <c r="E18" s="17">
        <v>294</v>
      </c>
      <c r="F18" s="25">
        <v>307</v>
      </c>
      <c r="G18" s="22">
        <f t="shared" si="0"/>
        <v>4.4217687074829932E-2</v>
      </c>
      <c r="H18" s="14">
        <f>F18/D18</f>
        <v>76.75</v>
      </c>
      <c r="I18" s="4">
        <f t="shared" si="1"/>
        <v>4.1768707482993195</v>
      </c>
    </row>
    <row r="19" spans="1:9" x14ac:dyDescent="0.25">
      <c r="A19" s="24"/>
      <c r="B19" s="24"/>
      <c r="C19" s="17" t="s">
        <v>28</v>
      </c>
      <c r="D19" s="17">
        <v>4</v>
      </c>
      <c r="E19" s="17">
        <v>325</v>
      </c>
      <c r="F19" s="25">
        <v>316</v>
      </c>
      <c r="G19" s="22">
        <f t="shared" si="0"/>
        <v>-2.7692307692307693E-2</v>
      </c>
      <c r="H19" s="14">
        <f>F19/D19</f>
        <v>79</v>
      </c>
      <c r="I19" s="4">
        <f t="shared" si="1"/>
        <v>3.8892307692307693</v>
      </c>
    </row>
    <row r="20" spans="1:9" x14ac:dyDescent="0.25">
      <c r="A20" s="24"/>
      <c r="B20" s="15" t="s">
        <v>29</v>
      </c>
      <c r="C20" s="8"/>
      <c r="D20" s="26"/>
      <c r="E20" s="26"/>
      <c r="F20" s="21">
        <v>939</v>
      </c>
      <c r="G20" s="22"/>
      <c r="H20" s="14"/>
      <c r="I20" s="4">
        <f t="shared" si="1"/>
        <v>0</v>
      </c>
    </row>
    <row r="21" spans="1:9" x14ac:dyDescent="0.25">
      <c r="A21" s="24"/>
      <c r="B21" s="15" t="s">
        <v>30</v>
      </c>
      <c r="C21" s="16" t="s">
        <v>2</v>
      </c>
      <c r="D21" s="16">
        <v>12</v>
      </c>
      <c r="E21" s="16">
        <v>865</v>
      </c>
      <c r="F21" s="21">
        <v>908</v>
      </c>
      <c r="G21" s="22">
        <f t="shared" si="0"/>
        <v>4.971098265895954E-2</v>
      </c>
      <c r="H21" s="14">
        <f>F21/D21</f>
        <v>75.666666666666671</v>
      </c>
      <c r="I21" s="4">
        <f t="shared" si="1"/>
        <v>12.596531791907513</v>
      </c>
    </row>
    <row r="22" spans="1:9" x14ac:dyDescent="0.25">
      <c r="A22" s="24"/>
      <c r="B22" s="24"/>
      <c r="C22" s="17" t="s">
        <v>31</v>
      </c>
      <c r="D22" s="17">
        <v>5</v>
      </c>
      <c r="E22" s="17">
        <v>158</v>
      </c>
      <c r="F22" s="25">
        <v>154</v>
      </c>
      <c r="G22" s="22">
        <f t="shared" si="0"/>
        <v>-2.5316455696202531E-2</v>
      </c>
      <c r="H22" s="14">
        <f>F22/D22</f>
        <v>30.8</v>
      </c>
      <c r="I22" s="4">
        <f t="shared" si="1"/>
        <v>4.8734177215189876</v>
      </c>
    </row>
    <row r="23" spans="1:9" x14ac:dyDescent="0.25">
      <c r="A23" s="24"/>
      <c r="B23" s="15" t="s">
        <v>32</v>
      </c>
      <c r="C23" s="8"/>
      <c r="D23" s="26"/>
      <c r="E23" s="26"/>
      <c r="F23" s="21">
        <v>1062</v>
      </c>
      <c r="G23" s="22"/>
      <c r="H23" s="14"/>
      <c r="I23" s="4">
        <f t="shared" si="1"/>
        <v>0</v>
      </c>
    </row>
    <row r="24" spans="1:9" x14ac:dyDescent="0.25">
      <c r="A24" s="15" t="s">
        <v>33</v>
      </c>
      <c r="B24" s="7"/>
      <c r="C24" s="8"/>
      <c r="D24" s="26"/>
      <c r="E24" s="26"/>
      <c r="F24" s="21">
        <v>2001</v>
      </c>
      <c r="G24" s="22"/>
      <c r="H24" s="14"/>
      <c r="I24" s="4">
        <f t="shared" si="1"/>
        <v>0</v>
      </c>
    </row>
    <row r="25" spans="1:9" x14ac:dyDescent="0.25">
      <c r="A25" s="15" t="s">
        <v>34</v>
      </c>
      <c r="B25" s="15" t="s">
        <v>35</v>
      </c>
      <c r="C25" s="16" t="s">
        <v>36</v>
      </c>
      <c r="D25" s="16">
        <v>14</v>
      </c>
      <c r="E25" s="16">
        <v>939</v>
      </c>
      <c r="F25" s="21">
        <v>1157</v>
      </c>
      <c r="G25" s="22">
        <f t="shared" si="0"/>
        <v>0.2321618743343983</v>
      </c>
      <c r="H25" s="14">
        <f>F25/D25</f>
        <v>82.642857142857139</v>
      </c>
      <c r="I25" s="4">
        <f t="shared" si="1"/>
        <v>17.250266240681576</v>
      </c>
    </row>
    <row r="26" spans="1:9" x14ac:dyDescent="0.25">
      <c r="A26" s="24"/>
      <c r="B26" s="24"/>
      <c r="C26" s="17" t="s">
        <v>37</v>
      </c>
      <c r="D26" s="17">
        <v>4</v>
      </c>
      <c r="E26" s="17">
        <v>197</v>
      </c>
      <c r="F26" s="25">
        <v>251</v>
      </c>
      <c r="G26" s="22">
        <f t="shared" si="0"/>
        <v>0.27411167512690354</v>
      </c>
      <c r="H26" s="14">
        <f>F26/D26</f>
        <v>62.75</v>
      </c>
      <c r="I26" s="4">
        <f t="shared" si="1"/>
        <v>5.0964467005076139</v>
      </c>
    </row>
    <row r="27" spans="1:9" x14ac:dyDescent="0.25">
      <c r="A27" s="24"/>
      <c r="B27" s="24"/>
      <c r="C27" s="17" t="s">
        <v>38</v>
      </c>
      <c r="D27" s="17">
        <v>3</v>
      </c>
      <c r="E27" s="17">
        <v>224</v>
      </c>
      <c r="F27" s="25">
        <v>261</v>
      </c>
      <c r="G27" s="22">
        <f t="shared" si="0"/>
        <v>0.16517857142857142</v>
      </c>
      <c r="H27" s="14">
        <f>F27/D27</f>
        <v>87</v>
      </c>
      <c r="I27" s="4">
        <f t="shared" si="1"/>
        <v>3.4955357142857144</v>
      </c>
    </row>
    <row r="28" spans="1:9" x14ac:dyDescent="0.25">
      <c r="A28" s="24"/>
      <c r="B28" s="24"/>
      <c r="C28" s="17" t="s">
        <v>39</v>
      </c>
      <c r="D28" s="17">
        <v>7</v>
      </c>
      <c r="E28" s="17">
        <v>609</v>
      </c>
      <c r="F28" s="25">
        <v>740</v>
      </c>
      <c r="G28" s="22">
        <f t="shared" si="0"/>
        <v>0.21510673234811165</v>
      </c>
      <c r="H28" s="14">
        <f>F28/D28</f>
        <v>105.71428571428571</v>
      </c>
      <c r="I28" s="4">
        <f t="shared" si="1"/>
        <v>8.5057471264367823</v>
      </c>
    </row>
    <row r="29" spans="1:9" x14ac:dyDescent="0.25">
      <c r="A29" s="24"/>
      <c r="B29" s="15" t="s">
        <v>40</v>
      </c>
      <c r="C29" s="8"/>
      <c r="D29" s="26"/>
      <c r="E29" s="26"/>
      <c r="F29" s="21">
        <v>2411</v>
      </c>
      <c r="G29" s="22"/>
      <c r="H29" s="14"/>
      <c r="I29" s="4">
        <f t="shared" si="1"/>
        <v>0</v>
      </c>
    </row>
    <row r="30" spans="1:9" x14ac:dyDescent="0.25">
      <c r="A30" s="24"/>
      <c r="B30" s="15" t="s">
        <v>41</v>
      </c>
      <c r="C30" s="16" t="s">
        <v>42</v>
      </c>
      <c r="D30" s="16">
        <v>4</v>
      </c>
      <c r="E30" s="16">
        <v>360</v>
      </c>
      <c r="F30" s="21">
        <v>406</v>
      </c>
      <c r="G30" s="22">
        <f t="shared" si="0"/>
        <v>0.12777777777777777</v>
      </c>
      <c r="H30" s="14">
        <f>F30/D30</f>
        <v>101.5</v>
      </c>
      <c r="I30" s="4">
        <f t="shared" si="1"/>
        <v>4.5111111111111111</v>
      </c>
    </row>
    <row r="31" spans="1:9" x14ac:dyDescent="0.25">
      <c r="A31" s="24"/>
      <c r="B31" s="24"/>
      <c r="C31" s="17" t="s">
        <v>43</v>
      </c>
      <c r="D31" s="17">
        <v>4</v>
      </c>
      <c r="E31" s="17">
        <v>462</v>
      </c>
      <c r="F31" s="25">
        <v>534</v>
      </c>
      <c r="G31" s="22">
        <f t="shared" si="0"/>
        <v>0.15584415584415584</v>
      </c>
      <c r="H31" s="14">
        <f>F31/D31</f>
        <v>133.5</v>
      </c>
      <c r="I31" s="4">
        <f t="shared" si="1"/>
        <v>4.6233766233766236</v>
      </c>
    </row>
    <row r="32" spans="1:9" x14ac:dyDescent="0.25">
      <c r="A32" s="24"/>
      <c r="B32" s="24"/>
      <c r="C32" s="17" t="s">
        <v>44</v>
      </c>
      <c r="D32" s="17">
        <v>10</v>
      </c>
      <c r="E32" s="17">
        <v>1065</v>
      </c>
      <c r="F32" s="25">
        <v>960</v>
      </c>
      <c r="G32" s="22">
        <f t="shared" si="0"/>
        <v>-9.8591549295774641E-2</v>
      </c>
      <c r="H32" s="14">
        <f>F32/D32</f>
        <v>96</v>
      </c>
      <c r="I32" s="4">
        <f t="shared" si="1"/>
        <v>9.0140845070422539</v>
      </c>
    </row>
    <row r="33" spans="1:9" x14ac:dyDescent="0.25">
      <c r="A33" s="24"/>
      <c r="B33" s="24"/>
      <c r="C33" s="17" t="s">
        <v>45</v>
      </c>
      <c r="D33" s="17">
        <v>6</v>
      </c>
      <c r="E33" s="17">
        <v>596</v>
      </c>
      <c r="F33" s="25">
        <v>618</v>
      </c>
      <c r="G33" s="22">
        <f t="shared" si="0"/>
        <v>3.6912751677852351E-2</v>
      </c>
      <c r="H33" s="14">
        <f>F33/D33</f>
        <v>103</v>
      </c>
      <c r="I33" s="4">
        <f t="shared" si="1"/>
        <v>6.2214765100671148</v>
      </c>
    </row>
    <row r="34" spans="1:9" x14ac:dyDescent="0.25">
      <c r="A34" s="24"/>
      <c r="B34" s="24"/>
      <c r="C34" s="17" t="s">
        <v>46</v>
      </c>
      <c r="D34" s="17">
        <v>5</v>
      </c>
      <c r="E34" s="17">
        <v>538</v>
      </c>
      <c r="F34" s="25">
        <v>511</v>
      </c>
      <c r="G34" s="22">
        <f t="shared" si="0"/>
        <v>-5.0185873605947957E-2</v>
      </c>
      <c r="H34" s="14">
        <f>F34/D34</f>
        <v>102.2</v>
      </c>
      <c r="I34" s="4">
        <f t="shared" si="1"/>
        <v>4.7490706319702607</v>
      </c>
    </row>
    <row r="35" spans="1:9" x14ac:dyDescent="0.25">
      <c r="A35" s="24"/>
      <c r="B35" s="24"/>
      <c r="C35" s="17" t="s">
        <v>47</v>
      </c>
      <c r="D35" s="17">
        <v>7</v>
      </c>
      <c r="E35" s="17">
        <v>717</v>
      </c>
      <c r="F35" s="25">
        <v>780</v>
      </c>
      <c r="G35" s="22">
        <f t="shared" si="0"/>
        <v>8.7866108786610872E-2</v>
      </c>
      <c r="H35" s="14">
        <f>F35/D35</f>
        <v>111.42857142857143</v>
      </c>
      <c r="I35" s="4">
        <f t="shared" si="1"/>
        <v>7.6150627615062758</v>
      </c>
    </row>
    <row r="36" spans="1:9" x14ac:dyDescent="0.25">
      <c r="A36" s="24"/>
      <c r="B36" s="15" t="s">
        <v>48</v>
      </c>
      <c r="C36" s="8"/>
      <c r="D36" s="26"/>
      <c r="E36" s="26"/>
      <c r="F36" s="21">
        <v>3809</v>
      </c>
      <c r="G36" s="22"/>
      <c r="H36" s="14"/>
    </row>
    <row r="37" spans="1:9" x14ac:dyDescent="0.25">
      <c r="A37" s="15" t="s">
        <v>49</v>
      </c>
      <c r="B37" s="7"/>
      <c r="C37" s="8"/>
      <c r="D37" s="26"/>
      <c r="E37" s="26"/>
      <c r="F37" s="21">
        <v>6220</v>
      </c>
      <c r="G37" s="22"/>
      <c r="H37" s="14"/>
    </row>
    <row r="38" spans="1:9" x14ac:dyDescent="0.25">
      <c r="A38" s="7"/>
      <c r="B38" s="7"/>
      <c r="C38" s="8"/>
      <c r="D38" s="26"/>
      <c r="E38" s="26"/>
      <c r="F38" s="21">
        <v>13074</v>
      </c>
      <c r="G38" s="22"/>
      <c r="H38" s="14"/>
    </row>
    <row r="39" spans="1:9" x14ac:dyDescent="0.25">
      <c r="A39" s="15" t="s">
        <v>50</v>
      </c>
      <c r="B39" s="15" t="s">
        <v>51</v>
      </c>
      <c r="C39" s="16" t="s">
        <v>52</v>
      </c>
      <c r="D39" s="16">
        <v>8</v>
      </c>
      <c r="E39" s="16">
        <v>601</v>
      </c>
      <c r="F39" s="21">
        <v>700</v>
      </c>
      <c r="G39" s="22">
        <f t="shared" si="0"/>
        <v>0.16472545757071547</v>
      </c>
      <c r="H39" s="14">
        <f>F39/D39</f>
        <v>87.5</v>
      </c>
      <c r="I39" s="4">
        <f t="shared" si="1"/>
        <v>9.3178036605657244</v>
      </c>
    </row>
    <row r="40" spans="1:9" x14ac:dyDescent="0.25">
      <c r="A40" s="24"/>
      <c r="B40" s="24"/>
      <c r="C40" s="17" t="s">
        <v>53</v>
      </c>
      <c r="D40" s="17">
        <v>4</v>
      </c>
      <c r="E40" s="17">
        <v>81</v>
      </c>
      <c r="F40" s="25">
        <v>70</v>
      </c>
      <c r="G40" s="22">
        <f t="shared" si="0"/>
        <v>-0.13580246913580246</v>
      </c>
      <c r="H40" s="14">
        <f>F40/D40</f>
        <v>17.5</v>
      </c>
      <c r="I40" s="4">
        <f t="shared" si="1"/>
        <v>3.4567901234567904</v>
      </c>
    </row>
    <row r="41" spans="1:9" x14ac:dyDescent="0.25">
      <c r="A41" s="24"/>
      <c r="B41" s="15" t="s">
        <v>54</v>
      </c>
      <c r="C41" s="8"/>
      <c r="D41" s="26"/>
      <c r="E41" s="26"/>
      <c r="F41" s="21">
        <v>770</v>
      </c>
      <c r="G41" s="22"/>
      <c r="H41" s="14"/>
    </row>
    <row r="42" spans="1:9" x14ac:dyDescent="0.25">
      <c r="A42" s="24"/>
      <c r="B42" s="15" t="s">
        <v>55</v>
      </c>
      <c r="C42" s="16" t="s">
        <v>56</v>
      </c>
      <c r="D42" s="16">
        <v>20</v>
      </c>
      <c r="E42" s="16">
        <v>674</v>
      </c>
      <c r="F42" s="21">
        <v>740</v>
      </c>
      <c r="G42" s="22">
        <f t="shared" si="0"/>
        <v>9.7922848664688422E-2</v>
      </c>
      <c r="H42" s="14">
        <f>F42/D42</f>
        <v>37</v>
      </c>
      <c r="I42" s="4">
        <f t="shared" si="1"/>
        <v>21.958456973293767</v>
      </c>
    </row>
    <row r="43" spans="1:9" x14ac:dyDescent="0.25">
      <c r="A43" s="24"/>
      <c r="B43" s="24"/>
      <c r="C43" s="17" t="s">
        <v>57</v>
      </c>
      <c r="D43" s="17">
        <v>10</v>
      </c>
      <c r="E43" s="17">
        <v>242</v>
      </c>
      <c r="F43" s="25">
        <v>308</v>
      </c>
      <c r="G43" s="22">
        <f t="shared" si="0"/>
        <v>0.27272727272727271</v>
      </c>
      <c r="H43" s="14">
        <f>F43/D43</f>
        <v>30.8</v>
      </c>
      <c r="I43" s="4">
        <f t="shared" si="1"/>
        <v>12.727272727272727</v>
      </c>
    </row>
    <row r="44" spans="1:9" x14ac:dyDescent="0.25">
      <c r="A44" s="24"/>
      <c r="B44" s="15" t="s">
        <v>58</v>
      </c>
      <c r="C44" s="8"/>
      <c r="D44" s="26"/>
      <c r="E44" s="26"/>
      <c r="F44" s="21">
        <v>1048</v>
      </c>
      <c r="G44" s="22"/>
      <c r="H44" s="14"/>
    </row>
    <row r="45" spans="1:9" x14ac:dyDescent="0.25">
      <c r="A45" s="24"/>
      <c r="B45" s="15" t="s">
        <v>59</v>
      </c>
      <c r="C45" s="16" t="s">
        <v>60</v>
      </c>
      <c r="D45" s="16">
        <v>11</v>
      </c>
      <c r="E45" s="16">
        <v>330</v>
      </c>
      <c r="F45" s="21">
        <v>350</v>
      </c>
      <c r="G45" s="22">
        <f t="shared" si="0"/>
        <v>6.0606060606060608E-2</v>
      </c>
      <c r="H45" s="14">
        <f>F45/D45</f>
        <v>31.818181818181817</v>
      </c>
      <c r="I45" s="4">
        <f t="shared" si="1"/>
        <v>11.666666666666666</v>
      </c>
    </row>
    <row r="46" spans="1:9" x14ac:dyDescent="0.25">
      <c r="A46" s="24"/>
      <c r="B46" s="24"/>
      <c r="C46" s="17" t="s">
        <v>61</v>
      </c>
      <c r="D46" s="17">
        <v>11</v>
      </c>
      <c r="E46" s="17">
        <v>896</v>
      </c>
      <c r="F46" s="25">
        <v>1049</v>
      </c>
      <c r="G46" s="22">
        <f t="shared" si="0"/>
        <v>0.17075892857142858</v>
      </c>
      <c r="H46" s="14">
        <f>F46/D46</f>
        <v>95.36363636363636</v>
      </c>
      <c r="I46" s="4">
        <f t="shared" si="1"/>
        <v>12.878348214285715</v>
      </c>
    </row>
    <row r="47" spans="1:9" x14ac:dyDescent="0.25">
      <c r="A47" s="24"/>
      <c r="B47" s="15" t="s">
        <v>62</v>
      </c>
      <c r="C47" s="8"/>
      <c r="D47" s="26"/>
      <c r="E47" s="26"/>
      <c r="F47" s="21">
        <v>1399</v>
      </c>
      <c r="G47" s="22"/>
      <c r="H47" s="14"/>
    </row>
    <row r="48" spans="1:9" x14ac:dyDescent="0.25">
      <c r="A48" s="15" t="s">
        <v>63</v>
      </c>
      <c r="B48" s="7"/>
      <c r="C48" s="8"/>
      <c r="D48" s="26"/>
      <c r="E48" s="26"/>
      <c r="F48" s="21">
        <v>3217</v>
      </c>
      <c r="G48" s="22"/>
      <c r="H48" s="14"/>
    </row>
    <row r="49" spans="1:9" x14ac:dyDescent="0.25">
      <c r="A49" s="15" t="s">
        <v>64</v>
      </c>
      <c r="B49" s="15" t="s">
        <v>65</v>
      </c>
      <c r="C49" s="16" t="s">
        <v>66</v>
      </c>
      <c r="D49" s="16">
        <v>9</v>
      </c>
      <c r="E49" s="16">
        <v>296</v>
      </c>
      <c r="F49" s="21">
        <v>309</v>
      </c>
      <c r="G49" s="22">
        <f t="shared" si="0"/>
        <v>4.3918918918918921E-2</v>
      </c>
      <c r="H49" s="14">
        <f>F49/D49</f>
        <v>34.333333333333336</v>
      </c>
      <c r="I49" s="4">
        <f t="shared" si="1"/>
        <v>9.3952702702702702</v>
      </c>
    </row>
    <row r="50" spans="1:9" x14ac:dyDescent="0.25">
      <c r="A50" s="24"/>
      <c r="B50" s="24"/>
      <c r="C50" s="17" t="s">
        <v>67</v>
      </c>
      <c r="D50" s="40">
        <v>6</v>
      </c>
      <c r="E50" s="40">
        <v>82</v>
      </c>
      <c r="F50" s="41">
        <v>53</v>
      </c>
      <c r="G50" s="42">
        <f t="shared" si="0"/>
        <v>-0.35365853658536583</v>
      </c>
      <c r="H50" s="43">
        <f>F50/D50</f>
        <v>8.8333333333333339</v>
      </c>
      <c r="I50" s="44">
        <f t="shared" si="1"/>
        <v>3.8780487804878048</v>
      </c>
    </row>
    <row r="51" spans="1:9" x14ac:dyDescent="0.25">
      <c r="A51" s="24"/>
      <c r="B51" s="24"/>
      <c r="C51" s="17" t="s">
        <v>68</v>
      </c>
      <c r="D51" s="17">
        <v>5</v>
      </c>
      <c r="E51" s="17">
        <v>83</v>
      </c>
      <c r="F51" s="25">
        <v>80</v>
      </c>
      <c r="G51" s="22">
        <f t="shared" si="0"/>
        <v>-3.614457831325301E-2</v>
      </c>
      <c r="H51" s="14">
        <f>F51/D51</f>
        <v>16</v>
      </c>
      <c r="I51" s="4">
        <f t="shared" si="1"/>
        <v>4.8192771084337345</v>
      </c>
    </row>
    <row r="52" spans="1:9" x14ac:dyDescent="0.25">
      <c r="A52" s="24"/>
      <c r="B52" s="24"/>
      <c r="C52" s="17" t="s">
        <v>69</v>
      </c>
      <c r="D52" s="17">
        <v>5</v>
      </c>
      <c r="E52" s="17">
        <v>204</v>
      </c>
      <c r="F52" s="25">
        <v>221</v>
      </c>
      <c r="G52" s="22">
        <f t="shared" si="0"/>
        <v>8.3333333333333329E-2</v>
      </c>
      <c r="H52" s="14">
        <f>F52/D52</f>
        <v>44.2</v>
      </c>
      <c r="I52" s="4">
        <f t="shared" si="1"/>
        <v>5.4166666666666661</v>
      </c>
    </row>
    <row r="53" spans="1:9" x14ac:dyDescent="0.25">
      <c r="A53" s="24"/>
      <c r="B53" s="24"/>
      <c r="C53" s="17" t="s">
        <v>70</v>
      </c>
      <c r="D53" s="17">
        <v>8</v>
      </c>
      <c r="E53" s="17">
        <v>251</v>
      </c>
      <c r="F53" s="25">
        <v>239</v>
      </c>
      <c r="G53" s="22">
        <f t="shared" si="0"/>
        <v>-4.7808764940239043E-2</v>
      </c>
      <c r="H53" s="14">
        <f>F53/D53</f>
        <v>29.875</v>
      </c>
      <c r="I53" s="4">
        <f t="shared" si="1"/>
        <v>7.617529880478088</v>
      </c>
    </row>
    <row r="54" spans="1:9" x14ac:dyDescent="0.25">
      <c r="A54" s="24"/>
      <c r="B54" s="24"/>
      <c r="C54" s="17" t="s">
        <v>71</v>
      </c>
      <c r="D54" s="17">
        <v>8</v>
      </c>
      <c r="E54" s="17">
        <v>360</v>
      </c>
      <c r="F54" s="25">
        <v>353</v>
      </c>
      <c r="G54" s="22">
        <f t="shared" si="0"/>
        <v>-1.9444444444444445E-2</v>
      </c>
      <c r="H54" s="14">
        <f>F54/D54</f>
        <v>44.125</v>
      </c>
      <c r="I54" s="4">
        <f t="shared" si="1"/>
        <v>7.8444444444444441</v>
      </c>
    </row>
    <row r="55" spans="1:9" x14ac:dyDescent="0.25">
      <c r="A55" s="24"/>
      <c r="B55" s="15" t="s">
        <v>72</v>
      </c>
      <c r="C55" s="8"/>
      <c r="D55" s="26"/>
      <c r="E55" s="26"/>
      <c r="F55" s="21">
        <v>1255</v>
      </c>
      <c r="G55" s="22"/>
      <c r="H55" s="14"/>
    </row>
    <row r="56" spans="1:9" x14ac:dyDescent="0.25">
      <c r="A56" s="24"/>
      <c r="B56" s="15" t="s">
        <v>73</v>
      </c>
      <c r="C56" s="16" t="s">
        <v>74</v>
      </c>
      <c r="D56" s="16">
        <v>8</v>
      </c>
      <c r="E56" s="16">
        <v>672</v>
      </c>
      <c r="F56" s="21">
        <v>762</v>
      </c>
      <c r="G56" s="22">
        <f t="shared" si="0"/>
        <v>0.13392857142857142</v>
      </c>
      <c r="H56" s="14">
        <f>F56/D56</f>
        <v>95.25</v>
      </c>
      <c r="I56" s="4">
        <f t="shared" si="1"/>
        <v>9.0714285714285712</v>
      </c>
    </row>
    <row r="57" spans="1:9" x14ac:dyDescent="0.25">
      <c r="A57" s="24"/>
      <c r="B57" s="24"/>
      <c r="C57" s="17" t="s">
        <v>75</v>
      </c>
      <c r="D57" s="17">
        <v>15</v>
      </c>
      <c r="E57" s="17">
        <v>653</v>
      </c>
      <c r="F57" s="25">
        <v>604</v>
      </c>
      <c r="G57" s="22">
        <f t="shared" si="0"/>
        <v>-7.5038284839203676E-2</v>
      </c>
      <c r="H57" s="14">
        <f>F57/D57</f>
        <v>40.266666666666666</v>
      </c>
      <c r="I57" s="4">
        <f t="shared" si="1"/>
        <v>13.874425727411944</v>
      </c>
    </row>
    <row r="58" spans="1:9" x14ac:dyDescent="0.25">
      <c r="A58" s="24"/>
      <c r="B58" s="24"/>
      <c r="C58" s="17" t="s">
        <v>76</v>
      </c>
      <c r="D58" s="17">
        <v>9</v>
      </c>
      <c r="E58" s="17">
        <v>879</v>
      </c>
      <c r="F58" s="25">
        <v>907</v>
      </c>
      <c r="G58" s="22">
        <f t="shared" si="0"/>
        <v>3.1854379977246869E-2</v>
      </c>
      <c r="H58" s="14">
        <f>F58/D58</f>
        <v>100.77777777777777</v>
      </c>
      <c r="I58" s="4">
        <f t="shared" si="1"/>
        <v>9.2866894197952217</v>
      </c>
    </row>
    <row r="59" spans="1:9" x14ac:dyDescent="0.25">
      <c r="A59" s="24"/>
      <c r="B59" s="24"/>
      <c r="C59" s="17" t="s">
        <v>77</v>
      </c>
      <c r="D59" s="17">
        <v>11</v>
      </c>
      <c r="E59" s="17">
        <v>554</v>
      </c>
      <c r="F59" s="25">
        <v>660</v>
      </c>
      <c r="G59" s="22">
        <f t="shared" si="0"/>
        <v>0.19133574007220217</v>
      </c>
      <c r="H59" s="14">
        <f>F59/D59</f>
        <v>60</v>
      </c>
      <c r="I59" s="4">
        <f t="shared" si="1"/>
        <v>13.104693140794225</v>
      </c>
    </row>
    <row r="60" spans="1:9" x14ac:dyDescent="0.25">
      <c r="A60" s="24"/>
      <c r="B60" s="15" t="s">
        <v>78</v>
      </c>
      <c r="C60" s="8"/>
      <c r="D60" s="26"/>
      <c r="E60" s="26"/>
      <c r="F60" s="21">
        <v>2933</v>
      </c>
      <c r="G60" s="22"/>
      <c r="H60" s="14"/>
    </row>
    <row r="61" spans="1:9" x14ac:dyDescent="0.25">
      <c r="A61" s="15" t="s">
        <v>79</v>
      </c>
      <c r="B61" s="7"/>
      <c r="C61" s="8"/>
      <c r="D61" s="26"/>
      <c r="E61" s="26"/>
      <c r="F61" s="21">
        <v>4188</v>
      </c>
      <c r="G61" s="22"/>
      <c r="H61" s="14"/>
    </row>
    <row r="62" spans="1:9" x14ac:dyDescent="0.25">
      <c r="A62" s="15" t="s">
        <v>80</v>
      </c>
      <c r="B62" s="15" t="s">
        <v>81</v>
      </c>
      <c r="C62" s="16"/>
      <c r="D62" s="16"/>
      <c r="E62" s="16"/>
      <c r="F62" s="21"/>
      <c r="G62" s="22"/>
      <c r="H62" s="14"/>
    </row>
    <row r="63" spans="1:9" x14ac:dyDescent="0.25">
      <c r="A63" s="24"/>
      <c r="B63" s="24"/>
      <c r="C63" s="17" t="s">
        <v>82</v>
      </c>
      <c r="D63" s="17">
        <v>4</v>
      </c>
      <c r="E63" s="17">
        <v>227</v>
      </c>
      <c r="F63" s="25">
        <v>230</v>
      </c>
      <c r="G63" s="22">
        <f t="shared" si="0"/>
        <v>1.3215859030837005E-2</v>
      </c>
      <c r="H63" s="14">
        <f>F63/D63</f>
        <v>57.5</v>
      </c>
      <c r="I63" s="4">
        <f t="shared" si="1"/>
        <v>4.0528634361233484</v>
      </c>
    </row>
    <row r="64" spans="1:9" x14ac:dyDescent="0.25">
      <c r="A64" s="24"/>
      <c r="B64" s="24"/>
      <c r="C64" s="17" t="s">
        <v>83</v>
      </c>
      <c r="D64" s="17">
        <v>4</v>
      </c>
      <c r="E64" s="17">
        <v>355</v>
      </c>
      <c r="F64" s="25">
        <v>415</v>
      </c>
      <c r="G64" s="22">
        <f t="shared" si="0"/>
        <v>0.16901408450704225</v>
      </c>
      <c r="H64" s="14">
        <f>F64/D64</f>
        <v>103.75</v>
      </c>
      <c r="I64" s="4">
        <f t="shared" si="1"/>
        <v>4.676056338028169</v>
      </c>
    </row>
    <row r="65" spans="1:10" x14ac:dyDescent="0.25">
      <c r="A65" s="24"/>
      <c r="B65" s="24"/>
      <c r="C65" s="17" t="s">
        <v>84</v>
      </c>
      <c r="D65" s="17">
        <v>8</v>
      </c>
      <c r="E65" s="17">
        <v>551</v>
      </c>
      <c r="F65" s="25">
        <v>659</v>
      </c>
      <c r="G65" s="22">
        <f t="shared" si="0"/>
        <v>0.19600725952813067</v>
      </c>
      <c r="H65" s="14">
        <f>F65/D65</f>
        <v>82.375</v>
      </c>
      <c r="I65" s="4">
        <f t="shared" si="1"/>
        <v>9.5680580762250447</v>
      </c>
    </row>
    <row r="66" spans="1:10" x14ac:dyDescent="0.25">
      <c r="A66" s="24"/>
      <c r="B66" s="24"/>
      <c r="C66" s="17" t="s">
        <v>85</v>
      </c>
      <c r="D66" s="17">
        <v>6</v>
      </c>
      <c r="E66" s="17">
        <v>267</v>
      </c>
      <c r="F66" s="25">
        <v>250</v>
      </c>
      <c r="G66" s="22">
        <f t="shared" si="0"/>
        <v>-6.3670411985018729E-2</v>
      </c>
      <c r="H66" s="14">
        <f>F66/D66</f>
        <v>41.666666666666664</v>
      </c>
      <c r="I66" s="4">
        <f t="shared" si="1"/>
        <v>5.6179775280898872</v>
      </c>
    </row>
    <row r="67" spans="1:10" x14ac:dyDescent="0.25">
      <c r="A67" s="24"/>
      <c r="B67" s="15" t="s">
        <v>86</v>
      </c>
      <c r="C67" s="8"/>
      <c r="D67" s="26"/>
      <c r="E67" s="26"/>
      <c r="F67" s="21"/>
      <c r="G67" s="22"/>
      <c r="H67" s="14"/>
    </row>
    <row r="68" spans="1:10" x14ac:dyDescent="0.25">
      <c r="A68" s="24"/>
      <c r="B68" s="15" t="s">
        <v>87</v>
      </c>
      <c r="C68" s="16" t="s">
        <v>88</v>
      </c>
      <c r="D68" s="16">
        <v>3</v>
      </c>
      <c r="E68" s="16"/>
      <c r="F68" s="21">
        <v>58</v>
      </c>
      <c r="G68" s="22"/>
      <c r="H68" s="14"/>
    </row>
    <row r="69" spans="1:10" x14ac:dyDescent="0.25">
      <c r="A69" s="24"/>
      <c r="B69" s="24"/>
      <c r="C69" s="17" t="s">
        <v>89</v>
      </c>
      <c r="D69" s="17">
        <v>6</v>
      </c>
      <c r="E69" s="17"/>
      <c r="F69" s="25">
        <v>272</v>
      </c>
      <c r="G69" s="22"/>
      <c r="H69" s="14"/>
    </row>
    <row r="70" spans="1:10" x14ac:dyDescent="0.25">
      <c r="A70" s="24"/>
      <c r="B70" s="24"/>
      <c r="C70" s="17" t="s">
        <v>90</v>
      </c>
      <c r="D70" s="17">
        <v>8</v>
      </c>
      <c r="E70" s="17">
        <v>568</v>
      </c>
      <c r="F70" s="25">
        <v>606</v>
      </c>
      <c r="G70" s="22">
        <f t="shared" ref="G70:G71" si="2">(F70-E70)/E70</f>
        <v>6.6901408450704219E-2</v>
      </c>
      <c r="H70" s="14">
        <f>F70/D70</f>
        <v>75.75</v>
      </c>
      <c r="I70" s="4">
        <f t="shared" ref="I70:I71" si="3">D70*(1+G70)</f>
        <v>8.535211267605634</v>
      </c>
    </row>
    <row r="71" spans="1:10" x14ac:dyDescent="0.25">
      <c r="A71" s="24"/>
      <c r="B71" s="24"/>
      <c r="C71" s="17" t="s">
        <v>91</v>
      </c>
      <c r="D71" s="17">
        <v>7</v>
      </c>
      <c r="E71" s="17">
        <v>462</v>
      </c>
      <c r="F71" s="25">
        <v>465</v>
      </c>
      <c r="G71" s="22">
        <f t="shared" si="2"/>
        <v>6.4935064935064939E-3</v>
      </c>
      <c r="H71" s="14">
        <f>F71/D71</f>
        <v>66.428571428571431</v>
      </c>
      <c r="I71" s="4">
        <f t="shared" si="3"/>
        <v>7.0454545454545459</v>
      </c>
    </row>
    <row r="72" spans="1:10" x14ac:dyDescent="0.25">
      <c r="A72" s="24"/>
      <c r="B72" s="15" t="s">
        <v>92</v>
      </c>
      <c r="C72" s="8"/>
      <c r="D72" s="26"/>
      <c r="E72" s="26"/>
      <c r="F72" s="32">
        <v>1400</v>
      </c>
      <c r="G72" s="22"/>
    </row>
    <row r="73" spans="1:10" x14ac:dyDescent="0.25">
      <c r="A73" s="15" t="s">
        <v>93</v>
      </c>
      <c r="B73" s="7"/>
      <c r="C73" s="8"/>
      <c r="D73" s="26"/>
      <c r="E73" s="26"/>
      <c r="F73" s="32">
        <v>2914</v>
      </c>
      <c r="G73" s="22"/>
    </row>
    <row r="74" spans="1:10" x14ac:dyDescent="0.25">
      <c r="A74" s="7"/>
      <c r="B74" s="7"/>
      <c r="C74" s="8"/>
      <c r="D74" s="26"/>
      <c r="E74" s="26"/>
      <c r="F74" s="32">
        <v>10319</v>
      </c>
      <c r="G74" s="22"/>
    </row>
    <row r="75" spans="1:10" x14ac:dyDescent="0.25">
      <c r="A75" s="33"/>
      <c r="B75" s="33"/>
      <c r="C75" s="34"/>
      <c r="D75" s="35">
        <f>SUM(D5:D74)</f>
        <v>337</v>
      </c>
      <c r="E75" s="36">
        <f>SUM(E5:E74)</f>
        <v>21370</v>
      </c>
      <c r="F75" s="37">
        <v>23393</v>
      </c>
      <c r="G75" s="38">
        <f>(F75-E75)/E75</f>
        <v>9.4665418811417879E-2</v>
      </c>
      <c r="I75" s="39">
        <f>SUM(I5:I74)</f>
        <v>351.14298918185347</v>
      </c>
      <c r="J75" s="45">
        <f>(I75-D75)/D75</f>
        <v>4.1967326949120073E-2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 do Windows</dc:creator>
  <cp:lastModifiedBy>Usuário do Windows</cp:lastModifiedBy>
  <dcterms:created xsi:type="dcterms:W3CDTF">2018-10-06T01:42:35Z</dcterms:created>
  <dcterms:modified xsi:type="dcterms:W3CDTF">2018-10-06T01:52:27Z</dcterms:modified>
</cp:coreProperties>
</file>