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ESCOM\QUINTO SEMESTRE\MÉTODOS CUANTITATIVOS\"/>
    </mc:Choice>
  </mc:AlternateContent>
  <xr:revisionPtr revIDLastSave="0" documentId="8_{B1F1086C-DC71-4F33-A402-941963E58E26}" xr6:coauthVersionLast="36" xr6:coauthVersionMax="36" xr10:uidLastSave="{00000000-0000-0000-0000-000000000000}"/>
  <bookViews>
    <workbookView xWindow="0" yWindow="0" windowWidth="20490" windowHeight="7545" firstSheet="3" activeTab="6" xr2:uid="{186CF64B-FECF-4B8D-BAA2-D47B2F8E1A33}"/>
  </bookViews>
  <sheets>
    <sheet name="Informe de respuestas 1" sheetId="2" r:id="rId1"/>
    <sheet name="Informe de respuestas 2" sheetId="3" r:id="rId2"/>
    <sheet name="Informe de respuestas 3" sheetId="4" r:id="rId3"/>
    <sheet name="Informe de respuestas 4" sheetId="5" r:id="rId4"/>
    <sheet name="Informe de respuestas 5" sheetId="6" r:id="rId5"/>
    <sheet name="Informe de respuestas 6" sheetId="7" r:id="rId6"/>
    <sheet name="Hoja1" sheetId="1" r:id="rId7"/>
  </sheets>
  <definedNames>
    <definedName name="solver_adj" localSheetId="6" hidden="1">Hoja1!$A$13:$H$13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Hoja1!$H$14</definedName>
    <definedName name="solver_lhs2" localSheetId="6" hidden="1">Hoja1!$H$15</definedName>
    <definedName name="solver_lhs3" localSheetId="6" hidden="1">Hoja1!$H$16</definedName>
    <definedName name="solver_lhs4" localSheetId="6" hidden="1">Hoja1!$B$9</definedName>
    <definedName name="solver_lhs5" localSheetId="6" hidden="1">Hoja1!$B$9</definedName>
    <definedName name="solver_lhs6" localSheetId="6" hidden="1">Hoja1!$B$9</definedName>
    <definedName name="solver_lhs7" localSheetId="6" hidden="1">Hoja1!$B$9</definedName>
    <definedName name="solver_lhs8" localSheetId="6" hidden="1">Hoja1!$B$9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3</definedName>
    <definedName name="solver_nwt" localSheetId="6" hidden="1">1</definedName>
    <definedName name="solver_opt" localSheetId="6" hidden="1">Hoja1!$I$13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el4" localSheetId="6" hidden="1">1</definedName>
    <definedName name="solver_rel5" localSheetId="6" hidden="1">1</definedName>
    <definedName name="solver_rel6" localSheetId="6" hidden="1">1</definedName>
    <definedName name="solver_rel7" localSheetId="6" hidden="1">1</definedName>
    <definedName name="solver_rel8" localSheetId="6" hidden="1">1</definedName>
    <definedName name="solver_rhs1" localSheetId="6" hidden="1">Hoja1!$I$14</definedName>
    <definedName name="solver_rhs2" localSheetId="6" hidden="1">Hoja1!$I$15</definedName>
    <definedName name="solver_rhs3" localSheetId="6" hidden="1">Hoja1!$I$16</definedName>
    <definedName name="solver_rhs4" localSheetId="6" hidden="1">Hoja1!$D$9</definedName>
    <definedName name="solver_rhs5" localSheetId="6" hidden="1">Hoja1!$D$9</definedName>
    <definedName name="solver_rhs6" localSheetId="6" hidden="1">Hoja1!$D$9</definedName>
    <definedName name="solver_rhs7" localSheetId="6" hidden="1">Hoja1!$D$9</definedName>
    <definedName name="solver_rhs8" localSheetId="6" hidden="1">Hoja1!$D$9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1" l="1"/>
  <c r="H16" i="1"/>
  <c r="H15" i="1"/>
  <c r="H14" i="1"/>
  <c r="B5" i="1"/>
  <c r="B10" i="1"/>
  <c r="B9" i="1"/>
  <c r="B8" i="1"/>
  <c r="B7" i="1"/>
  <c r="B6" i="1"/>
  <c r="B4" i="1"/>
  <c r="B3" i="1"/>
  <c r="D2" i="1"/>
</calcChain>
</file>

<file path=xl/sharedStrings.xml><?xml version="1.0" encoding="utf-8"?>
<sst xmlns="http://schemas.openxmlformats.org/spreadsheetml/2006/main" count="442" uniqueCount="103">
  <si>
    <t>A</t>
  </si>
  <si>
    <t>N</t>
  </si>
  <si>
    <t>C</t>
  </si>
  <si>
    <t>Z</t>
  </si>
  <si>
    <t>R1</t>
  </si>
  <si>
    <t>R2</t>
  </si>
  <si>
    <t>R3</t>
  </si>
  <si>
    <t>R4</t>
  </si>
  <si>
    <t>R5</t>
  </si>
  <si>
    <t>R6</t>
  </si>
  <si>
    <t>R7</t>
  </si>
  <si>
    <t>Microsoft Excel 16.0 Informe de respuestas</t>
  </si>
  <si>
    <t>Hoja de cálculo: [Libro1]Hoja1</t>
  </si>
  <si>
    <t>Informe creado: 25/09/2018 12:45:39 p. m.</t>
  </si>
  <si>
    <t>Resultado: Solver encontró una solución. Se cumplen todas las restricciones y condiciones óptimas.</t>
  </si>
  <si>
    <t>Motor de Solver</t>
  </si>
  <si>
    <t>Motor: Simplex LP</t>
  </si>
  <si>
    <t>Tiempo de la solución: 0.156 segundos.</t>
  </si>
  <si>
    <t>Iteraciones: 5 Subproblemas: 0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</si>
  <si>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</si>
  <si>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</si>
  <si>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</si>
  <si>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</si>
  <si>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</si>
  <si>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</si>
  <si>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</si>
  <si>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</si>
  <si>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</si>
  <si>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</si>
  <si>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</si>
  <si>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</si>
  <si>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</si>
  <si>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</si>
  <si>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</si>
  <si>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$D$2</t>
  </si>
  <si>
    <t>$A$2</t>
  </si>
  <si>
    <t>Continuar</t>
  </si>
  <si>
    <t>$B$2</t>
  </si>
  <si>
    <t>$C$2</t>
  </si>
  <si>
    <t>$B$3</t>
  </si>
  <si>
    <t>R1 N</t>
  </si>
  <si>
    <t>$B$3&gt;=$D$3</t>
  </si>
  <si>
    <t>Vinculante</t>
  </si>
  <si>
    <t>$B$4</t>
  </si>
  <si>
    <t>R2 N</t>
  </si>
  <si>
    <t>$B$4&gt;=$D$4</t>
  </si>
  <si>
    <t>$B$5</t>
  </si>
  <si>
    <t>R3 N</t>
  </si>
  <si>
    <t>$B$5&gt;=$D$5</t>
  </si>
  <si>
    <t>No vinculante</t>
  </si>
  <si>
    <t>$B$6</t>
  </si>
  <si>
    <t>R4 N</t>
  </si>
  <si>
    <t>$B$6&gt;=$D$6</t>
  </si>
  <si>
    <t>$B$7</t>
  </si>
  <si>
    <t>R5 N</t>
  </si>
  <si>
    <t>$B$7&gt;=$D$7</t>
  </si>
  <si>
    <t>$B$8</t>
  </si>
  <si>
    <t>R6 N</t>
  </si>
  <si>
    <t>$B$8&lt;=$D$8</t>
  </si>
  <si>
    <t>$B$9</t>
  </si>
  <si>
    <t>R7 N</t>
  </si>
  <si>
    <t>$B$9&lt;=$D$9</t>
  </si>
  <si>
    <t>R8</t>
  </si>
  <si>
    <t>Informe creado: 25/09/2018 12:51:42 p. m.</t>
  </si>
  <si>
    <t>Tiempo de la solución: 0.032 segundos.</t>
  </si>
  <si>
    <t>$B$10</t>
  </si>
  <si>
    <t>R8 N</t>
  </si>
  <si>
    <t>$B$10&lt;=$D$10</t>
  </si>
  <si>
    <t>Informe creado: 25/09/2018 12:55:22 p. m.</t>
  </si>
  <si>
    <t>Tiempo de la solución: 0.031 segundos.</t>
  </si>
  <si>
    <t>Iteraciones: 7 Subproblemas: 0</t>
  </si>
  <si>
    <t>Informe creado: 25/09/2018 12:59:12 p. m.</t>
  </si>
  <si>
    <t>Iteraciones: 8 Subproblemas: 0</t>
  </si>
  <si>
    <t>a</t>
  </si>
  <si>
    <t>b</t>
  </si>
  <si>
    <t>c</t>
  </si>
  <si>
    <t>d</t>
  </si>
  <si>
    <t>e</t>
  </si>
  <si>
    <t>f</t>
  </si>
  <si>
    <t>g</t>
  </si>
  <si>
    <t>h</t>
  </si>
  <si>
    <t>Informe creado: 25/09/2018 01:25:50 p. m.</t>
  </si>
  <si>
    <t>Iteraciones: 3 Subproblemas: 0</t>
  </si>
  <si>
    <t>Celda objetivo (Máx)</t>
  </si>
  <si>
    <t>$I$13</t>
  </si>
  <si>
    <t>$A$13</t>
  </si>
  <si>
    <t>$B$13</t>
  </si>
  <si>
    <t>$C$13</t>
  </si>
  <si>
    <t>$D$13</t>
  </si>
  <si>
    <t>$E$13</t>
  </si>
  <si>
    <t>$F$13</t>
  </si>
  <si>
    <t>$G$13</t>
  </si>
  <si>
    <t>$H$13</t>
  </si>
  <si>
    <t>$H$14</t>
  </si>
  <si>
    <t>R1 h</t>
  </si>
  <si>
    <t>$H$14&lt;=$I$14</t>
  </si>
  <si>
    <t>$H$15</t>
  </si>
  <si>
    <t>R2 h</t>
  </si>
  <si>
    <t>$H$15&lt;=$I$15</t>
  </si>
  <si>
    <t>$H$16</t>
  </si>
  <si>
    <t>R3 h</t>
  </si>
  <si>
    <t>$H$16&lt;=$I$16</t>
  </si>
  <si>
    <t>Informe creado: 25/09/2018 01:26:31 p.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</si>
</sst>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5B85-606B-4E38-9FBC-2A01170C8397}">
  <dimension ref="A1:G34"/>
  <sheetViews>
    <sheetView showGridLines="0" topLeftCell="A13" workbookViewId="0">
      <selection activeCell="I32" sqref="I30:I32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28515625" bestFit="1" customWidth="1"/>
    <col min="7" max="7" width="12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13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17</v>
      </c>
    </row>
    <row r="8" spans="1:5" x14ac:dyDescent="0.25">
      <c r="A8" s="1"/>
      <c r="B8" t="s">
        <v>18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.75" thickBot="1" x14ac:dyDescent="0.3">
      <c r="B16" s="2" t="s">
        <v>34</v>
      </c>
      <c r="C16" s="2" t="s">
        <v>3</v>
      </c>
      <c r="D16" s="5">
        <v>0</v>
      </c>
      <c r="E16" s="5">
        <v>2091.6666666666665</v>
      </c>
    </row>
    <row r="19" spans="1:7" ht="15.75" thickBot="1" x14ac:dyDescent="0.3">
      <c r="A19" t="s">
        <v>27</v>
      </c>
    </row>
    <row r="20" spans="1:7" ht="15.75" thickBot="1" x14ac:dyDescent="0.3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25">
      <c r="B21" s="4" t="s">
        <v>35</v>
      </c>
      <c r="C21" s="4" t="s">
        <v>0</v>
      </c>
      <c r="D21" s="6">
        <v>0</v>
      </c>
      <c r="E21" s="6">
        <v>1250</v>
      </c>
      <c r="F21" s="4" t="s">
        <v>36</v>
      </c>
    </row>
    <row r="22" spans="1:7" x14ac:dyDescent="0.25">
      <c r="B22" s="4" t="s">
        <v>37</v>
      </c>
      <c r="C22" s="4" t="s">
        <v>1</v>
      </c>
      <c r="D22" s="6">
        <v>0</v>
      </c>
      <c r="E22" s="6">
        <v>750</v>
      </c>
      <c r="F22" s="4" t="s">
        <v>36</v>
      </c>
    </row>
    <row r="23" spans="1:7" ht="15.75" thickBot="1" x14ac:dyDescent="0.3">
      <c r="B23" s="2" t="s">
        <v>38</v>
      </c>
      <c r="C23" s="2" t="s">
        <v>2</v>
      </c>
      <c r="D23" s="5">
        <v>0</v>
      </c>
      <c r="E23" s="5">
        <v>1833.3333333333335</v>
      </c>
      <c r="F23" s="2" t="s">
        <v>36</v>
      </c>
    </row>
    <row r="26" spans="1:7" ht="15.75" thickBot="1" x14ac:dyDescent="0.3">
      <c r="A26" t="s">
        <v>29</v>
      </c>
    </row>
    <row r="27" spans="1:7" ht="15.75" thickBot="1" x14ac:dyDescent="0.3">
      <c r="B27" s="3" t="s">
        <v>23</v>
      </c>
      <c r="C27" s="3" t="s">
        <v>24</v>
      </c>
      <c r="D27" s="3" t="s">
        <v>30</v>
      </c>
      <c r="E27" s="3" t="s">
        <v>31</v>
      </c>
      <c r="F27" s="3" t="s">
        <v>32</v>
      </c>
      <c r="G27" s="3" t="s">
        <v>33</v>
      </c>
    </row>
    <row r="28" spans="1:7" x14ac:dyDescent="0.25">
      <c r="B28" s="4" t="s">
        <v>39</v>
      </c>
      <c r="C28" s="4" t="s">
        <v>40</v>
      </c>
      <c r="D28" s="6">
        <v>1250</v>
      </c>
      <c r="E28" s="4" t="s">
        <v>41</v>
      </c>
      <c r="F28" s="4" t="s">
        <v>42</v>
      </c>
      <c r="G28" s="6">
        <v>0</v>
      </c>
    </row>
    <row r="29" spans="1:7" x14ac:dyDescent="0.25">
      <c r="B29" s="4" t="s">
        <v>43</v>
      </c>
      <c r="C29" s="4" t="s">
        <v>44</v>
      </c>
      <c r="D29" s="6">
        <v>750</v>
      </c>
      <c r="E29" s="4" t="s">
        <v>45</v>
      </c>
      <c r="F29" s="4" t="s">
        <v>42</v>
      </c>
      <c r="G29" s="6">
        <v>0</v>
      </c>
    </row>
    <row r="30" spans="1:7" x14ac:dyDescent="0.25">
      <c r="B30" s="4" t="s">
        <v>46</v>
      </c>
      <c r="C30" s="4" t="s">
        <v>47</v>
      </c>
      <c r="D30" s="6">
        <v>1083.3333333333335</v>
      </c>
      <c r="E30" s="4" t="s">
        <v>48</v>
      </c>
      <c r="F30" s="4" t="s">
        <v>49</v>
      </c>
      <c r="G30" s="6">
        <v>983.33333333333348</v>
      </c>
    </row>
    <row r="31" spans="1:7" x14ac:dyDescent="0.25">
      <c r="B31" s="4" t="s">
        <v>50</v>
      </c>
      <c r="C31" s="4" t="s">
        <v>51</v>
      </c>
      <c r="D31" s="6">
        <v>1333.3333333333335</v>
      </c>
      <c r="E31" s="4" t="s">
        <v>52</v>
      </c>
      <c r="F31" s="4" t="s">
        <v>49</v>
      </c>
      <c r="G31" s="6">
        <v>833.33333333333348</v>
      </c>
    </row>
    <row r="32" spans="1:7" x14ac:dyDescent="0.25">
      <c r="B32" s="4" t="s">
        <v>53</v>
      </c>
      <c r="C32" s="4" t="s">
        <v>54</v>
      </c>
      <c r="D32" s="6">
        <v>1500</v>
      </c>
      <c r="E32" s="4" t="s">
        <v>55</v>
      </c>
      <c r="F32" s="4" t="s">
        <v>42</v>
      </c>
      <c r="G32" s="6">
        <v>0</v>
      </c>
    </row>
    <row r="33" spans="2:7" x14ac:dyDescent="0.25">
      <c r="B33" s="4" t="s">
        <v>56</v>
      </c>
      <c r="C33" s="4" t="s">
        <v>57</v>
      </c>
      <c r="D33" s="6">
        <v>1250</v>
      </c>
      <c r="E33" s="4" t="s">
        <v>58</v>
      </c>
      <c r="F33" s="4" t="s">
        <v>49</v>
      </c>
      <c r="G33" s="4">
        <v>1750</v>
      </c>
    </row>
    <row r="34" spans="2:7" ht="15.75" thickBot="1" x14ac:dyDescent="0.3">
      <c r="B34" s="2" t="s">
        <v>59</v>
      </c>
      <c r="C34" s="2" t="s">
        <v>60</v>
      </c>
      <c r="D34" s="5">
        <v>750</v>
      </c>
      <c r="E34" s="2" t="s">
        <v>61</v>
      </c>
      <c r="F34" s="2" t="s">
        <v>49</v>
      </c>
      <c r="G34" s="2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11B-CB60-45BD-A7CA-7056833A5E59}">
  <dimension ref="A1:G35"/>
  <sheetViews>
    <sheetView showGridLines="0" workbookViewId="0"/>
  </sheetViews>
  <sheetFormatPr baseColWidth="10" defaultRowHeight="15" x14ac:dyDescent="0.25"/>
  <cols>
    <col min="1" max="1" width="2.28515625" customWidth="1"/>
    <col min="2" max="2" width="6.140625" bestFit="1" customWidth="1"/>
    <col min="3" max="3" width="8.28515625" bestFit="1" customWidth="1"/>
    <col min="4" max="4" width="15.5703125" bestFit="1" customWidth="1"/>
    <col min="5" max="5" width="13.42578125" bestFit="1" customWidth="1"/>
    <col min="6" max="6" width="13.28515625" bestFit="1" customWidth="1"/>
    <col min="7" max="7" width="12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63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64</v>
      </c>
    </row>
    <row r="8" spans="1:5" x14ac:dyDescent="0.25">
      <c r="A8" s="1"/>
      <c r="B8" t="s">
        <v>18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.75" thickBot="1" x14ac:dyDescent="0.3">
      <c r="B16" s="2" t="s">
        <v>34</v>
      </c>
      <c r="C16" s="2" t="s">
        <v>3</v>
      </c>
      <c r="D16" s="5">
        <v>2091.6666666666665</v>
      </c>
      <c r="E16" s="5">
        <v>2091.6666666666665</v>
      </c>
    </row>
    <row r="19" spans="1:7" ht="15.75" thickBot="1" x14ac:dyDescent="0.3">
      <c r="A19" t="s">
        <v>27</v>
      </c>
    </row>
    <row r="20" spans="1:7" ht="15.75" thickBot="1" x14ac:dyDescent="0.3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25">
      <c r="B21" s="4" t="s">
        <v>35</v>
      </c>
      <c r="C21" s="4" t="s">
        <v>0</v>
      </c>
      <c r="D21" s="6">
        <v>1250</v>
      </c>
      <c r="E21" s="6">
        <v>1250</v>
      </c>
      <c r="F21" s="4" t="s">
        <v>36</v>
      </c>
    </row>
    <row r="22" spans="1:7" x14ac:dyDescent="0.25">
      <c r="B22" s="4" t="s">
        <v>37</v>
      </c>
      <c r="C22" s="4" t="s">
        <v>1</v>
      </c>
      <c r="D22" s="6">
        <v>750</v>
      </c>
      <c r="E22" s="6">
        <v>750</v>
      </c>
      <c r="F22" s="4" t="s">
        <v>36</v>
      </c>
    </row>
    <row r="23" spans="1:7" ht="15.75" thickBot="1" x14ac:dyDescent="0.3">
      <c r="B23" s="2" t="s">
        <v>38</v>
      </c>
      <c r="C23" s="2" t="s">
        <v>2</v>
      </c>
      <c r="D23" s="5">
        <v>1833.3333333333335</v>
      </c>
      <c r="E23" s="5">
        <v>1833.3333333333335</v>
      </c>
      <c r="F23" s="2" t="s">
        <v>36</v>
      </c>
    </row>
    <row r="26" spans="1:7" ht="15.75" thickBot="1" x14ac:dyDescent="0.3">
      <c r="A26" t="s">
        <v>29</v>
      </c>
    </row>
    <row r="27" spans="1:7" ht="15.75" thickBot="1" x14ac:dyDescent="0.3">
      <c r="B27" s="3" t="s">
        <v>23</v>
      </c>
      <c r="C27" s="3" t="s">
        <v>24</v>
      </c>
      <c r="D27" s="3" t="s">
        <v>30</v>
      </c>
      <c r="E27" s="3" t="s">
        <v>31</v>
      </c>
      <c r="F27" s="3" t="s">
        <v>32</v>
      </c>
      <c r="G27" s="3" t="s">
        <v>33</v>
      </c>
    </row>
    <row r="28" spans="1:7" x14ac:dyDescent="0.25">
      <c r="B28" s="4" t="s">
        <v>65</v>
      </c>
      <c r="C28" s="4" t="s">
        <v>66</v>
      </c>
      <c r="D28" s="6">
        <v>1833.3333333333335</v>
      </c>
      <c r="E28" s="4" t="s">
        <v>67</v>
      </c>
      <c r="F28" s="4" t="s">
        <v>49</v>
      </c>
      <c r="G28" s="4">
        <v>166.66666666666652</v>
      </c>
    </row>
    <row r="29" spans="1:7" x14ac:dyDescent="0.25">
      <c r="B29" s="4" t="s">
        <v>39</v>
      </c>
      <c r="C29" s="4" t="s">
        <v>40</v>
      </c>
      <c r="D29" s="6">
        <v>1250</v>
      </c>
      <c r="E29" s="4" t="s">
        <v>41</v>
      </c>
      <c r="F29" s="4" t="s">
        <v>42</v>
      </c>
      <c r="G29" s="6">
        <v>0</v>
      </c>
    </row>
    <row r="30" spans="1:7" x14ac:dyDescent="0.25">
      <c r="B30" s="4" t="s">
        <v>43</v>
      </c>
      <c r="C30" s="4" t="s">
        <v>44</v>
      </c>
      <c r="D30" s="6">
        <v>750</v>
      </c>
      <c r="E30" s="4" t="s">
        <v>45</v>
      </c>
      <c r="F30" s="4" t="s">
        <v>42</v>
      </c>
      <c r="G30" s="6">
        <v>0</v>
      </c>
    </row>
    <row r="31" spans="1:7" x14ac:dyDescent="0.25">
      <c r="B31" s="4" t="s">
        <v>46</v>
      </c>
      <c r="C31" s="4" t="s">
        <v>47</v>
      </c>
      <c r="D31" s="6">
        <v>1083.3333333333335</v>
      </c>
      <c r="E31" s="4" t="s">
        <v>48</v>
      </c>
      <c r="F31" s="4" t="s">
        <v>49</v>
      </c>
      <c r="G31" s="6">
        <v>983.33333333333348</v>
      </c>
    </row>
    <row r="32" spans="1:7" x14ac:dyDescent="0.25">
      <c r="B32" s="4" t="s">
        <v>50</v>
      </c>
      <c r="C32" s="4" t="s">
        <v>51</v>
      </c>
      <c r="D32" s="6">
        <v>1333.3333333333335</v>
      </c>
      <c r="E32" s="4" t="s">
        <v>52</v>
      </c>
      <c r="F32" s="4" t="s">
        <v>49</v>
      </c>
      <c r="G32" s="6">
        <v>833.33333333333348</v>
      </c>
    </row>
    <row r="33" spans="2:7" x14ac:dyDescent="0.25">
      <c r="B33" s="4" t="s">
        <v>53</v>
      </c>
      <c r="C33" s="4" t="s">
        <v>54</v>
      </c>
      <c r="D33" s="6">
        <v>1500</v>
      </c>
      <c r="E33" s="4" t="s">
        <v>55</v>
      </c>
      <c r="F33" s="4" t="s">
        <v>42</v>
      </c>
      <c r="G33" s="6">
        <v>0</v>
      </c>
    </row>
    <row r="34" spans="2:7" x14ac:dyDescent="0.25">
      <c r="B34" s="4" t="s">
        <v>56</v>
      </c>
      <c r="C34" s="4" t="s">
        <v>57</v>
      </c>
      <c r="D34" s="6">
        <v>1250</v>
      </c>
      <c r="E34" s="4" t="s">
        <v>58</v>
      </c>
      <c r="F34" s="4" t="s">
        <v>49</v>
      </c>
      <c r="G34" s="4">
        <v>1750</v>
      </c>
    </row>
    <row r="35" spans="2:7" ht="15.75" thickBot="1" x14ac:dyDescent="0.3">
      <c r="B35" s="2" t="s">
        <v>59</v>
      </c>
      <c r="C35" s="2" t="s">
        <v>60</v>
      </c>
      <c r="D35" s="5">
        <v>750</v>
      </c>
      <c r="E35" s="2" t="s">
        <v>61</v>
      </c>
      <c r="F35" s="2" t="s">
        <v>49</v>
      </c>
      <c r="G35" s="2">
        <v>1250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0D9E-8AC3-497C-899D-FCEAD563D887}">
  <dimension ref="A1:G35"/>
  <sheetViews>
    <sheetView showGridLines="0" workbookViewId="0"/>
  </sheetViews>
  <sheetFormatPr baseColWidth="10" defaultRowHeight="15" x14ac:dyDescent="0.25"/>
  <cols>
    <col min="1" max="1" width="2.28515625" customWidth="1"/>
    <col min="2" max="2" width="6.140625" bestFit="1" customWidth="1"/>
    <col min="3" max="3" width="8.28515625" bestFit="1" customWidth="1"/>
    <col min="4" max="4" width="15.5703125" bestFit="1" customWidth="1"/>
    <col min="5" max="5" width="13.42578125" bestFit="1" customWidth="1"/>
    <col min="6" max="6" width="13.28515625" bestFit="1" customWidth="1"/>
    <col min="7" max="7" width="12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68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69</v>
      </c>
    </row>
    <row r="8" spans="1:5" x14ac:dyDescent="0.25">
      <c r="A8" s="1"/>
      <c r="B8" t="s">
        <v>70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.75" thickBot="1" x14ac:dyDescent="0.3">
      <c r="B16" s="2" t="s">
        <v>34</v>
      </c>
      <c r="C16" s="2" t="s">
        <v>3</v>
      </c>
      <c r="D16" s="5">
        <v>2091.6666666666665</v>
      </c>
      <c r="E16" s="5">
        <v>2091.6666666666665</v>
      </c>
    </row>
    <row r="19" spans="1:7" ht="15.75" thickBot="1" x14ac:dyDescent="0.3">
      <c r="A19" t="s">
        <v>27</v>
      </c>
    </row>
    <row r="20" spans="1:7" ht="15.75" thickBot="1" x14ac:dyDescent="0.3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25">
      <c r="B21" s="4" t="s">
        <v>35</v>
      </c>
      <c r="C21" s="4" t="s">
        <v>0</v>
      </c>
      <c r="D21" s="6">
        <v>1250</v>
      </c>
      <c r="E21" s="6">
        <v>1250</v>
      </c>
      <c r="F21" s="4" t="s">
        <v>36</v>
      </c>
    </row>
    <row r="22" spans="1:7" x14ac:dyDescent="0.25">
      <c r="B22" s="4" t="s">
        <v>37</v>
      </c>
      <c r="C22" s="4" t="s">
        <v>1</v>
      </c>
      <c r="D22" s="6">
        <v>750</v>
      </c>
      <c r="E22" s="6">
        <v>750</v>
      </c>
      <c r="F22" s="4" t="s">
        <v>36</v>
      </c>
    </row>
    <row r="23" spans="1:7" ht="15.75" thickBot="1" x14ac:dyDescent="0.3">
      <c r="B23" s="2" t="s">
        <v>38</v>
      </c>
      <c r="C23" s="2" t="s">
        <v>2</v>
      </c>
      <c r="D23" s="5">
        <v>1833.3333333333335</v>
      </c>
      <c r="E23" s="5">
        <v>1833.3333333333335</v>
      </c>
      <c r="F23" s="2" t="s">
        <v>36</v>
      </c>
    </row>
    <row r="26" spans="1:7" ht="15.75" thickBot="1" x14ac:dyDescent="0.3">
      <c r="A26" t="s">
        <v>29</v>
      </c>
    </row>
    <row r="27" spans="1:7" ht="15.75" thickBot="1" x14ac:dyDescent="0.3">
      <c r="B27" s="3" t="s">
        <v>23</v>
      </c>
      <c r="C27" s="3" t="s">
        <v>24</v>
      </c>
      <c r="D27" s="3" t="s">
        <v>30</v>
      </c>
      <c r="E27" s="3" t="s">
        <v>31</v>
      </c>
      <c r="F27" s="3" t="s">
        <v>32</v>
      </c>
      <c r="G27" s="3" t="s">
        <v>33</v>
      </c>
    </row>
    <row r="28" spans="1:7" x14ac:dyDescent="0.25">
      <c r="B28" s="4" t="s">
        <v>65</v>
      </c>
      <c r="C28" s="4" t="s">
        <v>66</v>
      </c>
      <c r="D28" s="6">
        <v>1833.3333333333335</v>
      </c>
      <c r="E28" s="4" t="s">
        <v>67</v>
      </c>
      <c r="F28" s="4" t="s">
        <v>49</v>
      </c>
      <c r="G28" s="4">
        <v>166.66666666666652</v>
      </c>
    </row>
    <row r="29" spans="1:7" x14ac:dyDescent="0.25">
      <c r="B29" s="4" t="s">
        <v>39</v>
      </c>
      <c r="C29" s="4" t="s">
        <v>40</v>
      </c>
      <c r="D29" s="6">
        <v>1250</v>
      </c>
      <c r="E29" s="4" t="s">
        <v>41</v>
      </c>
      <c r="F29" s="4" t="s">
        <v>42</v>
      </c>
      <c r="G29" s="6">
        <v>0</v>
      </c>
    </row>
    <row r="30" spans="1:7" x14ac:dyDescent="0.25">
      <c r="B30" s="4" t="s">
        <v>43</v>
      </c>
      <c r="C30" s="4" t="s">
        <v>44</v>
      </c>
      <c r="D30" s="6">
        <v>750</v>
      </c>
      <c r="E30" s="4" t="s">
        <v>45</v>
      </c>
      <c r="F30" s="4" t="s">
        <v>42</v>
      </c>
      <c r="G30" s="6">
        <v>0</v>
      </c>
    </row>
    <row r="31" spans="1:7" x14ac:dyDescent="0.25">
      <c r="B31" s="4" t="s">
        <v>46</v>
      </c>
      <c r="C31" s="4" t="s">
        <v>47</v>
      </c>
      <c r="D31" s="6">
        <v>1000</v>
      </c>
      <c r="E31" s="4" t="s">
        <v>48</v>
      </c>
      <c r="F31" s="4" t="s">
        <v>42</v>
      </c>
      <c r="G31" s="6">
        <v>0</v>
      </c>
    </row>
    <row r="32" spans="1:7" x14ac:dyDescent="0.25">
      <c r="B32" s="4" t="s">
        <v>50</v>
      </c>
      <c r="C32" s="4" t="s">
        <v>51</v>
      </c>
      <c r="D32" s="6">
        <v>1333.3333333333335</v>
      </c>
      <c r="E32" s="4" t="s">
        <v>52</v>
      </c>
      <c r="F32" s="4" t="s">
        <v>49</v>
      </c>
      <c r="G32" s="6">
        <v>833.33333333333348</v>
      </c>
    </row>
    <row r="33" spans="2:7" x14ac:dyDescent="0.25">
      <c r="B33" s="4" t="s">
        <v>53</v>
      </c>
      <c r="C33" s="4" t="s">
        <v>54</v>
      </c>
      <c r="D33" s="6">
        <v>1500</v>
      </c>
      <c r="E33" s="4" t="s">
        <v>55</v>
      </c>
      <c r="F33" s="4" t="s">
        <v>42</v>
      </c>
      <c r="G33" s="6">
        <v>0</v>
      </c>
    </row>
    <row r="34" spans="2:7" x14ac:dyDescent="0.25">
      <c r="B34" s="4" t="s">
        <v>56</v>
      </c>
      <c r="C34" s="4" t="s">
        <v>57</v>
      </c>
      <c r="D34" s="6">
        <v>1250</v>
      </c>
      <c r="E34" s="4" t="s">
        <v>58</v>
      </c>
      <c r="F34" s="4" t="s">
        <v>49</v>
      </c>
      <c r="G34" s="4">
        <v>1750</v>
      </c>
    </row>
    <row r="35" spans="2:7" ht="15.75" thickBot="1" x14ac:dyDescent="0.3">
      <c r="B35" s="2" t="s">
        <v>59</v>
      </c>
      <c r="C35" s="2" t="s">
        <v>60</v>
      </c>
      <c r="D35" s="5">
        <v>750</v>
      </c>
      <c r="E35" s="2" t="s">
        <v>61</v>
      </c>
      <c r="F35" s="2" t="s">
        <v>49</v>
      </c>
      <c r="G35" s="2">
        <v>1250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779A-2F05-4CBA-A5A0-D935B4FECEDF}">
  <dimension ref="A1:G35"/>
  <sheetViews>
    <sheetView showGridLines="0" workbookViewId="0"/>
  </sheetViews>
  <sheetFormatPr baseColWidth="10" defaultRowHeight="15" x14ac:dyDescent="0.25"/>
  <cols>
    <col min="1" max="1" width="2.28515625" customWidth="1"/>
    <col min="2" max="2" width="6.140625" bestFit="1" customWidth="1"/>
    <col min="3" max="3" width="8.28515625" bestFit="1" customWidth="1"/>
    <col min="4" max="4" width="15.5703125" bestFit="1" customWidth="1"/>
    <col min="5" max="5" width="13.42578125" bestFit="1" customWidth="1"/>
    <col min="6" max="6" width="13.28515625" bestFit="1" customWidth="1"/>
    <col min="7" max="7" width="12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71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69</v>
      </c>
    </row>
    <row r="8" spans="1:5" x14ac:dyDescent="0.25">
      <c r="A8" s="1"/>
      <c r="B8" t="s">
        <v>72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.75" thickBot="1" x14ac:dyDescent="0.3">
      <c r="B16" s="2" t="s">
        <v>34</v>
      </c>
      <c r="C16" s="2" t="s">
        <v>3</v>
      </c>
      <c r="D16" s="5">
        <v>2091.6666666666665</v>
      </c>
      <c r="E16" s="5">
        <v>2091.6666666666665</v>
      </c>
    </row>
    <row r="19" spans="1:7" ht="15.75" thickBot="1" x14ac:dyDescent="0.3">
      <c r="A19" t="s">
        <v>27</v>
      </c>
    </row>
    <row r="20" spans="1:7" ht="15.75" thickBot="1" x14ac:dyDescent="0.3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25">
      <c r="B21" s="4" t="s">
        <v>35</v>
      </c>
      <c r="C21" s="4" t="s">
        <v>0</v>
      </c>
      <c r="D21" s="6">
        <v>1250</v>
      </c>
      <c r="E21" s="6">
        <v>1250</v>
      </c>
      <c r="F21" s="4" t="s">
        <v>36</v>
      </c>
    </row>
    <row r="22" spans="1:7" x14ac:dyDescent="0.25">
      <c r="B22" s="4" t="s">
        <v>37</v>
      </c>
      <c r="C22" s="4" t="s">
        <v>1</v>
      </c>
      <c r="D22" s="6">
        <v>750</v>
      </c>
      <c r="E22" s="6">
        <v>750</v>
      </c>
      <c r="F22" s="4" t="s">
        <v>36</v>
      </c>
    </row>
    <row r="23" spans="1:7" ht="15.75" thickBot="1" x14ac:dyDescent="0.3">
      <c r="B23" s="2" t="s">
        <v>38</v>
      </c>
      <c r="C23" s="2" t="s">
        <v>2</v>
      </c>
      <c r="D23" s="5">
        <v>1833.3333333333335</v>
      </c>
      <c r="E23" s="5">
        <v>1833.3333333333335</v>
      </c>
      <c r="F23" s="2" t="s">
        <v>36</v>
      </c>
    </row>
    <row r="26" spans="1:7" ht="15.75" thickBot="1" x14ac:dyDescent="0.3">
      <c r="A26" t="s">
        <v>29</v>
      </c>
    </row>
    <row r="27" spans="1:7" ht="15.75" thickBot="1" x14ac:dyDescent="0.3">
      <c r="B27" s="3" t="s">
        <v>23</v>
      </c>
      <c r="C27" s="3" t="s">
        <v>24</v>
      </c>
      <c r="D27" s="3" t="s">
        <v>30</v>
      </c>
      <c r="E27" s="3" t="s">
        <v>31</v>
      </c>
      <c r="F27" s="3" t="s">
        <v>32</v>
      </c>
      <c r="G27" s="3" t="s">
        <v>33</v>
      </c>
    </row>
    <row r="28" spans="1:7" x14ac:dyDescent="0.25">
      <c r="B28" s="4" t="s">
        <v>65</v>
      </c>
      <c r="C28" s="4" t="s">
        <v>66</v>
      </c>
      <c r="D28" s="6">
        <v>1833.3333333333335</v>
      </c>
      <c r="E28" s="4" t="s">
        <v>67</v>
      </c>
      <c r="F28" s="4" t="s">
        <v>49</v>
      </c>
      <c r="G28" s="4">
        <v>166.66666666666652</v>
      </c>
    </row>
    <row r="29" spans="1:7" x14ac:dyDescent="0.25">
      <c r="B29" s="4" t="s">
        <v>39</v>
      </c>
      <c r="C29" s="4" t="s">
        <v>40</v>
      </c>
      <c r="D29" s="6">
        <v>1250</v>
      </c>
      <c r="E29" s="4" t="s">
        <v>41</v>
      </c>
      <c r="F29" s="4" t="s">
        <v>42</v>
      </c>
      <c r="G29" s="6">
        <v>0</v>
      </c>
    </row>
    <row r="30" spans="1:7" x14ac:dyDescent="0.25">
      <c r="B30" s="4" t="s">
        <v>43</v>
      </c>
      <c r="C30" s="4" t="s">
        <v>44</v>
      </c>
      <c r="D30" s="6">
        <v>750</v>
      </c>
      <c r="E30" s="4" t="s">
        <v>45</v>
      </c>
      <c r="F30" s="4" t="s">
        <v>42</v>
      </c>
      <c r="G30" s="6">
        <v>0</v>
      </c>
    </row>
    <row r="31" spans="1:7" x14ac:dyDescent="0.25">
      <c r="B31" s="4" t="s">
        <v>46</v>
      </c>
      <c r="C31" s="4" t="s">
        <v>47</v>
      </c>
      <c r="D31" s="6">
        <v>1000</v>
      </c>
      <c r="E31" s="4" t="s">
        <v>48</v>
      </c>
      <c r="F31" s="4" t="s">
        <v>42</v>
      </c>
      <c r="G31" s="6">
        <v>0</v>
      </c>
    </row>
    <row r="32" spans="1:7" x14ac:dyDescent="0.25">
      <c r="B32" s="4" t="s">
        <v>50</v>
      </c>
      <c r="C32" s="4" t="s">
        <v>51</v>
      </c>
      <c r="D32" s="6">
        <v>1333.3333333333335</v>
      </c>
      <c r="E32" s="4" t="s">
        <v>52</v>
      </c>
      <c r="F32" s="4" t="s">
        <v>49</v>
      </c>
      <c r="G32" s="6">
        <v>333.33333333333348</v>
      </c>
    </row>
    <row r="33" spans="2:7" x14ac:dyDescent="0.25">
      <c r="B33" s="4" t="s">
        <v>53</v>
      </c>
      <c r="C33" s="4" t="s">
        <v>54</v>
      </c>
      <c r="D33" s="6">
        <v>1500</v>
      </c>
      <c r="E33" s="4" t="s">
        <v>55</v>
      </c>
      <c r="F33" s="4" t="s">
        <v>42</v>
      </c>
      <c r="G33" s="6">
        <v>0</v>
      </c>
    </row>
    <row r="34" spans="2:7" x14ac:dyDescent="0.25">
      <c r="B34" s="4" t="s">
        <v>56</v>
      </c>
      <c r="C34" s="4" t="s">
        <v>57</v>
      </c>
      <c r="D34" s="6">
        <v>1250</v>
      </c>
      <c r="E34" s="4" t="s">
        <v>58</v>
      </c>
      <c r="F34" s="4" t="s">
        <v>49</v>
      </c>
      <c r="G34" s="4">
        <v>1750</v>
      </c>
    </row>
    <row r="35" spans="2:7" ht="15.75" thickBot="1" x14ac:dyDescent="0.3">
      <c r="B35" s="2" t="s">
        <v>59</v>
      </c>
      <c r="C35" s="2" t="s">
        <v>60</v>
      </c>
      <c r="D35" s="5">
        <v>750</v>
      </c>
      <c r="E35" s="2" t="s">
        <v>61</v>
      </c>
      <c r="F35" s="2" t="s">
        <v>49</v>
      </c>
      <c r="G35" s="2">
        <v>1250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D3F6-60FB-475F-8F14-9E62CBB9FB8D}">
  <dimension ref="A1:G35"/>
  <sheetViews>
    <sheetView showGridLines="0" topLeftCell="A19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2.85546875" bestFit="1" customWidth="1"/>
    <col min="6" max="6" width="10.5703125" bestFit="1" customWidth="1"/>
    <col min="7" max="7" width="8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81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69</v>
      </c>
    </row>
    <row r="8" spans="1:5" x14ac:dyDescent="0.25">
      <c r="A8" s="1"/>
      <c r="B8" t="s">
        <v>82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83</v>
      </c>
    </row>
    <row r="15" spans="1:5" ht="15.75" thickBot="1" x14ac:dyDescent="0.3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.75" thickBot="1" x14ac:dyDescent="0.3">
      <c r="B16" s="2" t="s">
        <v>84</v>
      </c>
      <c r="C16" s="2" t="s">
        <v>3</v>
      </c>
      <c r="D16" s="5">
        <v>0</v>
      </c>
      <c r="E16" s="5">
        <v>2091.6666666666665</v>
      </c>
    </row>
    <row r="19" spans="1:7" ht="15.75" thickBot="1" x14ac:dyDescent="0.3">
      <c r="A19" t="s">
        <v>27</v>
      </c>
    </row>
    <row r="20" spans="1:7" ht="15.75" thickBot="1" x14ac:dyDescent="0.3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25">
      <c r="B21" s="4" t="s">
        <v>85</v>
      </c>
      <c r="C21" s="4" t="s">
        <v>73</v>
      </c>
      <c r="D21" s="6">
        <v>0</v>
      </c>
      <c r="E21" s="6">
        <v>0.68333333333333335</v>
      </c>
      <c r="F21" s="4" t="s">
        <v>36</v>
      </c>
    </row>
    <row r="22" spans="1:7" x14ac:dyDescent="0.25">
      <c r="B22" s="4" t="s">
        <v>86</v>
      </c>
      <c r="C22" s="4" t="s">
        <v>74</v>
      </c>
      <c r="D22" s="6">
        <v>0</v>
      </c>
      <c r="E22" s="6">
        <v>0.48333333333333334</v>
      </c>
      <c r="F22" s="4" t="s">
        <v>36</v>
      </c>
    </row>
    <row r="23" spans="1:7" x14ac:dyDescent="0.25">
      <c r="B23" s="4" t="s">
        <v>87</v>
      </c>
      <c r="C23" s="4" t="s">
        <v>75</v>
      </c>
      <c r="D23" s="6">
        <v>0</v>
      </c>
      <c r="E23" s="6">
        <v>0</v>
      </c>
      <c r="F23" s="4" t="s">
        <v>36</v>
      </c>
    </row>
    <row r="24" spans="1:7" x14ac:dyDescent="0.25">
      <c r="B24" s="4" t="s">
        <v>88</v>
      </c>
      <c r="C24" s="4" t="s">
        <v>76</v>
      </c>
      <c r="D24" s="6">
        <v>0</v>
      </c>
      <c r="E24" s="6">
        <v>0</v>
      </c>
      <c r="F24" s="4" t="s">
        <v>36</v>
      </c>
    </row>
    <row r="25" spans="1:7" x14ac:dyDescent="0.25">
      <c r="B25" s="4" t="s">
        <v>89</v>
      </c>
      <c r="C25" s="4" t="s">
        <v>77</v>
      </c>
      <c r="D25" s="6">
        <v>0</v>
      </c>
      <c r="E25" s="6">
        <v>0.58333333333333337</v>
      </c>
      <c r="F25" s="4" t="s">
        <v>36</v>
      </c>
    </row>
    <row r="26" spans="1:7" x14ac:dyDescent="0.25">
      <c r="B26" s="4" t="s">
        <v>90</v>
      </c>
      <c r="C26" s="4" t="s">
        <v>78</v>
      </c>
      <c r="D26" s="6">
        <v>0</v>
      </c>
      <c r="E26" s="6">
        <v>0</v>
      </c>
      <c r="F26" s="4" t="s">
        <v>36</v>
      </c>
    </row>
    <row r="27" spans="1:7" x14ac:dyDescent="0.25">
      <c r="B27" s="4" t="s">
        <v>91</v>
      </c>
      <c r="C27" s="4" t="s">
        <v>79</v>
      </c>
      <c r="D27" s="6">
        <v>0</v>
      </c>
      <c r="E27" s="6">
        <v>0</v>
      </c>
      <c r="F27" s="4" t="s">
        <v>36</v>
      </c>
    </row>
    <row r="28" spans="1:7" ht="15.75" thickBot="1" x14ac:dyDescent="0.3">
      <c r="B28" s="2" t="s">
        <v>92</v>
      </c>
      <c r="C28" s="2" t="s">
        <v>80</v>
      </c>
      <c r="D28" s="5">
        <v>0</v>
      </c>
      <c r="E28" s="5">
        <v>0</v>
      </c>
      <c r="F28" s="2" t="s">
        <v>36</v>
      </c>
    </row>
    <row r="31" spans="1:7" ht="15.75" thickBot="1" x14ac:dyDescent="0.3">
      <c r="A31" t="s">
        <v>29</v>
      </c>
    </row>
    <row r="32" spans="1:7" ht="15.75" thickBot="1" x14ac:dyDescent="0.3">
      <c r="B32" s="3" t="s">
        <v>23</v>
      </c>
      <c r="C32" s="3" t="s">
        <v>24</v>
      </c>
      <c r="D32" s="3" t="s">
        <v>30</v>
      </c>
      <c r="E32" s="3" t="s">
        <v>31</v>
      </c>
      <c r="F32" s="3" t="s">
        <v>32</v>
      </c>
      <c r="G32" s="3" t="s">
        <v>33</v>
      </c>
    </row>
    <row r="33" spans="2:7" x14ac:dyDescent="0.25">
      <c r="B33" s="4" t="s">
        <v>93</v>
      </c>
      <c r="C33" s="4" t="s">
        <v>94</v>
      </c>
      <c r="D33" s="6">
        <v>0.8</v>
      </c>
      <c r="E33" s="4" t="s">
        <v>95</v>
      </c>
      <c r="F33" s="4" t="s">
        <v>42</v>
      </c>
      <c r="G33" s="4">
        <v>0</v>
      </c>
    </row>
    <row r="34" spans="2:7" x14ac:dyDescent="0.25">
      <c r="B34" s="4" t="s">
        <v>96</v>
      </c>
      <c r="C34" s="4" t="s">
        <v>97</v>
      </c>
      <c r="D34" s="6">
        <v>0.6</v>
      </c>
      <c r="E34" s="4" t="s">
        <v>98</v>
      </c>
      <c r="F34" s="4" t="s">
        <v>42</v>
      </c>
      <c r="G34" s="4">
        <v>0</v>
      </c>
    </row>
    <row r="35" spans="2:7" ht="15.75" thickBot="1" x14ac:dyDescent="0.3">
      <c r="B35" s="2" t="s">
        <v>99</v>
      </c>
      <c r="C35" s="2" t="s">
        <v>100</v>
      </c>
      <c r="D35" s="5">
        <v>0.35000000000000003</v>
      </c>
      <c r="E35" s="2" t="s">
        <v>101</v>
      </c>
      <c r="F35" s="2" t="s">
        <v>42</v>
      </c>
      <c r="G35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872D-944E-4B74-98E5-D5E0DABC69DA}">
  <dimension ref="A1:G35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2.85546875" bestFit="1" customWidth="1"/>
    <col min="6" max="6" width="10.5703125" bestFit="1" customWidth="1"/>
    <col min="7" max="7" width="8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102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69</v>
      </c>
    </row>
    <row r="8" spans="1:5" x14ac:dyDescent="0.25">
      <c r="A8" s="1"/>
      <c r="B8" t="s">
        <v>82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83</v>
      </c>
    </row>
    <row r="15" spans="1:5" ht="15.75" thickBot="1" x14ac:dyDescent="0.3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.75" thickBot="1" x14ac:dyDescent="0.3">
      <c r="B16" s="2" t="s">
        <v>84</v>
      </c>
      <c r="C16" s="2" t="s">
        <v>3</v>
      </c>
      <c r="D16" s="5">
        <v>2091.6666666666665</v>
      </c>
      <c r="E16" s="5">
        <v>2091.6666666666665</v>
      </c>
    </row>
    <row r="19" spans="1:7" ht="15.75" thickBot="1" x14ac:dyDescent="0.3">
      <c r="A19" t="s">
        <v>27</v>
      </c>
    </row>
    <row r="20" spans="1:7" ht="15.75" thickBot="1" x14ac:dyDescent="0.3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25">
      <c r="B21" s="4" t="s">
        <v>85</v>
      </c>
      <c r="C21" s="4" t="s">
        <v>73</v>
      </c>
      <c r="D21" s="6">
        <v>0.68333333333333335</v>
      </c>
      <c r="E21" s="6">
        <v>0.68333333333333335</v>
      </c>
      <c r="F21" s="4" t="s">
        <v>36</v>
      </c>
    </row>
    <row r="22" spans="1:7" x14ac:dyDescent="0.25">
      <c r="B22" s="4" t="s">
        <v>86</v>
      </c>
      <c r="C22" s="4" t="s">
        <v>74</v>
      </c>
      <c r="D22" s="6">
        <v>0.48333333333333334</v>
      </c>
      <c r="E22" s="6">
        <v>0.48333333333333334</v>
      </c>
      <c r="F22" s="4" t="s">
        <v>36</v>
      </c>
    </row>
    <row r="23" spans="1:7" x14ac:dyDescent="0.25">
      <c r="B23" s="4" t="s">
        <v>87</v>
      </c>
      <c r="C23" s="4" t="s">
        <v>75</v>
      </c>
      <c r="D23" s="6">
        <v>0</v>
      </c>
      <c r="E23" s="6">
        <v>0</v>
      </c>
      <c r="F23" s="4" t="s">
        <v>36</v>
      </c>
    </row>
    <row r="24" spans="1:7" x14ac:dyDescent="0.25">
      <c r="B24" s="4" t="s">
        <v>88</v>
      </c>
      <c r="C24" s="4" t="s">
        <v>76</v>
      </c>
      <c r="D24" s="6">
        <v>0</v>
      </c>
      <c r="E24" s="6">
        <v>0</v>
      </c>
      <c r="F24" s="4" t="s">
        <v>36</v>
      </c>
    </row>
    <row r="25" spans="1:7" x14ac:dyDescent="0.25">
      <c r="B25" s="4" t="s">
        <v>89</v>
      </c>
      <c r="C25" s="4" t="s">
        <v>77</v>
      </c>
      <c r="D25" s="6">
        <v>0.58333333333333337</v>
      </c>
      <c r="E25" s="6">
        <v>0.58333333333333337</v>
      </c>
      <c r="F25" s="4" t="s">
        <v>36</v>
      </c>
    </row>
    <row r="26" spans="1:7" x14ac:dyDescent="0.25">
      <c r="B26" s="4" t="s">
        <v>90</v>
      </c>
      <c r="C26" s="4" t="s">
        <v>78</v>
      </c>
      <c r="D26" s="6">
        <v>0</v>
      </c>
      <c r="E26" s="6">
        <v>0</v>
      </c>
      <c r="F26" s="4" t="s">
        <v>36</v>
      </c>
    </row>
    <row r="27" spans="1:7" x14ac:dyDescent="0.25">
      <c r="B27" s="4" t="s">
        <v>91</v>
      </c>
      <c r="C27" s="4" t="s">
        <v>79</v>
      </c>
      <c r="D27" s="6">
        <v>0</v>
      </c>
      <c r="E27" s="6">
        <v>0</v>
      </c>
      <c r="F27" s="4" t="s">
        <v>36</v>
      </c>
    </row>
    <row r="28" spans="1:7" ht="15.75" thickBot="1" x14ac:dyDescent="0.3">
      <c r="B28" s="2" t="s">
        <v>92</v>
      </c>
      <c r="C28" s="2" t="s">
        <v>80</v>
      </c>
      <c r="D28" s="5">
        <v>0</v>
      </c>
      <c r="E28" s="5">
        <v>0</v>
      </c>
      <c r="F28" s="2" t="s">
        <v>36</v>
      </c>
    </row>
    <row r="31" spans="1:7" ht="15.75" thickBot="1" x14ac:dyDescent="0.3">
      <c r="A31" t="s">
        <v>29</v>
      </c>
    </row>
    <row r="32" spans="1:7" ht="15.75" thickBot="1" x14ac:dyDescent="0.3">
      <c r="B32" s="3" t="s">
        <v>23</v>
      </c>
      <c r="C32" s="3" t="s">
        <v>24</v>
      </c>
      <c r="D32" s="3" t="s">
        <v>30</v>
      </c>
      <c r="E32" s="3" t="s">
        <v>31</v>
      </c>
      <c r="F32" s="3" t="s">
        <v>32</v>
      </c>
      <c r="G32" s="3" t="s">
        <v>33</v>
      </c>
    </row>
    <row r="33" spans="2:7" x14ac:dyDescent="0.25">
      <c r="B33" s="4" t="s">
        <v>93</v>
      </c>
      <c r="C33" s="4" t="s">
        <v>94</v>
      </c>
      <c r="D33" s="6">
        <v>0.8</v>
      </c>
      <c r="E33" s="4" t="s">
        <v>95</v>
      </c>
      <c r="F33" s="4" t="s">
        <v>42</v>
      </c>
      <c r="G33" s="4">
        <v>0</v>
      </c>
    </row>
    <row r="34" spans="2:7" x14ac:dyDescent="0.25">
      <c r="B34" s="4" t="s">
        <v>96</v>
      </c>
      <c r="C34" s="4" t="s">
        <v>97</v>
      </c>
      <c r="D34" s="6">
        <v>0.6</v>
      </c>
      <c r="E34" s="4" t="s">
        <v>98</v>
      </c>
      <c r="F34" s="4" t="s">
        <v>42</v>
      </c>
      <c r="G34" s="4">
        <v>0</v>
      </c>
    </row>
    <row r="35" spans="2:7" ht="15.75" thickBot="1" x14ac:dyDescent="0.3">
      <c r="B35" s="2" t="s">
        <v>99</v>
      </c>
      <c r="C35" s="2" t="s">
        <v>100</v>
      </c>
      <c r="D35" s="5">
        <v>0.35000000000000003</v>
      </c>
      <c r="E35" s="2" t="s">
        <v>101</v>
      </c>
      <c r="F35" s="2" t="s">
        <v>42</v>
      </c>
      <c r="G35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AAE4-32FD-43BB-933D-96A028ECDEEA}">
  <dimension ref="A1:I16"/>
  <sheetViews>
    <sheetView tabSelected="1" workbookViewId="0">
      <selection activeCell="I14" sqref="I1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1250</v>
      </c>
      <c r="B2">
        <v>750</v>
      </c>
      <c r="C2">
        <v>1833.3333333333335</v>
      </c>
      <c r="D2">
        <f>0.8*A2+ 0.6*B2+ 0.35*C2</f>
        <v>2091.6666666666665</v>
      </c>
    </row>
    <row r="3" spans="1:9" x14ac:dyDescent="0.25">
      <c r="A3" t="s">
        <v>4</v>
      </c>
      <c r="B3">
        <f>1*A2</f>
        <v>1250</v>
      </c>
      <c r="D3">
        <v>1250</v>
      </c>
    </row>
    <row r="4" spans="1:9" x14ac:dyDescent="0.25">
      <c r="A4" t="s">
        <v>5</v>
      </c>
      <c r="B4">
        <f>1*B2</f>
        <v>750</v>
      </c>
      <c r="D4">
        <v>750</v>
      </c>
    </row>
    <row r="5" spans="1:9" x14ac:dyDescent="0.25">
      <c r="A5" t="s">
        <v>6</v>
      </c>
      <c r="B5">
        <f>0.5*A2+0.5*B2</f>
        <v>1000</v>
      </c>
      <c r="D5">
        <v>1000</v>
      </c>
    </row>
    <row r="6" spans="1:9" x14ac:dyDescent="0.25">
      <c r="A6" t="s">
        <v>7</v>
      </c>
      <c r="B6">
        <f>0.3*A2+0.3*B2+0.4*C2</f>
        <v>1333.3333333333335</v>
      </c>
      <c r="D6">
        <v>1000</v>
      </c>
    </row>
    <row r="7" spans="1:9" x14ac:dyDescent="0.25">
      <c r="A7" t="s">
        <v>8</v>
      </c>
      <c r="B7">
        <f>0.2*A2+0.2*B2+0.6*C2</f>
        <v>1500</v>
      </c>
      <c r="D7">
        <v>1500</v>
      </c>
    </row>
    <row r="8" spans="1:9" x14ac:dyDescent="0.25">
      <c r="A8" t="s">
        <v>9</v>
      </c>
      <c r="B8">
        <f>A2</f>
        <v>1250</v>
      </c>
      <c r="D8">
        <v>3000</v>
      </c>
    </row>
    <row r="9" spans="1:9" x14ac:dyDescent="0.25">
      <c r="A9" t="s">
        <v>10</v>
      </c>
      <c r="B9">
        <f>B2</f>
        <v>750</v>
      </c>
      <c r="D9">
        <v>2000</v>
      </c>
    </row>
    <row r="10" spans="1:9" x14ac:dyDescent="0.25">
      <c r="A10" t="s">
        <v>62</v>
      </c>
      <c r="B10">
        <f>C2</f>
        <v>1833.3333333333335</v>
      </c>
      <c r="D10">
        <v>2000</v>
      </c>
    </row>
    <row r="12" spans="1:9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79</v>
      </c>
      <c r="H12" t="s">
        <v>80</v>
      </c>
      <c r="I12" t="s">
        <v>3</v>
      </c>
    </row>
    <row r="13" spans="1:9" x14ac:dyDescent="0.25">
      <c r="A13">
        <v>0.68333333333333335</v>
      </c>
      <c r="B13">
        <v>0.48333333333333334</v>
      </c>
      <c r="C13">
        <v>0</v>
      </c>
      <c r="D13">
        <v>0</v>
      </c>
      <c r="E13">
        <v>0.58333333333333337</v>
      </c>
      <c r="F13">
        <v>0</v>
      </c>
      <c r="G13">
        <v>0</v>
      </c>
      <c r="H13">
        <v>0</v>
      </c>
      <c r="I13">
        <f>1250*A13+ 750* B13+1000* C13+1000* D13+1500* E13-3000* F13-2000* G13-2000* H13</f>
        <v>2091.6666666666665</v>
      </c>
    </row>
    <row r="14" spans="1:9" x14ac:dyDescent="0.25">
      <c r="A14" t="s">
        <v>4</v>
      </c>
      <c r="H14">
        <f>A13+0.5*C13+0.3*D13+0.2*E13-F13</f>
        <v>0.8</v>
      </c>
      <c r="I14">
        <v>0.8</v>
      </c>
    </row>
    <row r="15" spans="1:9" x14ac:dyDescent="0.25">
      <c r="A15" t="s">
        <v>5</v>
      </c>
      <c r="H15">
        <f>B13+0.5*C13+0.3*D13+0.2*E13-G13</f>
        <v>0.6</v>
      </c>
      <c r="I15">
        <v>0.6</v>
      </c>
    </row>
    <row r="16" spans="1:9" x14ac:dyDescent="0.25">
      <c r="A16" t="s">
        <v>6</v>
      </c>
      <c r="H16">
        <f>0.4*D13+0.6* E13-H13</f>
        <v>0.35000000000000003</v>
      </c>
      <c r="I16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respuestas 2</vt:lpstr>
      <vt:lpstr>Informe de respuestas 3</vt:lpstr>
      <vt:lpstr>Informe de respuestas 4</vt:lpstr>
      <vt:lpstr>Informe de respuestas 5</vt:lpstr>
      <vt:lpstr>Informe de respuestas 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Vazquez</dc:creator>
  <cp:lastModifiedBy>Marcos Vazquez</cp:lastModifiedBy>
  <dcterms:created xsi:type="dcterms:W3CDTF">2018-09-25T17:20:54Z</dcterms:created>
  <dcterms:modified xsi:type="dcterms:W3CDTF">2018-09-26T18:51:43Z</dcterms:modified>
</cp:coreProperties>
</file>