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PROYECTOS\ESTUDIO TÉCNICO\"/>
    </mc:Choice>
  </mc:AlternateContent>
  <xr:revisionPtr revIDLastSave="0" documentId="13_ncr:1_{CB287E33-99F9-40D2-822C-8B1D29128293}" xr6:coauthVersionLast="38" xr6:coauthVersionMax="38" xr10:uidLastSave="{00000000-0000-0000-0000-000000000000}"/>
  <bookViews>
    <workbookView xWindow="0" yWindow="0" windowWidth="20490" windowHeight="7485" xr2:uid="{F42E3F04-1C92-4C91-9791-F13450B061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4" i="1" l="1"/>
  <c r="C152" i="1" l="1"/>
  <c r="A150" i="1"/>
  <c r="A148" i="1"/>
  <c r="D98" i="1" l="1"/>
  <c r="C145" i="1" l="1"/>
  <c r="C138" i="1"/>
  <c r="D122" i="1"/>
  <c r="D32" i="1"/>
  <c r="C120" i="1"/>
  <c r="D27" i="1"/>
  <c r="D9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9" i="1"/>
  <c r="D80" i="1"/>
  <c r="D81" i="1"/>
  <c r="D82" i="1"/>
  <c r="D83" i="1"/>
  <c r="D84" i="1"/>
  <c r="D85" i="1"/>
  <c r="D86" i="1"/>
  <c r="D87" i="1"/>
  <c r="D88" i="1"/>
  <c r="D89" i="1"/>
  <c r="D90" i="1"/>
  <c r="D26" i="1"/>
  <c r="D28" i="1"/>
  <c r="D29" i="1"/>
  <c r="D33" i="1"/>
  <c r="D34" i="1"/>
  <c r="D123" i="1"/>
  <c r="D124" i="1" s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91" i="1"/>
  <c r="D92" i="1"/>
  <c r="D93" i="1"/>
  <c r="D94" i="1"/>
  <c r="D95" i="1"/>
  <c r="D96" i="1"/>
  <c r="D4" i="1"/>
  <c r="D5" i="1"/>
  <c r="D6" i="1"/>
  <c r="D7" i="1"/>
  <c r="D3" i="1"/>
  <c r="D100" i="1" s="1"/>
  <c r="F52" i="1" l="1"/>
  <c r="C100" i="1"/>
  <c r="A100" i="1"/>
</calcChain>
</file>

<file path=xl/sharedStrings.xml><?xml version="1.0" encoding="utf-8"?>
<sst xmlns="http://schemas.openxmlformats.org/spreadsheetml/2006/main" count="145" uniqueCount="138">
  <si>
    <t>NÚMERO</t>
  </si>
  <si>
    <t>SUBCUENTAS</t>
  </si>
  <si>
    <t>COSTOS EN PESOS MEXICANOS</t>
  </si>
  <si>
    <t>Cuestionario</t>
  </si>
  <si>
    <t>Publicación del cuestionario</t>
  </si>
  <si>
    <t>Interpretación de cuestionario</t>
  </si>
  <si>
    <t>Elaboración de interpretación</t>
  </si>
  <si>
    <t>Instrucciones adecuadas</t>
  </si>
  <si>
    <t>Diagrama de Gantt por mes</t>
  </si>
  <si>
    <t>Revisión del Diagrama</t>
  </si>
  <si>
    <t>Decisión por la propuesta de valor</t>
  </si>
  <si>
    <t>Psicología de colores</t>
  </si>
  <si>
    <t>Estudio de Marketing</t>
  </si>
  <si>
    <t>Formas de publicidad</t>
  </si>
  <si>
    <t>Determinación y proyección (Demanda)</t>
  </si>
  <si>
    <t>Estimar precio</t>
  </si>
  <si>
    <t>Estimar oferta</t>
  </si>
  <si>
    <t>Internet</t>
  </si>
  <si>
    <t>Investigación de Mercado</t>
  </si>
  <si>
    <t>Investigación (Probables ofertas)</t>
  </si>
  <si>
    <t>Investigación (Probables precios)</t>
  </si>
  <si>
    <t>Etiquetado</t>
  </si>
  <si>
    <t>Canales de Comercialización</t>
  </si>
  <si>
    <t>Derechos de autor</t>
  </si>
  <si>
    <t>Macrolocalización</t>
  </si>
  <si>
    <t>Microlocalización</t>
  </si>
  <si>
    <t>Consulta de planos</t>
  </si>
  <si>
    <t>Proyecto legal</t>
  </si>
  <si>
    <t>Diseño de plano (Distribución del mobiliario)</t>
  </si>
  <si>
    <t>Diseño de plano (Redes)</t>
  </si>
  <si>
    <t>Diseño de plano (Seguridad y protección)</t>
  </si>
  <si>
    <t>Diseño de plano (Distribución de personal)</t>
  </si>
  <si>
    <t>Imagen de la oficina</t>
  </si>
  <si>
    <t>Justificación de localizaciones</t>
  </si>
  <si>
    <t>Investigación Modelo Gravitacional</t>
  </si>
  <si>
    <t>Cálculo de probabilidad para la capacidad de atracción</t>
  </si>
  <si>
    <t>Compra de una red local IP</t>
  </si>
  <si>
    <t>Consultoría de metodología</t>
  </si>
  <si>
    <t>Herramienta Auto CAD</t>
  </si>
  <si>
    <t>Desarrollo tecnológico de los proyectos</t>
  </si>
  <si>
    <t>Computadoras HP Pavilon Core i5 Ram 8 GB</t>
  </si>
  <si>
    <t>Nexys 4 DDR</t>
  </si>
  <si>
    <t>Equipo completo de herramienta de ensamblaje</t>
  </si>
  <si>
    <t xml:space="preserve">Computadoras Mac </t>
  </si>
  <si>
    <t>Plantas de prueba</t>
  </si>
  <si>
    <t>Cesped de prueba</t>
  </si>
  <si>
    <t>Cosechas pequeñas de prueba</t>
  </si>
  <si>
    <t>Diseño de casos de Uso</t>
  </si>
  <si>
    <t>Implementación de casos de uso</t>
  </si>
  <si>
    <t>Desarrollo del casos de uso</t>
  </si>
  <si>
    <t>Implementación de la Arquitectura</t>
  </si>
  <si>
    <t>Ensamblaje de Arquitectura</t>
  </si>
  <si>
    <t>Diseño de Arquitectura</t>
  </si>
  <si>
    <t>Diseño del Etiquetado</t>
  </si>
  <si>
    <t>Modelado del etiquetado</t>
  </si>
  <si>
    <t>Creación del etiquetado</t>
  </si>
  <si>
    <t>Diseño de las pantallas</t>
  </si>
  <si>
    <t>Modelado de las pantallas</t>
  </si>
  <si>
    <t>Creación  de las pantallas</t>
  </si>
  <si>
    <t>Derechos de las garantías</t>
  </si>
  <si>
    <t>Estructuración de las polizas</t>
  </si>
  <si>
    <t>Garantía A</t>
  </si>
  <si>
    <t>Garantía B</t>
  </si>
  <si>
    <t>Garantía C</t>
  </si>
  <si>
    <t>Garantía D</t>
  </si>
  <si>
    <t>Garantía E</t>
  </si>
  <si>
    <t>Grantía de Hardware limitada</t>
  </si>
  <si>
    <t>Exclusiones de la garantía</t>
  </si>
  <si>
    <t>Soporte técnico para software limitado</t>
  </si>
  <si>
    <t>Exclusión de otras garantías</t>
  </si>
  <si>
    <t>Termino de instalación</t>
  </si>
  <si>
    <t>Soporte técnico de intercambio Avanzado</t>
  </si>
  <si>
    <t>Reparación in situ</t>
  </si>
  <si>
    <t>Consulta y Resolución de Problemas</t>
  </si>
  <si>
    <t>Cooperación del Cliente</t>
  </si>
  <si>
    <t>Contrato completo</t>
  </si>
  <si>
    <t>Avisos de propiedad intelectual</t>
  </si>
  <si>
    <t>Legislación aplicable</t>
  </si>
  <si>
    <t>Terminación</t>
  </si>
  <si>
    <t>Validez</t>
  </si>
  <si>
    <t>Consulta del cuidado del ambiente</t>
  </si>
  <si>
    <t>Consulta de tractores</t>
  </si>
  <si>
    <t>Consulta de Drones</t>
  </si>
  <si>
    <t>Dos drones Militares</t>
  </si>
  <si>
    <t>Procesos de la propuesta ambiental</t>
  </si>
  <si>
    <t>Índice de Garantía</t>
  </si>
  <si>
    <t>TOTAL</t>
  </si>
  <si>
    <t>Compra de un producto de la competencia</t>
  </si>
  <si>
    <t>Consulta sobre innovaciones</t>
  </si>
  <si>
    <t>Manual de Usuario</t>
  </si>
  <si>
    <t>Diseño de manual de usuario</t>
  </si>
  <si>
    <t>Derechos legales del manual de usuario</t>
  </si>
  <si>
    <t>Edición del manual de usuario</t>
  </si>
  <si>
    <t>Número de referencia del manual de usuario</t>
  </si>
  <si>
    <t>Número de parte del documento (manual)</t>
  </si>
  <si>
    <t>COSTO POR UNIDAD</t>
  </si>
  <si>
    <t>aaaa</t>
  </si>
  <si>
    <t>agua</t>
  </si>
  <si>
    <t>1020 *12</t>
  </si>
  <si>
    <t>Decoraciones de oficina</t>
  </si>
  <si>
    <t>Consulta de la competencia</t>
  </si>
  <si>
    <t>PROYECTO EL FUMIGÓN</t>
  </si>
  <si>
    <t xml:space="preserve">INICIO DEL ESTUDIO TÉCNICO </t>
  </si>
  <si>
    <t>EDIFICIOS</t>
  </si>
  <si>
    <t>Precio del edifico</t>
  </si>
  <si>
    <t>Costo total de construcción</t>
  </si>
  <si>
    <t>total</t>
  </si>
  <si>
    <t>MOBILIARIO Y EQUIPO DE OFICINA</t>
  </si>
  <si>
    <t>Decoraciones</t>
  </si>
  <si>
    <t>Muebles de oficina varios</t>
  </si>
  <si>
    <t>EQUIPO DE CÓMPUTO</t>
  </si>
  <si>
    <t>GASTOS DE ORGANIZACIÓN</t>
  </si>
  <si>
    <t>1.- Consulta de empresa</t>
  </si>
  <si>
    <t>2.- Registro de la empresa</t>
  </si>
  <si>
    <t>3.- Diseño logotipo de la empresa</t>
  </si>
  <si>
    <t>4.-Diseño logo del proyecto</t>
  </si>
  <si>
    <t>5.- Consulta del proyecto</t>
  </si>
  <si>
    <t>6.- Consulta de marca</t>
  </si>
  <si>
    <t>7.- Consulta de slogan</t>
  </si>
  <si>
    <t>8.- Redacción misión</t>
  </si>
  <si>
    <t>9.- Redacción visión</t>
  </si>
  <si>
    <t>10.- Diseño de organigrama empresarial</t>
  </si>
  <si>
    <t>45.- Uniformes</t>
  </si>
  <si>
    <t>65.- Redacción de contratos</t>
  </si>
  <si>
    <t>CUENTAS</t>
  </si>
  <si>
    <t>Papelería y útiles</t>
  </si>
  <si>
    <t>Propaganda y publicidad</t>
  </si>
  <si>
    <t>Primas de seguros</t>
  </si>
  <si>
    <t>PREDIO Y AGUA</t>
  </si>
  <si>
    <t xml:space="preserve">Agua </t>
  </si>
  <si>
    <t>predio</t>
  </si>
  <si>
    <t>* 12</t>
  </si>
  <si>
    <t>Predio   Anual</t>
  </si>
  <si>
    <t>Renta de tractor de prueba</t>
  </si>
  <si>
    <t>MANO DE OBRA DIRECTA- PROYECTO</t>
  </si>
  <si>
    <t>subtotal de subcuentas</t>
  </si>
  <si>
    <t>subcuentas de construcción</t>
  </si>
  <si>
    <t>TOTAL DE SUBCUENTAS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</si>
</sst>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/>
    <xf numFmtId="164" fontId="0" fillId="3" borderId="1" xfId="0" applyNumberFormat="1" applyFill="1" applyBorder="1"/>
    <xf numFmtId="164" fontId="0" fillId="5" borderId="1" xfId="0" applyNumberFormat="1" applyFill="1" applyBorder="1"/>
    <xf numFmtId="0" fontId="0" fillId="4" borderId="1" xfId="0" applyFill="1" applyBorder="1"/>
    <xf numFmtId="164" fontId="0" fillId="0" borderId="0" xfId="0" applyNumberFormat="1"/>
    <xf numFmtId="0" fontId="0" fillId="7" borderId="1" xfId="0" applyFill="1" applyBorder="1" applyAlignment="1"/>
    <xf numFmtId="164" fontId="0" fillId="7" borderId="1" xfId="0" applyNumberFormat="1" applyFill="1" applyBorder="1" applyAlignment="1"/>
    <xf numFmtId="0" fontId="0" fillId="7" borderId="1" xfId="0" applyFill="1" applyBorder="1"/>
    <xf numFmtId="164" fontId="0" fillId="7" borderId="1" xfId="0" applyNumberFormat="1" applyFill="1" applyBorder="1"/>
    <xf numFmtId="164" fontId="0" fillId="5" borderId="2" xfId="0" applyNumberFormat="1" applyFill="1" applyBorder="1"/>
    <xf numFmtId="0" fontId="0" fillId="3" borderId="3" xfId="0" applyFill="1" applyBorder="1" applyAlignment="1"/>
    <xf numFmtId="0" fontId="0" fillId="3" borderId="2" xfId="0" applyFill="1" applyBorder="1" applyAlignment="1"/>
    <xf numFmtId="164" fontId="0" fillId="3" borderId="2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0" fillId="8" borderId="0" xfId="0" applyFill="1"/>
    <xf numFmtId="0" fontId="0" fillId="8" borderId="0" xfId="0" applyFill="1" applyBorder="1" applyAlignment="1"/>
    <xf numFmtId="0" fontId="0" fillId="9" borderId="1" xfId="0" applyFill="1" applyBorder="1"/>
    <xf numFmtId="164" fontId="0" fillId="9" borderId="1" xfId="0" applyNumberFormat="1" applyFill="1" applyBorder="1"/>
    <xf numFmtId="0" fontId="0" fillId="7" borderId="7" xfId="0" applyFill="1" applyBorder="1"/>
    <xf numFmtId="164" fontId="0" fillId="7" borderId="7" xfId="0" applyNumberFormat="1" applyFill="1" applyBorder="1"/>
    <xf numFmtId="44" fontId="0" fillId="6" borderId="1" xfId="0" applyNumberFormat="1" applyFill="1" applyBorder="1"/>
    <xf numFmtId="0" fontId="0" fillId="9" borderId="1" xfId="0" applyFill="1" applyBorder="1" applyAlignment="1"/>
    <xf numFmtId="164" fontId="0" fillId="6" borderId="0" xfId="0" applyNumberFormat="1" applyFill="1"/>
    <xf numFmtId="0" fontId="0" fillId="6" borderId="1" xfId="0" applyFill="1" applyBorder="1"/>
    <xf numFmtId="0" fontId="0" fillId="6" borderId="0" xfId="0" applyFill="1"/>
    <xf numFmtId="0" fontId="0" fillId="9" borderId="0" xfId="0" applyFill="1"/>
    <xf numFmtId="0" fontId="3" fillId="9" borderId="1" xfId="0" applyFont="1" applyFill="1" applyBorder="1"/>
    <xf numFmtId="44" fontId="3" fillId="9" borderId="1" xfId="1" applyFont="1" applyFill="1" applyBorder="1"/>
    <xf numFmtId="0" fontId="3" fillId="9" borderId="7" xfId="0" applyFont="1" applyFill="1" applyBorder="1"/>
    <xf numFmtId="44" fontId="3" fillId="9" borderId="7" xfId="1" applyFont="1" applyFill="1" applyBorder="1"/>
    <xf numFmtId="0" fontId="0" fillId="9" borderId="6" xfId="0" applyFill="1" applyBorder="1"/>
    <xf numFmtId="0" fontId="0" fillId="6" borderId="6" xfId="0" applyFill="1" applyBorder="1"/>
    <xf numFmtId="0" fontId="0" fillId="9" borderId="4" xfId="0" applyFill="1" applyBorder="1" applyAlignment="1"/>
    <xf numFmtId="0" fontId="0" fillId="9" borderId="6" xfId="0" applyFill="1" applyBorder="1" applyAlignment="1"/>
    <xf numFmtId="164" fontId="0" fillId="9" borderId="8" xfId="0" applyNumberFormat="1" applyFill="1" applyBorder="1"/>
    <xf numFmtId="44" fontId="0" fillId="6" borderId="8" xfId="1" applyFont="1" applyFill="1" applyBorder="1"/>
    <xf numFmtId="44" fontId="0" fillId="9" borderId="8" xfId="1" applyFont="1" applyFill="1" applyBorder="1"/>
    <xf numFmtId="44" fontId="0" fillId="6" borderId="8" xfId="0" applyNumberFormat="1" applyFill="1" applyBorder="1"/>
    <xf numFmtId="164" fontId="0" fillId="9" borderId="8" xfId="0" applyNumberFormat="1" applyFill="1" applyBorder="1" applyAlignment="1"/>
    <xf numFmtId="44" fontId="3" fillId="9" borderId="8" xfId="1" applyFont="1" applyFill="1" applyBorder="1"/>
    <xf numFmtId="0" fontId="0" fillId="8" borderId="1" xfId="0" applyFill="1" applyBorder="1"/>
    <xf numFmtId="0" fontId="3" fillId="9" borderId="5" xfId="0" applyFont="1" applyFill="1" applyBorder="1"/>
    <xf numFmtId="44" fontId="3" fillId="9" borderId="5" xfId="1" applyFont="1" applyFill="1" applyBorder="1"/>
    <xf numFmtId="0" fontId="3" fillId="8" borderId="5" xfId="0" applyFont="1" applyFill="1" applyBorder="1"/>
    <xf numFmtId="44" fontId="3" fillId="9" borderId="9" xfId="1" applyFont="1" applyFill="1" applyBorder="1"/>
    <xf numFmtId="44" fontId="0" fillId="0" borderId="0" xfId="0" applyNumberFormat="1" applyBorder="1"/>
    <xf numFmtId="0" fontId="0" fillId="3" borderId="5" xfId="0" applyFill="1" applyBorder="1"/>
    <xf numFmtId="0" fontId="0" fillId="7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0" fontId="3" fillId="8" borderId="0" xfId="0" applyFont="1" applyFill="1" applyBorder="1"/>
    <xf numFmtId="0" fontId="0" fillId="9" borderId="0" xfId="0" applyFill="1" applyBorder="1"/>
    <xf numFmtId="0" fontId="1" fillId="0" borderId="0" xfId="0" applyFont="1"/>
    <xf numFmtId="0" fontId="1" fillId="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5C19-8575-484C-A6AF-90F4F624C35F}">
  <dimension ref="A1:F154"/>
  <sheetViews>
    <sheetView tabSelected="1" view="pageBreakPreview" zoomScale="60" zoomScaleNormal="70" workbookViewId="0">
      <selection activeCell="D146" sqref="D146"/>
    </sheetView>
  </sheetViews>
  <sheetFormatPr baseColWidth="10" defaultRowHeight="15" x14ac:dyDescent="0.25"/>
  <cols>
    <col min="1" max="1" width="13.5703125" bestFit="1" customWidth="1"/>
    <col min="2" max="2" width="50.28515625" customWidth="1"/>
    <col min="3" max="3" width="34.5703125" customWidth="1"/>
    <col min="4" max="4" width="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95</v>
      </c>
    </row>
    <row r="2" spans="1:4" x14ac:dyDescent="0.25">
      <c r="B2" s="22" t="s">
        <v>102</v>
      </c>
    </row>
    <row r="3" spans="1:4" x14ac:dyDescent="0.25">
      <c r="A3" s="3">
        <v>1</v>
      </c>
      <c r="B3" s="3" t="s">
        <v>3</v>
      </c>
      <c r="C3" s="6">
        <v>2000</v>
      </c>
      <c r="D3" s="8">
        <f t="shared" ref="D3:D29" si="0">C3*A3</f>
        <v>2000</v>
      </c>
    </row>
    <row r="4" spans="1:4" x14ac:dyDescent="0.25">
      <c r="A4" s="3">
        <v>1</v>
      </c>
      <c r="B4" s="3" t="s">
        <v>4</v>
      </c>
      <c r="C4" s="6">
        <v>400</v>
      </c>
      <c r="D4" s="8">
        <f t="shared" si="0"/>
        <v>400</v>
      </c>
    </row>
    <row r="5" spans="1:4" x14ac:dyDescent="0.25">
      <c r="A5" s="3">
        <v>1</v>
      </c>
      <c r="B5" s="3" t="s">
        <v>100</v>
      </c>
      <c r="C5" s="6">
        <v>6000</v>
      </c>
      <c r="D5" s="8">
        <f t="shared" si="0"/>
        <v>6000</v>
      </c>
    </row>
    <row r="6" spans="1:4" x14ac:dyDescent="0.25">
      <c r="A6" s="3">
        <v>1</v>
      </c>
      <c r="B6" s="3" t="s">
        <v>87</v>
      </c>
      <c r="C6" s="6">
        <v>7899</v>
      </c>
      <c r="D6" s="8">
        <f t="shared" si="0"/>
        <v>7899</v>
      </c>
    </row>
    <row r="7" spans="1:4" x14ac:dyDescent="0.25">
      <c r="A7" s="3">
        <v>1</v>
      </c>
      <c r="B7" s="3" t="s">
        <v>5</v>
      </c>
      <c r="C7" s="6">
        <v>320</v>
      </c>
      <c r="D7" s="8">
        <f t="shared" si="0"/>
        <v>320</v>
      </c>
    </row>
    <row r="8" spans="1:4" x14ac:dyDescent="0.25">
      <c r="A8" s="3">
        <v>1</v>
      </c>
      <c r="B8" s="3" t="s">
        <v>6</v>
      </c>
      <c r="C8" s="6">
        <v>120</v>
      </c>
      <c r="D8" s="8">
        <f t="shared" si="0"/>
        <v>120</v>
      </c>
    </row>
    <row r="9" spans="1:4" x14ac:dyDescent="0.25">
      <c r="A9" s="3">
        <v>1</v>
      </c>
      <c r="B9" s="3" t="s">
        <v>7</v>
      </c>
      <c r="C9" s="6">
        <v>49</v>
      </c>
      <c r="D9" s="8">
        <f t="shared" si="0"/>
        <v>49</v>
      </c>
    </row>
    <row r="10" spans="1:4" x14ac:dyDescent="0.25">
      <c r="A10" s="3">
        <v>4</v>
      </c>
      <c r="B10" s="3" t="s">
        <v>8</v>
      </c>
      <c r="C10" s="6">
        <v>800</v>
      </c>
      <c r="D10" s="8">
        <f t="shared" si="0"/>
        <v>3200</v>
      </c>
    </row>
    <row r="11" spans="1:4" x14ac:dyDescent="0.25">
      <c r="A11" s="3">
        <v>1</v>
      </c>
      <c r="B11" s="3" t="s">
        <v>9</v>
      </c>
      <c r="C11" s="6">
        <v>800</v>
      </c>
      <c r="D11" s="8">
        <f t="shared" si="0"/>
        <v>800</v>
      </c>
    </row>
    <row r="12" spans="1:4" x14ac:dyDescent="0.25">
      <c r="A12" s="3">
        <v>1</v>
      </c>
      <c r="B12" s="3" t="s">
        <v>10</v>
      </c>
      <c r="C12" s="6">
        <v>300</v>
      </c>
      <c r="D12" s="8">
        <f t="shared" si="0"/>
        <v>300</v>
      </c>
    </row>
    <row r="13" spans="1:4" x14ac:dyDescent="0.25">
      <c r="A13" s="3">
        <v>1</v>
      </c>
      <c r="B13" s="3" t="s">
        <v>11</v>
      </c>
      <c r="C13" s="6">
        <v>599</v>
      </c>
      <c r="D13" s="8">
        <f t="shared" si="0"/>
        <v>599</v>
      </c>
    </row>
    <row r="14" spans="1:4" x14ac:dyDescent="0.25">
      <c r="A14" s="3">
        <v>1</v>
      </c>
      <c r="B14" s="3" t="s">
        <v>12</v>
      </c>
      <c r="C14" s="6">
        <v>1289</v>
      </c>
      <c r="D14" s="8">
        <f t="shared" si="0"/>
        <v>1289</v>
      </c>
    </row>
    <row r="15" spans="1:4" x14ac:dyDescent="0.25">
      <c r="A15" s="3">
        <v>1</v>
      </c>
      <c r="B15" s="3" t="s">
        <v>13</v>
      </c>
      <c r="C15" s="6">
        <v>599</v>
      </c>
      <c r="D15" s="8">
        <f t="shared" si="0"/>
        <v>599</v>
      </c>
    </row>
    <row r="16" spans="1:4" x14ac:dyDescent="0.25">
      <c r="A16" s="3">
        <v>1</v>
      </c>
      <c r="B16" s="3" t="s">
        <v>14</v>
      </c>
      <c r="C16" s="6">
        <v>999</v>
      </c>
      <c r="D16" s="8">
        <f t="shared" si="0"/>
        <v>999</v>
      </c>
    </row>
    <row r="17" spans="1:5" x14ac:dyDescent="0.25">
      <c r="A17" s="3">
        <v>1</v>
      </c>
      <c r="B17" s="3" t="s">
        <v>15</v>
      </c>
      <c r="C17" s="6">
        <v>345</v>
      </c>
      <c r="D17" s="8">
        <f t="shared" si="0"/>
        <v>345</v>
      </c>
    </row>
    <row r="18" spans="1:5" x14ac:dyDescent="0.25">
      <c r="A18" s="3">
        <v>1</v>
      </c>
      <c r="B18" s="3" t="s">
        <v>16</v>
      </c>
      <c r="C18" s="6">
        <v>345</v>
      </c>
      <c r="D18" s="8">
        <f t="shared" si="0"/>
        <v>345</v>
      </c>
    </row>
    <row r="19" spans="1:5" x14ac:dyDescent="0.25">
      <c r="A19" s="3">
        <v>1</v>
      </c>
      <c r="B19" s="3" t="s">
        <v>17</v>
      </c>
      <c r="C19" s="6">
        <v>900</v>
      </c>
      <c r="D19" s="8">
        <f t="shared" si="0"/>
        <v>900</v>
      </c>
    </row>
    <row r="20" spans="1:5" x14ac:dyDescent="0.25">
      <c r="A20" s="3">
        <v>1</v>
      </c>
      <c r="B20" s="3" t="s">
        <v>18</v>
      </c>
      <c r="C20" s="6">
        <v>8999</v>
      </c>
      <c r="D20" s="8">
        <f t="shared" si="0"/>
        <v>8999</v>
      </c>
    </row>
    <row r="21" spans="1:5" x14ac:dyDescent="0.25">
      <c r="A21" s="3">
        <v>1</v>
      </c>
      <c r="B21" s="3" t="s">
        <v>19</v>
      </c>
      <c r="C21" s="6">
        <v>799</v>
      </c>
      <c r="D21" s="8">
        <f t="shared" si="0"/>
        <v>799</v>
      </c>
    </row>
    <row r="22" spans="1:5" x14ac:dyDescent="0.25">
      <c r="A22" s="3">
        <v>1</v>
      </c>
      <c r="B22" s="3" t="s">
        <v>20</v>
      </c>
      <c r="C22" s="6">
        <v>799</v>
      </c>
      <c r="D22" s="8">
        <f t="shared" si="0"/>
        <v>799</v>
      </c>
    </row>
    <row r="23" spans="1:5" x14ac:dyDescent="0.25">
      <c r="A23" s="3">
        <v>1</v>
      </c>
      <c r="B23" s="3" t="s">
        <v>22</v>
      </c>
      <c r="C23" s="6">
        <v>4999</v>
      </c>
      <c r="D23" s="8">
        <f t="shared" si="0"/>
        <v>4999</v>
      </c>
    </row>
    <row r="24" spans="1:5" x14ac:dyDescent="0.25">
      <c r="A24" s="3">
        <v>1</v>
      </c>
      <c r="B24" s="3" t="s">
        <v>23</v>
      </c>
      <c r="C24" s="6">
        <v>2500</v>
      </c>
      <c r="D24" s="8">
        <f t="shared" si="0"/>
        <v>2500</v>
      </c>
    </row>
    <row r="25" spans="1:5" x14ac:dyDescent="0.25">
      <c r="A25" s="17">
        <v>1</v>
      </c>
      <c r="B25" s="17" t="s">
        <v>88</v>
      </c>
      <c r="C25" s="18">
        <v>470</v>
      </c>
      <c r="D25" s="15">
        <f t="shared" si="0"/>
        <v>470</v>
      </c>
      <c r="E25" s="19"/>
    </row>
    <row r="26" spans="1:5" x14ac:dyDescent="0.25">
      <c r="A26" s="3">
        <v>1</v>
      </c>
      <c r="B26" s="3" t="s">
        <v>36</v>
      </c>
      <c r="C26" s="6">
        <v>14999</v>
      </c>
      <c r="D26" s="8">
        <f t="shared" si="0"/>
        <v>14999</v>
      </c>
      <c r="E26" s="19"/>
    </row>
    <row r="27" spans="1:5" x14ac:dyDescent="0.25">
      <c r="A27" s="3">
        <v>1</v>
      </c>
      <c r="B27" s="3" t="s">
        <v>37</v>
      </c>
      <c r="C27" s="6">
        <v>2999</v>
      </c>
      <c r="D27" s="8">
        <f t="shared" si="0"/>
        <v>2999</v>
      </c>
      <c r="E27" s="19"/>
    </row>
    <row r="28" spans="1:5" x14ac:dyDescent="0.25">
      <c r="A28" s="3">
        <v>1</v>
      </c>
      <c r="B28" s="3" t="s">
        <v>38</v>
      </c>
      <c r="C28" s="6">
        <v>389</v>
      </c>
      <c r="D28" s="8">
        <f t="shared" si="0"/>
        <v>389</v>
      </c>
      <c r="E28" s="19"/>
    </row>
    <row r="29" spans="1:5" x14ac:dyDescent="0.25">
      <c r="A29" s="3">
        <v>1</v>
      </c>
      <c r="B29" s="3" t="s">
        <v>39</v>
      </c>
      <c r="C29" s="6">
        <v>999</v>
      </c>
      <c r="D29" s="8">
        <f t="shared" si="0"/>
        <v>999</v>
      </c>
      <c r="E29" s="19"/>
    </row>
    <row r="30" spans="1:5" x14ac:dyDescent="0.25">
      <c r="A30" s="20"/>
      <c r="B30" s="20"/>
      <c r="C30" s="20"/>
      <c r="D30" s="20"/>
      <c r="E30" s="19"/>
    </row>
    <row r="31" spans="1:5" x14ac:dyDescent="0.25">
      <c r="A31" s="19"/>
      <c r="B31" s="23" t="s">
        <v>101</v>
      </c>
      <c r="C31" s="19"/>
      <c r="D31" s="19"/>
      <c r="E31" s="19"/>
    </row>
    <row r="32" spans="1:5" x14ac:dyDescent="0.25">
      <c r="A32" s="16">
        <v>14</v>
      </c>
      <c r="B32" s="11" t="s">
        <v>40</v>
      </c>
      <c r="C32" s="12">
        <v>17999</v>
      </c>
      <c r="D32" s="8">
        <f>C32*A32</f>
        <v>251986</v>
      </c>
    </row>
    <row r="33" spans="1:5" x14ac:dyDescent="0.25">
      <c r="A33" s="3">
        <v>4</v>
      </c>
      <c r="B33" s="11" t="s">
        <v>41</v>
      </c>
      <c r="C33" s="12">
        <v>7500</v>
      </c>
      <c r="D33" s="8">
        <f>C33*A33</f>
        <v>30000</v>
      </c>
    </row>
    <row r="34" spans="1:5" x14ac:dyDescent="0.25">
      <c r="A34" s="3">
        <v>1</v>
      </c>
      <c r="B34" s="11" t="s">
        <v>42</v>
      </c>
      <c r="C34" s="12">
        <v>7000</v>
      </c>
      <c r="D34" s="8">
        <f>C34*A34</f>
        <v>7000</v>
      </c>
    </row>
    <row r="36" spans="1:5" x14ac:dyDescent="0.25">
      <c r="A36" s="3">
        <v>5</v>
      </c>
      <c r="B36" s="11" t="s">
        <v>44</v>
      </c>
      <c r="C36" s="12">
        <v>600</v>
      </c>
      <c r="D36" s="8">
        <f t="shared" ref="D36:D46" si="1">C36*A36</f>
        <v>3000</v>
      </c>
    </row>
    <row r="37" spans="1:5" x14ac:dyDescent="0.25">
      <c r="A37" s="3">
        <v>2</v>
      </c>
      <c r="B37" s="11" t="s">
        <v>45</v>
      </c>
      <c r="C37" s="12">
        <v>600</v>
      </c>
      <c r="D37" s="8">
        <f t="shared" si="1"/>
        <v>1200</v>
      </c>
    </row>
    <row r="38" spans="1:5" x14ac:dyDescent="0.25">
      <c r="A38" s="3">
        <v>20</v>
      </c>
      <c r="B38" s="11" t="s">
        <v>46</v>
      </c>
      <c r="C38" s="12">
        <v>700</v>
      </c>
      <c r="D38" s="8">
        <f t="shared" si="1"/>
        <v>14000</v>
      </c>
    </row>
    <row r="39" spans="1:5" x14ac:dyDescent="0.25">
      <c r="A39" s="3">
        <v>1</v>
      </c>
      <c r="B39" s="11" t="s">
        <v>47</v>
      </c>
      <c r="C39" s="12">
        <v>600</v>
      </c>
      <c r="D39" s="8">
        <f t="shared" si="1"/>
        <v>600</v>
      </c>
    </row>
    <row r="40" spans="1:5" x14ac:dyDescent="0.25">
      <c r="A40" s="3">
        <v>1</v>
      </c>
      <c r="B40" s="11" t="s">
        <v>48</v>
      </c>
      <c r="C40" s="12">
        <v>500</v>
      </c>
      <c r="D40" s="8">
        <f t="shared" si="1"/>
        <v>500</v>
      </c>
    </row>
    <row r="41" spans="1:5" x14ac:dyDescent="0.25">
      <c r="A41" s="3">
        <v>1</v>
      </c>
      <c r="B41" s="11" t="s">
        <v>49</v>
      </c>
      <c r="C41" s="12">
        <v>500</v>
      </c>
      <c r="D41" s="8">
        <f t="shared" si="1"/>
        <v>500</v>
      </c>
    </row>
    <row r="42" spans="1:5" x14ac:dyDescent="0.25">
      <c r="A42" s="3">
        <v>1</v>
      </c>
      <c r="B42" s="11" t="s">
        <v>52</v>
      </c>
      <c r="C42" s="12">
        <v>500</v>
      </c>
      <c r="D42" s="8">
        <f t="shared" si="1"/>
        <v>500</v>
      </c>
    </row>
    <row r="43" spans="1:5" x14ac:dyDescent="0.25">
      <c r="A43" s="3">
        <v>1</v>
      </c>
      <c r="B43" s="11" t="s">
        <v>50</v>
      </c>
      <c r="C43" s="12">
        <v>500</v>
      </c>
      <c r="D43" s="8">
        <f t="shared" si="1"/>
        <v>500</v>
      </c>
    </row>
    <row r="44" spans="1:5" x14ac:dyDescent="0.25">
      <c r="A44" s="3">
        <v>1</v>
      </c>
      <c r="B44" s="11" t="s">
        <v>51</v>
      </c>
      <c r="C44" s="12">
        <v>500</v>
      </c>
      <c r="D44" s="8">
        <f t="shared" si="1"/>
        <v>500</v>
      </c>
    </row>
    <row r="45" spans="1:5" x14ac:dyDescent="0.25">
      <c r="A45" s="3">
        <v>1</v>
      </c>
      <c r="B45" s="11" t="s">
        <v>49</v>
      </c>
      <c r="C45" s="12">
        <v>500</v>
      </c>
      <c r="D45" s="8">
        <f t="shared" si="1"/>
        <v>500</v>
      </c>
      <c r="E45" s="20"/>
    </row>
    <row r="46" spans="1:5" x14ac:dyDescent="0.25">
      <c r="A46" s="3">
        <v>1</v>
      </c>
      <c r="B46" s="11" t="s">
        <v>21</v>
      </c>
      <c r="C46" s="12">
        <v>1199</v>
      </c>
      <c r="D46" s="8">
        <f t="shared" si="1"/>
        <v>1199</v>
      </c>
      <c r="E46" s="20"/>
    </row>
    <row r="47" spans="1:5" x14ac:dyDescent="0.25">
      <c r="A47" s="3">
        <v>1</v>
      </c>
      <c r="B47" s="11" t="s">
        <v>53</v>
      </c>
      <c r="C47" s="12">
        <v>1199</v>
      </c>
      <c r="D47" s="8">
        <f t="shared" ref="D47:D78" si="2">C47*A47</f>
        <v>1199</v>
      </c>
      <c r="E47" s="20"/>
    </row>
    <row r="48" spans="1:5" x14ac:dyDescent="0.25">
      <c r="A48" s="3">
        <v>1</v>
      </c>
      <c r="B48" s="11" t="s">
        <v>54</v>
      </c>
      <c r="C48" s="12">
        <v>799</v>
      </c>
      <c r="D48" s="8">
        <f t="shared" si="2"/>
        <v>799</v>
      </c>
      <c r="E48" s="20"/>
    </row>
    <row r="49" spans="1:6" x14ac:dyDescent="0.25">
      <c r="A49" s="3">
        <v>1</v>
      </c>
      <c r="B49" s="11" t="s">
        <v>55</v>
      </c>
      <c r="C49" s="12">
        <v>799</v>
      </c>
      <c r="D49" s="8">
        <f t="shared" si="2"/>
        <v>799</v>
      </c>
      <c r="E49" s="20"/>
    </row>
    <row r="50" spans="1:6" x14ac:dyDescent="0.25">
      <c r="A50" s="3">
        <v>1</v>
      </c>
      <c r="B50" s="11" t="s">
        <v>56</v>
      </c>
      <c r="C50" s="12">
        <v>799</v>
      </c>
      <c r="D50" s="8">
        <f t="shared" si="2"/>
        <v>799</v>
      </c>
      <c r="E50" s="20"/>
    </row>
    <row r="51" spans="1:6" x14ac:dyDescent="0.25">
      <c r="A51" s="3">
        <v>1</v>
      </c>
      <c r="B51" s="11" t="s">
        <v>57</v>
      </c>
      <c r="C51" s="12">
        <v>799</v>
      </c>
      <c r="D51" s="8">
        <f t="shared" si="2"/>
        <v>799</v>
      </c>
      <c r="E51" t="s">
        <v>96</v>
      </c>
    </row>
    <row r="52" spans="1:6" x14ac:dyDescent="0.25">
      <c r="A52" s="3">
        <v>2</v>
      </c>
      <c r="B52" s="11" t="s">
        <v>58</v>
      </c>
      <c r="C52" s="12">
        <v>799</v>
      </c>
      <c r="D52" s="8">
        <f t="shared" si="2"/>
        <v>1598</v>
      </c>
      <c r="F52" s="10">
        <f>SUM(D32,D123)</f>
        <v>512782</v>
      </c>
    </row>
    <row r="53" spans="1:6" x14ac:dyDescent="0.25">
      <c r="A53" s="3">
        <v>2</v>
      </c>
      <c r="B53" s="11" t="s">
        <v>59</v>
      </c>
      <c r="C53" s="12">
        <v>799</v>
      </c>
      <c r="D53" s="8">
        <f t="shared" si="2"/>
        <v>1598</v>
      </c>
    </row>
    <row r="54" spans="1:6" x14ac:dyDescent="0.25">
      <c r="A54" s="3">
        <v>1</v>
      </c>
      <c r="B54" s="11" t="s">
        <v>60</v>
      </c>
      <c r="C54" s="12">
        <v>4590</v>
      </c>
      <c r="D54" s="8">
        <f t="shared" si="2"/>
        <v>4590</v>
      </c>
    </row>
    <row r="55" spans="1:6" x14ac:dyDescent="0.25">
      <c r="A55" s="3">
        <v>1</v>
      </c>
      <c r="B55" s="11" t="s">
        <v>61</v>
      </c>
      <c r="C55" s="12">
        <v>600</v>
      </c>
      <c r="D55" s="8">
        <f t="shared" si="2"/>
        <v>600</v>
      </c>
      <c r="E55" t="s">
        <v>96</v>
      </c>
    </row>
    <row r="56" spans="1:6" x14ac:dyDescent="0.25">
      <c r="A56" s="3">
        <v>1</v>
      </c>
      <c r="B56" s="11" t="s">
        <v>62</v>
      </c>
      <c r="C56" s="12">
        <v>600</v>
      </c>
      <c r="D56" s="8">
        <f t="shared" si="2"/>
        <v>600</v>
      </c>
    </row>
    <row r="57" spans="1:6" x14ac:dyDescent="0.25">
      <c r="A57" s="3">
        <v>1</v>
      </c>
      <c r="B57" s="11" t="s">
        <v>63</v>
      </c>
      <c r="C57" s="12">
        <v>600</v>
      </c>
      <c r="D57" s="8">
        <f t="shared" si="2"/>
        <v>600</v>
      </c>
    </row>
    <row r="58" spans="1:6" x14ac:dyDescent="0.25">
      <c r="A58" s="3">
        <v>1</v>
      </c>
      <c r="B58" s="11" t="s">
        <v>64</v>
      </c>
      <c r="C58" s="12">
        <v>600</v>
      </c>
      <c r="D58" s="8">
        <f t="shared" si="2"/>
        <v>600</v>
      </c>
    </row>
    <row r="59" spans="1:6" x14ac:dyDescent="0.25">
      <c r="A59" s="3">
        <v>1</v>
      </c>
      <c r="B59" s="11" t="s">
        <v>65</v>
      </c>
      <c r="C59" s="12">
        <v>600</v>
      </c>
      <c r="D59" s="8">
        <f t="shared" si="2"/>
        <v>600</v>
      </c>
    </row>
    <row r="60" spans="1:6" x14ac:dyDescent="0.25">
      <c r="A60" s="3">
        <v>1</v>
      </c>
      <c r="B60" s="11" t="s">
        <v>66</v>
      </c>
      <c r="C60" s="12">
        <v>600</v>
      </c>
      <c r="D60" s="8">
        <f t="shared" si="2"/>
        <v>600</v>
      </c>
    </row>
    <row r="61" spans="1:6" x14ac:dyDescent="0.25">
      <c r="A61" s="3">
        <v>1</v>
      </c>
      <c r="B61" s="11" t="s">
        <v>67</v>
      </c>
      <c r="C61" s="12">
        <v>600</v>
      </c>
      <c r="D61" s="8">
        <f t="shared" si="2"/>
        <v>600</v>
      </c>
    </row>
    <row r="62" spans="1:6" x14ac:dyDescent="0.25">
      <c r="A62" s="3">
        <v>1</v>
      </c>
      <c r="B62" s="11" t="s">
        <v>68</v>
      </c>
      <c r="C62" s="12">
        <v>600</v>
      </c>
      <c r="D62" s="8">
        <f t="shared" si="2"/>
        <v>600</v>
      </c>
    </row>
    <row r="63" spans="1:6" x14ac:dyDescent="0.25">
      <c r="A63" s="3">
        <v>1</v>
      </c>
      <c r="B63" s="11" t="s">
        <v>69</v>
      </c>
      <c r="C63" s="12">
        <v>600</v>
      </c>
      <c r="D63" s="8">
        <f t="shared" si="2"/>
        <v>600</v>
      </c>
    </row>
    <row r="64" spans="1:6" x14ac:dyDescent="0.25">
      <c r="A64" s="3">
        <v>1</v>
      </c>
      <c r="B64" s="11" t="s">
        <v>70</v>
      </c>
      <c r="C64" s="12">
        <v>600</v>
      </c>
      <c r="D64" s="8">
        <f t="shared" si="2"/>
        <v>600</v>
      </c>
    </row>
    <row r="65" spans="1:4" x14ac:dyDescent="0.25">
      <c r="A65" s="3">
        <v>1</v>
      </c>
      <c r="B65" s="11" t="s">
        <v>71</v>
      </c>
      <c r="C65" s="12">
        <v>600</v>
      </c>
      <c r="D65" s="8">
        <f t="shared" si="2"/>
        <v>600</v>
      </c>
    </row>
    <row r="66" spans="1:4" x14ac:dyDescent="0.25">
      <c r="A66" s="3">
        <v>1</v>
      </c>
      <c r="B66" s="11" t="s">
        <v>72</v>
      </c>
      <c r="C66" s="12">
        <v>600</v>
      </c>
      <c r="D66" s="8">
        <f t="shared" si="2"/>
        <v>600</v>
      </c>
    </row>
    <row r="67" spans="1:4" x14ac:dyDescent="0.25">
      <c r="A67" s="3">
        <v>1</v>
      </c>
      <c r="B67" s="11" t="s">
        <v>73</v>
      </c>
      <c r="C67" s="12">
        <v>600</v>
      </c>
      <c r="D67" s="8">
        <f t="shared" si="2"/>
        <v>600</v>
      </c>
    </row>
    <row r="68" spans="1:4" x14ac:dyDescent="0.25">
      <c r="A68" s="3">
        <v>1</v>
      </c>
      <c r="B68" s="11" t="s">
        <v>74</v>
      </c>
      <c r="C68" s="12">
        <v>600</v>
      </c>
      <c r="D68" s="8">
        <f t="shared" si="2"/>
        <v>600</v>
      </c>
    </row>
    <row r="69" spans="1:4" x14ac:dyDescent="0.25">
      <c r="A69" s="3">
        <v>1</v>
      </c>
      <c r="B69" s="11" t="s">
        <v>75</v>
      </c>
      <c r="C69" s="12">
        <v>600</v>
      </c>
      <c r="D69" s="8">
        <f t="shared" si="2"/>
        <v>600</v>
      </c>
    </row>
    <row r="70" spans="1:4" x14ac:dyDescent="0.25">
      <c r="A70" s="3">
        <v>1</v>
      </c>
      <c r="B70" s="11" t="s">
        <v>76</v>
      </c>
      <c r="C70" s="12">
        <v>600</v>
      </c>
      <c r="D70" s="8">
        <f t="shared" si="2"/>
        <v>600</v>
      </c>
    </row>
    <row r="71" spans="1:4" x14ac:dyDescent="0.25">
      <c r="A71" s="3">
        <v>1</v>
      </c>
      <c r="B71" s="11" t="s">
        <v>77</v>
      </c>
      <c r="C71" s="12">
        <v>600</v>
      </c>
      <c r="D71" s="8">
        <f t="shared" si="2"/>
        <v>600</v>
      </c>
    </row>
    <row r="72" spans="1:4" x14ac:dyDescent="0.25">
      <c r="A72" s="3">
        <v>1</v>
      </c>
      <c r="B72" s="11" t="s">
        <v>78</v>
      </c>
      <c r="C72" s="12">
        <v>600</v>
      </c>
      <c r="D72" s="8">
        <f t="shared" si="2"/>
        <v>600</v>
      </c>
    </row>
    <row r="73" spans="1:4" x14ac:dyDescent="0.25">
      <c r="A73" s="3">
        <v>1</v>
      </c>
      <c r="B73" s="11" t="s">
        <v>79</v>
      </c>
      <c r="C73" s="12">
        <v>600</v>
      </c>
      <c r="D73" s="8">
        <f t="shared" si="2"/>
        <v>600</v>
      </c>
    </row>
    <row r="74" spans="1:4" x14ac:dyDescent="0.25">
      <c r="A74" s="3">
        <v>1</v>
      </c>
      <c r="B74" s="11" t="s">
        <v>80</v>
      </c>
      <c r="C74" s="12">
        <v>8999</v>
      </c>
      <c r="D74" s="8">
        <f t="shared" si="2"/>
        <v>8999</v>
      </c>
    </row>
    <row r="75" spans="1:4" x14ac:dyDescent="0.25">
      <c r="A75" s="3">
        <v>1</v>
      </c>
      <c r="B75" s="11" t="s">
        <v>81</v>
      </c>
      <c r="C75" s="12">
        <v>12000</v>
      </c>
      <c r="D75" s="8">
        <f t="shared" si="2"/>
        <v>12000</v>
      </c>
    </row>
    <row r="76" spans="1:4" x14ac:dyDescent="0.25">
      <c r="A76" s="3">
        <v>1</v>
      </c>
      <c r="B76" s="11" t="s">
        <v>82</v>
      </c>
      <c r="C76" s="12">
        <v>4000</v>
      </c>
      <c r="D76" s="8">
        <f t="shared" si="2"/>
        <v>4000</v>
      </c>
    </row>
    <row r="77" spans="1:4" x14ac:dyDescent="0.25">
      <c r="A77" s="3">
        <v>2</v>
      </c>
      <c r="B77" s="11" t="s">
        <v>83</v>
      </c>
      <c r="C77" s="12">
        <v>4000</v>
      </c>
      <c r="D77" s="8">
        <f t="shared" si="2"/>
        <v>8000</v>
      </c>
    </row>
    <row r="78" spans="1:4" x14ac:dyDescent="0.25">
      <c r="A78" s="3">
        <v>1</v>
      </c>
      <c r="B78" s="11" t="s">
        <v>84</v>
      </c>
      <c r="C78" s="12">
        <v>7000</v>
      </c>
      <c r="D78" s="8">
        <f t="shared" si="2"/>
        <v>7000</v>
      </c>
    </row>
    <row r="79" spans="1:4" x14ac:dyDescent="0.25">
      <c r="A79" s="3">
        <v>1</v>
      </c>
      <c r="B79" s="11" t="s">
        <v>24</v>
      </c>
      <c r="C79" s="12">
        <v>5999</v>
      </c>
      <c r="D79" s="8">
        <f t="shared" ref="D79:D98" si="3">C79*A79</f>
        <v>5999</v>
      </c>
    </row>
    <row r="80" spans="1:4" x14ac:dyDescent="0.25">
      <c r="A80" s="3">
        <v>1</v>
      </c>
      <c r="B80" s="11" t="s">
        <v>25</v>
      </c>
      <c r="C80" s="12">
        <v>5999</v>
      </c>
      <c r="D80" s="8">
        <f t="shared" si="3"/>
        <v>5999</v>
      </c>
    </row>
    <row r="81" spans="1:4" x14ac:dyDescent="0.25">
      <c r="A81" s="3">
        <v>1</v>
      </c>
      <c r="B81" s="11" t="s">
        <v>28</v>
      </c>
      <c r="C81" s="12">
        <v>8999</v>
      </c>
      <c r="D81" s="8">
        <f t="shared" si="3"/>
        <v>8999</v>
      </c>
    </row>
    <row r="82" spans="1:4" x14ac:dyDescent="0.25">
      <c r="A82" s="4">
        <v>1</v>
      </c>
      <c r="B82" s="11" t="s">
        <v>29</v>
      </c>
      <c r="C82" s="12">
        <v>8999</v>
      </c>
      <c r="D82" s="8">
        <f t="shared" si="3"/>
        <v>8999</v>
      </c>
    </row>
    <row r="83" spans="1:4" x14ac:dyDescent="0.25">
      <c r="A83" s="4">
        <v>1</v>
      </c>
      <c r="B83" s="11" t="s">
        <v>30</v>
      </c>
      <c r="C83" s="12">
        <v>8999</v>
      </c>
      <c r="D83" s="8">
        <f t="shared" si="3"/>
        <v>8999</v>
      </c>
    </row>
    <row r="84" spans="1:4" x14ac:dyDescent="0.25">
      <c r="A84" s="4">
        <v>1</v>
      </c>
      <c r="B84" s="11" t="s">
        <v>31</v>
      </c>
      <c r="C84" s="12">
        <v>8999</v>
      </c>
      <c r="D84" s="8">
        <f t="shared" si="3"/>
        <v>8999</v>
      </c>
    </row>
    <row r="85" spans="1:4" x14ac:dyDescent="0.25">
      <c r="A85" s="3">
        <v>4</v>
      </c>
      <c r="B85" s="11" t="s">
        <v>26</v>
      </c>
      <c r="C85" s="12">
        <v>8999</v>
      </c>
      <c r="D85" s="8">
        <f t="shared" si="3"/>
        <v>35996</v>
      </c>
    </row>
    <row r="86" spans="1:4" x14ac:dyDescent="0.25">
      <c r="A86" s="3">
        <v>1</v>
      </c>
      <c r="B86" s="11" t="s">
        <v>27</v>
      </c>
      <c r="C86" s="12">
        <v>2100</v>
      </c>
      <c r="D86" s="8">
        <f t="shared" si="3"/>
        <v>2100</v>
      </c>
    </row>
    <row r="87" spans="1:4" x14ac:dyDescent="0.25">
      <c r="A87" s="3">
        <v>1</v>
      </c>
      <c r="B87" s="11" t="s">
        <v>32</v>
      </c>
      <c r="C87" s="12">
        <v>7899</v>
      </c>
      <c r="D87" s="8">
        <f t="shared" si="3"/>
        <v>7899</v>
      </c>
    </row>
    <row r="88" spans="1:4" x14ac:dyDescent="0.25">
      <c r="A88" s="3">
        <v>1</v>
      </c>
      <c r="B88" s="11" t="s">
        <v>33</v>
      </c>
      <c r="C88" s="12">
        <v>270</v>
      </c>
      <c r="D88" s="8">
        <f t="shared" si="3"/>
        <v>270</v>
      </c>
    </row>
    <row r="89" spans="1:4" x14ac:dyDescent="0.25">
      <c r="A89" s="3">
        <v>1</v>
      </c>
      <c r="B89" s="11" t="s">
        <v>34</v>
      </c>
      <c r="C89" s="12">
        <v>989</v>
      </c>
      <c r="D89" s="8">
        <f t="shared" si="3"/>
        <v>989</v>
      </c>
    </row>
    <row r="90" spans="1:4" x14ac:dyDescent="0.25">
      <c r="A90" s="3">
        <v>1</v>
      </c>
      <c r="B90" s="11" t="s">
        <v>35</v>
      </c>
      <c r="C90" s="12">
        <v>566</v>
      </c>
      <c r="D90" s="8">
        <f t="shared" si="3"/>
        <v>566</v>
      </c>
    </row>
    <row r="91" spans="1:4" x14ac:dyDescent="0.25">
      <c r="A91" s="4">
        <v>1</v>
      </c>
      <c r="B91" s="13" t="s">
        <v>85</v>
      </c>
      <c r="C91" s="14">
        <v>1000</v>
      </c>
      <c r="D91" s="8">
        <f t="shared" si="3"/>
        <v>1000</v>
      </c>
    </row>
    <row r="92" spans="1:4" x14ac:dyDescent="0.25">
      <c r="A92" s="4">
        <v>1</v>
      </c>
      <c r="B92" s="13" t="s">
        <v>89</v>
      </c>
      <c r="C92" s="14">
        <v>6999</v>
      </c>
      <c r="D92" s="8">
        <f t="shared" si="3"/>
        <v>6999</v>
      </c>
    </row>
    <row r="93" spans="1:4" x14ac:dyDescent="0.25">
      <c r="A93" s="4">
        <v>1</v>
      </c>
      <c r="B93" s="13" t="s">
        <v>90</v>
      </c>
      <c r="C93" s="14">
        <v>450</v>
      </c>
      <c r="D93" s="8">
        <f t="shared" si="3"/>
        <v>450</v>
      </c>
    </row>
    <row r="94" spans="1:4" x14ac:dyDescent="0.25">
      <c r="A94" s="4">
        <v>1</v>
      </c>
      <c r="B94" s="13" t="s">
        <v>91</v>
      </c>
      <c r="C94" s="14">
        <v>2600</v>
      </c>
      <c r="D94" s="8">
        <f t="shared" si="3"/>
        <v>2600</v>
      </c>
    </row>
    <row r="95" spans="1:4" x14ac:dyDescent="0.25">
      <c r="A95" s="4">
        <v>1</v>
      </c>
      <c r="B95" s="13" t="s">
        <v>92</v>
      </c>
      <c r="C95" s="14">
        <v>2000</v>
      </c>
      <c r="D95" s="8">
        <f t="shared" si="3"/>
        <v>2000</v>
      </c>
    </row>
    <row r="96" spans="1:4" x14ac:dyDescent="0.25">
      <c r="A96" s="4">
        <v>1</v>
      </c>
      <c r="B96" s="13" t="s">
        <v>93</v>
      </c>
      <c r="C96" s="14">
        <v>800</v>
      </c>
      <c r="D96" s="8">
        <f t="shared" si="3"/>
        <v>800</v>
      </c>
    </row>
    <row r="97" spans="1:5" x14ac:dyDescent="0.25">
      <c r="A97" s="4">
        <v>1</v>
      </c>
      <c r="B97" s="26" t="s">
        <v>94</v>
      </c>
      <c r="C97" s="27">
        <v>699</v>
      </c>
      <c r="D97" s="8">
        <f t="shared" si="3"/>
        <v>699</v>
      </c>
    </row>
    <row r="98" spans="1:5" x14ac:dyDescent="0.25">
      <c r="A98" s="54">
        <v>1</v>
      </c>
      <c r="B98" s="55" t="s">
        <v>133</v>
      </c>
      <c r="C98" s="56">
        <v>800</v>
      </c>
      <c r="D98" s="57">
        <f t="shared" si="3"/>
        <v>800</v>
      </c>
      <c r="E98" s="20"/>
    </row>
    <row r="99" spans="1:5" x14ac:dyDescent="0.25">
      <c r="A99" s="5" t="s">
        <v>86</v>
      </c>
      <c r="B99" s="20"/>
      <c r="C99" s="20"/>
      <c r="E99" s="20"/>
    </row>
    <row r="100" spans="1:5" x14ac:dyDescent="0.25">
      <c r="A100" s="4">
        <f ca="1">SUM(A3:A129)</f>
        <v>145</v>
      </c>
      <c r="B100" s="9" t="s">
        <v>106</v>
      </c>
      <c r="C100" s="7">
        <f ca="1">SUM(C3:C125)</f>
        <v>307460</v>
      </c>
      <c r="D100" s="8">
        <f>SUM(D3:D98)</f>
        <v>550843</v>
      </c>
      <c r="E100" s="20"/>
    </row>
    <row r="101" spans="1:5" x14ac:dyDescent="0.25">
      <c r="A101" s="1"/>
      <c r="B101" s="1"/>
      <c r="C101" s="1"/>
      <c r="E101" s="20"/>
    </row>
    <row r="102" spans="1:5" x14ac:dyDescent="0.25">
      <c r="A102" s="1"/>
      <c r="B102" s="1" t="s">
        <v>130</v>
      </c>
      <c r="C102" s="1" t="s">
        <v>131</v>
      </c>
      <c r="D102">
        <v>3948</v>
      </c>
      <c r="E102" s="20"/>
    </row>
    <row r="103" spans="1:5" x14ac:dyDescent="0.25">
      <c r="A103" s="1"/>
      <c r="B103" s="1" t="s">
        <v>97</v>
      </c>
      <c r="C103" s="1" t="s">
        <v>98</v>
      </c>
      <c r="D103">
        <v>12240</v>
      </c>
    </row>
    <row r="104" spans="1:5" x14ac:dyDescent="0.25">
      <c r="A104" s="1"/>
      <c r="B104" s="1" t="s">
        <v>99</v>
      </c>
      <c r="C104" s="1">
        <v>17690</v>
      </c>
      <c r="D104">
        <v>16188</v>
      </c>
    </row>
    <row r="110" spans="1:5" x14ac:dyDescent="0.25">
      <c r="A110" s="61" t="s">
        <v>124</v>
      </c>
      <c r="B110" s="61"/>
      <c r="C110" s="61"/>
    </row>
    <row r="113" spans="1:4" x14ac:dyDescent="0.25">
      <c r="A113" s="20"/>
      <c r="B113" s="48" t="s">
        <v>103</v>
      </c>
      <c r="C113" s="20"/>
      <c r="D113" s="20"/>
    </row>
    <row r="114" spans="1:4" x14ac:dyDescent="0.25">
      <c r="A114" s="38">
        <v>1</v>
      </c>
      <c r="B114" s="24" t="s">
        <v>104</v>
      </c>
      <c r="C114" s="42">
        <v>1700000</v>
      </c>
      <c r="D114" s="21"/>
    </row>
    <row r="115" spans="1:4" x14ac:dyDescent="0.25">
      <c r="A115" s="38">
        <v>1</v>
      </c>
      <c r="B115" s="24" t="s">
        <v>105</v>
      </c>
      <c r="C115" s="42">
        <v>4518082.76</v>
      </c>
      <c r="D115" s="21"/>
    </row>
    <row r="116" spans="1:4" x14ac:dyDescent="0.25">
      <c r="A116" s="39" t="s">
        <v>86</v>
      </c>
      <c r="B116" s="31"/>
      <c r="C116" s="43">
        <v>6218082.7599999998</v>
      </c>
    </row>
    <row r="117" spans="1:4" x14ac:dyDescent="0.25">
      <c r="B117" s="48" t="s">
        <v>107</v>
      </c>
    </row>
    <row r="118" spans="1:4" x14ac:dyDescent="0.25">
      <c r="A118" s="38"/>
      <c r="B118" s="24" t="s">
        <v>109</v>
      </c>
      <c r="C118" s="44">
        <v>340723</v>
      </c>
    </row>
    <row r="119" spans="1:4" x14ac:dyDescent="0.25">
      <c r="A119" s="38"/>
      <c r="B119" s="24" t="s">
        <v>108</v>
      </c>
      <c r="C119" s="44">
        <v>27699</v>
      </c>
    </row>
    <row r="120" spans="1:4" x14ac:dyDescent="0.25">
      <c r="A120" s="39" t="s">
        <v>86</v>
      </c>
      <c r="B120" s="31"/>
      <c r="C120" s="45">
        <f>SUM(C118:C119)</f>
        <v>368422</v>
      </c>
    </row>
    <row r="121" spans="1:4" x14ac:dyDescent="0.25">
      <c r="B121" s="48" t="s">
        <v>110</v>
      </c>
    </row>
    <row r="122" spans="1:4" x14ac:dyDescent="0.25">
      <c r="A122" s="40">
        <v>14</v>
      </c>
      <c r="B122" s="29" t="s">
        <v>40</v>
      </c>
      <c r="C122" s="46">
        <v>17999</v>
      </c>
      <c r="D122" s="25">
        <f>C122*A122</f>
        <v>251986</v>
      </c>
    </row>
    <row r="123" spans="1:4" x14ac:dyDescent="0.25">
      <c r="A123" s="41">
        <v>4</v>
      </c>
      <c r="B123" s="29" t="s">
        <v>43</v>
      </c>
      <c r="C123" s="46">
        <v>65199</v>
      </c>
      <c r="D123" s="25">
        <f>C123*A123</f>
        <v>260796</v>
      </c>
    </row>
    <row r="124" spans="1:4" x14ac:dyDescent="0.25">
      <c r="A124" s="32" t="s">
        <v>86</v>
      </c>
      <c r="B124" s="31"/>
      <c r="C124" s="32"/>
      <c r="D124" s="30">
        <f>SUM(D122:D123)</f>
        <v>512782</v>
      </c>
    </row>
    <row r="125" spans="1:4" x14ac:dyDescent="0.25">
      <c r="B125" s="48" t="s">
        <v>111</v>
      </c>
    </row>
    <row r="126" spans="1:4" ht="15.75" x14ac:dyDescent="0.25">
      <c r="A126" s="38">
        <v>1</v>
      </c>
      <c r="B126" s="34" t="s">
        <v>112</v>
      </c>
      <c r="C126" s="47">
        <v>5700</v>
      </c>
    </row>
    <row r="127" spans="1:4" ht="15.75" x14ac:dyDescent="0.25">
      <c r="A127" s="38">
        <v>1</v>
      </c>
      <c r="B127" s="34" t="s">
        <v>113</v>
      </c>
      <c r="C127" s="47">
        <v>3071</v>
      </c>
    </row>
    <row r="128" spans="1:4" ht="15.75" x14ac:dyDescent="0.25">
      <c r="A128" s="38">
        <v>1</v>
      </c>
      <c r="B128" s="34" t="s">
        <v>114</v>
      </c>
      <c r="C128" s="47">
        <v>3147</v>
      </c>
    </row>
    <row r="129" spans="1:3" ht="15.75" x14ac:dyDescent="0.25">
      <c r="A129" s="38">
        <v>1</v>
      </c>
      <c r="B129" s="34" t="s">
        <v>115</v>
      </c>
      <c r="C129" s="47">
        <v>4550</v>
      </c>
    </row>
    <row r="130" spans="1:3" ht="15.75" x14ac:dyDescent="0.25">
      <c r="A130" s="38">
        <v>1</v>
      </c>
      <c r="B130" s="34" t="s">
        <v>116</v>
      </c>
      <c r="C130" s="47">
        <v>3000</v>
      </c>
    </row>
    <row r="131" spans="1:3" ht="15.75" x14ac:dyDescent="0.25">
      <c r="A131" s="38">
        <v>1</v>
      </c>
      <c r="B131" s="34" t="s">
        <v>117</v>
      </c>
      <c r="C131" s="47">
        <v>2500</v>
      </c>
    </row>
    <row r="132" spans="1:3" ht="15.75" x14ac:dyDescent="0.25">
      <c r="A132" s="24">
        <v>1</v>
      </c>
      <c r="B132" s="34" t="s">
        <v>118</v>
      </c>
      <c r="C132" s="35">
        <v>1800</v>
      </c>
    </row>
    <row r="133" spans="1:3" ht="15.75" x14ac:dyDescent="0.25">
      <c r="A133" s="24">
        <v>1</v>
      </c>
      <c r="B133" s="34" t="s">
        <v>119</v>
      </c>
      <c r="C133" s="35">
        <v>700</v>
      </c>
    </row>
    <row r="134" spans="1:3" ht="15.75" x14ac:dyDescent="0.25">
      <c r="A134" s="24">
        <v>1</v>
      </c>
      <c r="B134" s="34" t="s">
        <v>120</v>
      </c>
      <c r="C134" s="35">
        <v>700</v>
      </c>
    </row>
    <row r="135" spans="1:3" ht="15.75" x14ac:dyDescent="0.25">
      <c r="A135" s="24">
        <v>1</v>
      </c>
      <c r="B135" s="34" t="s">
        <v>121</v>
      </c>
      <c r="C135" s="35">
        <v>4500</v>
      </c>
    </row>
    <row r="136" spans="1:3" ht="15.75" x14ac:dyDescent="0.25">
      <c r="A136" s="33">
        <v>1</v>
      </c>
      <c r="B136" s="34" t="s">
        <v>122</v>
      </c>
      <c r="C136" s="35">
        <v>5000</v>
      </c>
    </row>
    <row r="137" spans="1:3" ht="15.75" x14ac:dyDescent="0.25">
      <c r="A137" s="33">
        <v>1</v>
      </c>
      <c r="B137" s="36" t="s">
        <v>123</v>
      </c>
      <c r="C137" s="37">
        <v>3500</v>
      </c>
    </row>
    <row r="138" spans="1:3" x14ac:dyDescent="0.25">
      <c r="A138" s="31" t="s">
        <v>86</v>
      </c>
      <c r="B138" s="31"/>
      <c r="C138" s="28">
        <f>SUM(C127:C137,)</f>
        <v>32468</v>
      </c>
    </row>
    <row r="139" spans="1:3" ht="15.75" x14ac:dyDescent="0.25">
      <c r="A139" s="59">
        <v>1</v>
      </c>
      <c r="B139" s="49" t="s">
        <v>125</v>
      </c>
      <c r="C139" s="50">
        <v>12000</v>
      </c>
    </row>
    <row r="140" spans="1:3" ht="15.75" x14ac:dyDescent="0.25">
      <c r="A140" s="59">
        <v>1</v>
      </c>
      <c r="B140" s="49" t="s">
        <v>126</v>
      </c>
      <c r="C140" s="50">
        <v>9200</v>
      </c>
    </row>
    <row r="141" spans="1:3" ht="15.75" x14ac:dyDescent="0.25">
      <c r="A141" s="59">
        <v>1</v>
      </c>
      <c r="B141" s="49" t="s">
        <v>127</v>
      </c>
      <c r="C141" s="50">
        <v>2400</v>
      </c>
    </row>
    <row r="142" spans="1:3" ht="15.75" x14ac:dyDescent="0.25">
      <c r="B142" s="51" t="s">
        <v>128</v>
      </c>
    </row>
    <row r="143" spans="1:3" ht="15.75" x14ac:dyDescent="0.25">
      <c r="A143" s="59">
        <v>1</v>
      </c>
      <c r="B143" s="49" t="s">
        <v>132</v>
      </c>
      <c r="C143" s="52">
        <v>6800</v>
      </c>
    </row>
    <row r="144" spans="1:3" ht="15.75" x14ac:dyDescent="0.25">
      <c r="A144" s="59">
        <v>1</v>
      </c>
      <c r="B144" s="49" t="s">
        <v>129</v>
      </c>
      <c r="C144" s="52">
        <v>12240</v>
      </c>
    </row>
    <row r="145" spans="1:3" x14ac:dyDescent="0.25">
      <c r="A145" s="1"/>
      <c r="B145" s="1"/>
      <c r="C145" s="53">
        <f>SUM(C143:C144)</f>
        <v>19040</v>
      </c>
    </row>
    <row r="146" spans="1:3" ht="15.75" x14ac:dyDescent="0.25">
      <c r="A146" s="1"/>
      <c r="B146" s="58" t="s">
        <v>134</v>
      </c>
      <c r="C146" s="1"/>
    </row>
    <row r="147" spans="1:3" x14ac:dyDescent="0.25">
      <c r="A147" s="1">
        <v>145</v>
      </c>
      <c r="B147" s="1"/>
      <c r="C147" s="1"/>
    </row>
    <row r="148" spans="1:3" x14ac:dyDescent="0.25">
      <c r="A148" s="1">
        <f>SUM(A114:A115,A118:A119,A122:A123,A126:A137,A139:A141,A143:A144)</f>
        <v>37</v>
      </c>
      <c r="B148" s="1"/>
      <c r="C148" s="1"/>
    </row>
    <row r="149" spans="1:3" x14ac:dyDescent="0.25">
      <c r="B149" s="1"/>
      <c r="C149" s="1"/>
    </row>
    <row r="150" spans="1:3" x14ac:dyDescent="0.25">
      <c r="A150" s="1">
        <f>SUM(A147:A148)</f>
        <v>182</v>
      </c>
      <c r="B150" s="1"/>
      <c r="C150" s="1"/>
    </row>
    <row r="151" spans="1:3" x14ac:dyDescent="0.25">
      <c r="A151">
        <v>79</v>
      </c>
    </row>
    <row r="152" spans="1:3" x14ac:dyDescent="0.25">
      <c r="B152" t="s">
        <v>135</v>
      </c>
      <c r="C152">
        <f>SUM(A150:A151)</f>
        <v>261</v>
      </c>
    </row>
    <row r="153" spans="1:3" x14ac:dyDescent="0.25">
      <c r="B153" t="s">
        <v>136</v>
      </c>
      <c r="C153">
        <v>172</v>
      </c>
    </row>
    <row r="154" spans="1:3" x14ac:dyDescent="0.25">
      <c r="B154" s="60" t="s">
        <v>137</v>
      </c>
      <c r="C154" s="60">
        <f>SUM(C152:C153)</f>
        <v>433</v>
      </c>
    </row>
  </sheetData>
  <mergeCells count="1">
    <mergeCell ref="A110:C110"/>
  </mergeCells>
  <pageMargins left="0.7" right="0.7" top="0.75" bottom="0.75" header="0.3" footer="0.3"/>
  <pageSetup scale="73" orientation="portrait" horizontalDpi="360" verticalDpi="360" r:id="rId1"/>
  <rowBreaks count="1" manualBreakCount="1">
    <brk id="94" max="5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cp:lastPrinted>2018-11-27T06:04:37Z</cp:lastPrinted>
  <dcterms:created xsi:type="dcterms:W3CDTF">2018-10-20T20:07:36Z</dcterms:created>
  <dcterms:modified xsi:type="dcterms:W3CDTF">2018-11-27T06:06:50Z</dcterms:modified>
</cp:coreProperties>
</file>