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ele\Documents\2020\"/>
    </mc:Choice>
  </mc:AlternateContent>
  <bookViews>
    <workbookView xWindow="0" yWindow="0" windowWidth="16815" windowHeight="7755" activeTab="1"/>
  </bookViews>
  <sheets>
    <sheet name="3CM5" sheetId="2" r:id="rId1"/>
    <sheet name="3CM7" sheetId="3" r:id="rId2"/>
  </sheets>
  <calcPr calcId="152511"/>
</workbook>
</file>

<file path=xl/calcChain.xml><?xml version="1.0" encoding="utf-8"?>
<calcChain xmlns="http://schemas.openxmlformats.org/spreadsheetml/2006/main">
  <c r="R3" i="2" l="1"/>
  <c r="R4" i="2"/>
  <c r="S4" i="2" s="1"/>
  <c r="R5" i="2"/>
  <c r="S5" i="2" s="1"/>
  <c r="R6" i="2"/>
  <c r="S6" i="2" s="1"/>
  <c r="R7" i="2"/>
  <c r="R8" i="2"/>
  <c r="S8" i="2" s="1"/>
  <c r="R9" i="2"/>
  <c r="S9" i="2" s="1"/>
  <c r="R10" i="2"/>
  <c r="S10" i="2" s="1"/>
  <c r="R11" i="2"/>
  <c r="R12" i="2"/>
  <c r="S12" i="2" s="1"/>
  <c r="R13" i="2"/>
  <c r="S13" i="2" s="1"/>
  <c r="R14" i="2"/>
  <c r="S14" i="2" s="1"/>
  <c r="R15" i="2"/>
  <c r="R16" i="2"/>
  <c r="S16" i="2" s="1"/>
  <c r="R17" i="2"/>
  <c r="S17" i="2" s="1"/>
  <c r="R18" i="2"/>
  <c r="S18" i="2" s="1"/>
  <c r="R19" i="2"/>
  <c r="R20" i="2"/>
  <c r="S20" i="2" s="1"/>
  <c r="R21" i="2"/>
  <c r="S21" i="2" s="1"/>
  <c r="R22" i="2"/>
  <c r="S22" i="2" s="1"/>
  <c r="R23" i="2"/>
  <c r="R24" i="2"/>
  <c r="S24" i="2" s="1"/>
  <c r="R25" i="2"/>
  <c r="S25" i="2" s="1"/>
  <c r="R26" i="2"/>
  <c r="S26" i="2" s="1"/>
  <c r="R27" i="2"/>
  <c r="R28" i="2"/>
  <c r="S28" i="2" s="1"/>
  <c r="R29" i="2"/>
  <c r="S29" i="2" s="1"/>
  <c r="R30" i="2"/>
  <c r="S30" i="2" s="1"/>
  <c r="R31" i="2"/>
  <c r="R32" i="2"/>
  <c r="S32" i="2" s="1"/>
  <c r="R33" i="2"/>
  <c r="S33" i="2" s="1"/>
  <c r="R34" i="2"/>
  <c r="S34" i="2" s="1"/>
  <c r="R35" i="2"/>
  <c r="R36" i="2"/>
  <c r="S36" i="2" s="1"/>
  <c r="R37" i="2"/>
  <c r="S37" i="2" s="1"/>
  <c r="R38" i="2"/>
  <c r="S38" i="2" s="1"/>
  <c r="S7" i="2"/>
  <c r="S11" i="2"/>
  <c r="S15" i="2"/>
  <c r="S19" i="2"/>
  <c r="S23" i="2"/>
  <c r="S27" i="2"/>
  <c r="S31" i="2"/>
  <c r="S35" i="2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L36" i="3" l="1"/>
  <c r="L37" i="3"/>
  <c r="H36" i="3"/>
  <c r="H37" i="3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2" i="2"/>
  <c r="P2" i="3"/>
  <c r="P3" i="3"/>
  <c r="P4" i="3"/>
  <c r="P5" i="3"/>
  <c r="P6" i="3"/>
  <c r="P7" i="3"/>
  <c r="P8" i="3"/>
  <c r="P9" i="3"/>
  <c r="P10" i="3"/>
  <c r="P11" i="3"/>
  <c r="P12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13" i="3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2" i="2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2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S3" i="2" s="1"/>
  <c r="H2" i="2"/>
  <c r="R2" i="2" s="1"/>
  <c r="S2" i="2" s="1"/>
  <c r="R2" i="3" l="1"/>
  <c r="S2" i="3" s="1"/>
</calcChain>
</file>

<file path=xl/sharedStrings.xml><?xml version="1.0" encoding="utf-8"?>
<sst xmlns="http://schemas.openxmlformats.org/spreadsheetml/2006/main" count="202" uniqueCount="150">
  <si>
    <t>Boleta</t>
  </si>
  <si>
    <t>Nombre del Alumno</t>
  </si>
  <si>
    <t>P1 
(Dropbox)
[10%]</t>
  </si>
  <si>
    <t>P2
(Tienda)
[5%]</t>
  </si>
  <si>
    <t>CALIF 1</t>
  </si>
  <si>
    <t>Tareas
[10%]</t>
  </si>
  <si>
    <t>Tareas
1,2,3
[10%]</t>
  </si>
  <si>
    <t>CALIF 2</t>
  </si>
  <si>
    <t>CALIF 3</t>
  </si>
  <si>
    <t>Participación
+1pto.</t>
  </si>
  <si>
    <t>Precalificación</t>
  </si>
  <si>
    <t>FINAL</t>
  </si>
  <si>
    <t>Tareas
entregadas</t>
  </si>
  <si>
    <t>ABURTO GONZALEZ JOSEPH</t>
  </si>
  <si>
    <t>ALCARAZ FRAGA RICARDO</t>
  </si>
  <si>
    <t>t3</t>
  </si>
  <si>
    <t>t4</t>
  </si>
  <si>
    <t>t1 backlog</t>
  </si>
  <si>
    <t>CAJIGA GUTIERREZ EDGAR URIEL</t>
  </si>
  <si>
    <t>t2 emult arch flujo</t>
  </si>
  <si>
    <t>BENITEZ MORALES MANUEL EMILIO</t>
  </si>
  <si>
    <t>CASTRO GARCIA JOSE LUIS</t>
  </si>
  <si>
    <t>BERTHELY VELA YAMILET</t>
  </si>
  <si>
    <t>t1=backlog</t>
  </si>
  <si>
    <t>BOHORQUEZ TORIBIO VICTOR DANIEL</t>
  </si>
  <si>
    <t>t3 ea datagrama</t>
  </si>
  <si>
    <t>CORDOVA PEREZ CHRISTIAN</t>
  </si>
  <si>
    <t>t2=eaf</t>
  </si>
  <si>
    <t>CARREÑO FONSECA EDGAR</t>
  </si>
  <si>
    <t>t4 ahorcado c-java</t>
  </si>
  <si>
    <t>CORTES FRIAS DIEGO ANTONIO</t>
  </si>
  <si>
    <t>t1</t>
  </si>
  <si>
    <t>t3=ead</t>
  </si>
  <si>
    <t>CHAVEZ CHAVEZ ANGEL ALEXIS</t>
  </si>
  <si>
    <t>t5 eamulticast</t>
  </si>
  <si>
    <t>CRUZ FLORES OMAR</t>
  </si>
  <si>
    <t>t4=ahorcado</t>
  </si>
  <si>
    <t>t6 ahorcadoNB</t>
  </si>
  <si>
    <t>ESQUIVEL PEREZ JONATHAN ALFREDO</t>
  </si>
  <si>
    <t>DE LA CRUZ FLORES DANIEL</t>
  </si>
  <si>
    <t>t5=ahorcadoNB</t>
  </si>
  <si>
    <t>t7 introspeccion</t>
  </si>
  <si>
    <t>FLORES ALVAREZ JESSICA</t>
  </si>
  <si>
    <t>FUENTES CASTILLO ANGEL OSVALDO</t>
  </si>
  <si>
    <t>FUENTES PEREZ RAMSES</t>
  </si>
  <si>
    <t>GARCIA IBAÑEZ LUIS ARTURO</t>
  </si>
  <si>
    <t>FUENTES ZARAGOZA FATIMA AZUCENA</t>
  </si>
  <si>
    <t xml:space="preserve">t1 </t>
  </si>
  <si>
    <t>GOMEZ OJEDA JORGE ARTURO</t>
  </si>
  <si>
    <t>GARCIA GARCIA RAFAEL</t>
  </si>
  <si>
    <t>t1,4</t>
  </si>
  <si>
    <t>GONZALEZ AMARO BRIAN</t>
  </si>
  <si>
    <t>GARCIA MARTINEZ KEVIN</t>
  </si>
  <si>
    <t>HERNANDEZ ALVARADO GUADALUPE TERESA</t>
  </si>
  <si>
    <t>GARCIA MOSQUEDA ODAN RICARDO</t>
  </si>
  <si>
    <t>HERNANDEZ ESCOBEDO FERNANDO</t>
  </si>
  <si>
    <t>HERNANDEZ HERNANDEZ CRISTHIAN RIKARDO</t>
  </si>
  <si>
    <t>GONZALEZ SANDOVAL LUIS ENRIQUE</t>
  </si>
  <si>
    <t>HERNANDEZ JAVIER JOEL HARIM</t>
  </si>
  <si>
    <t>JUAREZ FLORES ALEXIS YAEL</t>
  </si>
  <si>
    <t>LOPEZ REYNA ERICK ALEJANDRO</t>
  </si>
  <si>
    <t>LOPEZ RODRIGUEZ EMMANUEL ANTONIO</t>
  </si>
  <si>
    <t>MENDOZA JIMENEZ EDWIN GEOVANI</t>
  </si>
  <si>
    <t>GUZMAN ROMANO ALFONSO TOMAS</t>
  </si>
  <si>
    <t>MEZA SANCHEZ ISAAC ABRAHAM</t>
  </si>
  <si>
    <t>HERNANDEZ PEREZ FERNANDO</t>
  </si>
  <si>
    <t>MOLINA GARCIA JOSE ANGEL</t>
  </si>
  <si>
    <t>HERNANDEZ RUEDA DIEGO ANTONIO</t>
  </si>
  <si>
    <t>MONTES ARVIZU ERICK</t>
  </si>
  <si>
    <t>MORENO RAMIREZ DANIEL</t>
  </si>
  <si>
    <t>PACHECO HERNANDEZ ARIEL AARON</t>
  </si>
  <si>
    <t>PEDRAZA CORDERO BRYAN EDUARDO</t>
  </si>
  <si>
    <t>HERNANDEZ YESCAS GERARDO</t>
  </si>
  <si>
    <t>HIDALGO BADILLO DANIEL ANTONIO</t>
  </si>
  <si>
    <t>POBLANO DIAZ LUIS EDGAR</t>
  </si>
  <si>
    <t>ILLESCAS BELLO JOVANI BRYAN</t>
  </si>
  <si>
    <t>POPOCA MARTINEZ ZURIEL</t>
  </si>
  <si>
    <t>JIMENEZ DE JESUS ALEJANDRO ALDHAIR</t>
  </si>
  <si>
    <t>QUIROZ VENTURA MIGUEL IBRAHIM</t>
  </si>
  <si>
    <t>JIMENEZ LOPEZ DIANA LAURA</t>
  </si>
  <si>
    <t>REYES ORTEGA ULISES AXEL</t>
  </si>
  <si>
    <t>LOPEZ AGUILAR RODRIGO SALVADOR</t>
  </si>
  <si>
    <t>ROSAS SANCHEZ PALOMA</t>
  </si>
  <si>
    <t>MAGAÑA BAUTISTA VICTOR HUGO</t>
  </si>
  <si>
    <t>SALINAS NUÑEZ JAIME ALEJANDRO</t>
  </si>
  <si>
    <t>MONTOYA HERNANDEZ ARIEL ENRIQUE</t>
  </si>
  <si>
    <t>PEREZ CRUZ PAMELA LIZETH</t>
  </si>
  <si>
    <t>SAMPAYO HERNANDEZ MAURO</t>
  </si>
  <si>
    <t>PINEDA SERVIN JUAN SEBASTIAN</t>
  </si>
  <si>
    <t>TELLEZ BECERRIL BRIAN HAZAEL</t>
  </si>
  <si>
    <t>PIÑA HERNANDEZ LUIS ENRIQUE</t>
  </si>
  <si>
    <t>RAMOS MESAS EDGAR ALAIN</t>
  </si>
  <si>
    <t>VILLANUEVA GUZMAN RANDY</t>
  </si>
  <si>
    <t>ROSALES VALDEZ EDNA NEMESIS</t>
  </si>
  <si>
    <t>SALMERON CONTRERAS MARIA JOSE</t>
  </si>
  <si>
    <t>ORNELAS GARCÍA LUIS ANGEL</t>
  </si>
  <si>
    <t>SANCHEZ MARTINEZ YOLANDA</t>
  </si>
  <si>
    <t>SERVIN QUINTERO DAMARIS ANGELINA</t>
  </si>
  <si>
    <t>ZEPEDA FLORES ALEJANDRO DE JESUS</t>
  </si>
  <si>
    <t>P4
(Chat multicast)
[5%]</t>
  </si>
  <si>
    <t>p7 demasiados binds para publicar objetos servidores</t>
  </si>
  <si>
    <t>p8 búsqueda deficiente, solo match exacto</t>
  </si>
  <si>
    <t>P5
(Servidor web/c-pool)
[50%]</t>
  </si>
  <si>
    <t>tareas
[0%]</t>
  </si>
  <si>
    <t>tareas
4,5
[00%]</t>
  </si>
  <si>
    <t>p4,6 solo entregan mensajes grupales</t>
  </si>
  <si>
    <t>examen1 no maneja bien cierre de socket</t>
  </si>
  <si>
    <t>p5 faltan métodods head,delete</t>
  </si>
  <si>
    <t>p5 falta DELETE, pool hilos</t>
  </si>
  <si>
    <t>p6: no hay emojis</t>
  </si>
  <si>
    <t>P3
NB
[50%]</t>
  </si>
  <si>
    <t>P6
(cubetas)
[30%]</t>
  </si>
  <si>
    <t>P8 
(p2p)
[30%]</t>
  </si>
  <si>
    <t>P7
(calculadora)
[40%]</t>
  </si>
  <si>
    <t>P8 (p2p)
[30%]</t>
  </si>
  <si>
    <t>p5:soloGET:p6 servivor C, clientejava (posible copia);P7calculadora(java)</t>
  </si>
  <si>
    <t>p1:plagio(angel),p2:plagio(jose)</t>
  </si>
  <si>
    <t>P3:no implementó bien el servidor;p4 puso la 5;p5 no hace peticion desde barra dir;</t>
  </si>
  <si>
    <t>OSORNIO GUTIERREZ JUA10N DAMIAN</t>
  </si>
  <si>
    <t>p3 bloqueante;p5 falta head,delete</t>
  </si>
  <si>
    <t>p2:sin imágenes;p4 sin emojis ni conversación privada;p5 sin POST,HEAD,DELETE, ni pool;p3 bloqueante;</t>
  </si>
  <si>
    <t>Examen 1
sopa
[70%]</t>
  </si>
  <si>
    <t>MARTINEZ BAHES SOFHÍA</t>
  </si>
  <si>
    <t>p5:faltó HEAD, DELETE</t>
  </si>
  <si>
    <t>p4:texto;p5:falta delete;</t>
  </si>
  <si>
    <t>p6:es la 7</t>
  </si>
  <si>
    <t>p8:sin reporte</t>
  </si>
  <si>
    <t>p4,p3: incompleto y sin reporte;p5 faltan métodos HEAD, DELETE, falta pool;p6 solo 1 cubeta</t>
  </si>
  <si>
    <t>p4:incompleto</t>
  </si>
  <si>
    <t>p4:no emojis;</t>
  </si>
  <si>
    <t>p4:sin interfaz, no emojis;P5:incompletoGET,POST,HEAD,DELETE;</t>
  </si>
  <si>
    <t>p1:soloarchivos;p3:mal uso wrap;P5 falta tipo MIME;</t>
  </si>
  <si>
    <t>p4:no hay interfaz, no emojis;P5:falta DELETE;P8 no acelera_descarga</t>
  </si>
  <si>
    <t>p1:no carpetas;p5 falta POST, MIME;</t>
  </si>
  <si>
    <t>P2:no_imagenes;P4:no emojis;P5:no MIME;P7 sin codigo, reporte incompleto;</t>
  </si>
  <si>
    <t>p7:era RPC;</t>
  </si>
  <si>
    <t>p5:falta tipo MIME;P3:mala implementación socket no bloquante;P7:solo evalua un operador a la vez;P8:sin acelerador</t>
  </si>
  <si>
    <t>P2:no imágenes;P5:falta HEAD, DELETE y pool;P7: solo evalúa un operador;P8:primero lista y no busca</t>
  </si>
  <si>
    <t>Exam: nombre incompleto en reporte;P1:falta borrar;P7:solo un operador</t>
  </si>
  <si>
    <t>P4:faltan emojis;P3:falta continue;</t>
  </si>
  <si>
    <t>P3:falta continue;P4:sin emojis;P5:no pone MIME;</t>
  </si>
  <si>
    <t>P4:faltan emojis;P3:falta continue, uso de dos selectores;P5:no pone MIME;</t>
  </si>
  <si>
    <t>P3: no consulta selector;P7: RMI y un solo operdor;P8:no acelera descarga</t>
  </si>
  <si>
    <t>P4:no sabe ni el nombre de la materia;p7:incompleta, solo 1 operador;</t>
  </si>
  <si>
    <t>P2:no sabe el nombre de materia;P4:no emojis, no privados;P5: no pool;</t>
  </si>
  <si>
    <t>fcntl.fcntl(mysocket, fcntl.F_SETFL, os.O_NONBLOCK)</t>
  </si>
  <si>
    <t>P2:reporte c-errores;P4:no-emojis,reporte c-errores;P3:bloqueante-concurrente;P6:errores-reporte;P7:errores-reporte;P8:no acelera-descarga,errores-reporte</t>
  </si>
  <si>
    <t>P4:no-emojis,no-interfaz;P5:falta DELETE;P8:sin acelerador_descarga</t>
  </si>
  <si>
    <t>***enfermo</t>
  </si>
  <si>
    <t>p1:plagio(angel),p2:plagio(jose);P5 no pool, no sabe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</si>
</sst>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Arial"/>
    </font>
    <font>
      <b/>
      <sz val="10"/>
      <color rgb="FFFFFFFF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theme="1"/>
      <name val="Calibri"/>
    </font>
    <font>
      <sz val="10"/>
      <color rgb="FF333333"/>
      <name val="Arial"/>
    </font>
    <font>
      <sz val="11"/>
      <name val="Arial"/>
    </font>
    <font>
      <sz val="11"/>
      <color theme="1"/>
      <name val="Arial"/>
      <family val="2"/>
    </font>
    <font>
      <sz val="10"/>
      <color rgb="FF242729"/>
      <name val="Inherit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medium">
        <color rgb="FFDEDFDE"/>
      </left>
      <right/>
      <top style="medium">
        <color rgb="FFDEDFDE"/>
      </top>
      <bottom/>
      <diagonal/>
    </border>
    <border>
      <left/>
      <right style="medium">
        <color rgb="FFDEDFDE"/>
      </right>
      <top style="medium">
        <color rgb="FFDEDFDE"/>
      </top>
      <bottom/>
      <diagonal/>
    </border>
    <border>
      <left/>
      <right/>
      <top/>
      <bottom/>
      <diagonal/>
    </border>
    <border>
      <left style="medium">
        <color rgb="FFDEDFDE"/>
      </left>
      <right/>
      <top/>
      <bottom/>
      <diagonal/>
    </border>
    <border>
      <left/>
      <right style="medium">
        <color rgb="FFDEDFDE"/>
      </right>
      <top/>
      <bottom/>
      <diagonal/>
    </border>
    <border>
      <left style="medium">
        <color rgb="FFDEDFDE"/>
      </left>
      <right/>
      <top/>
      <bottom style="medium">
        <color rgb="FFDEDFDE"/>
      </bottom>
      <diagonal/>
    </border>
    <border>
      <left/>
      <right style="medium">
        <color rgb="FFDEDFDE"/>
      </right>
      <top/>
      <bottom style="medium">
        <color rgb="FFDEDFDE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/>
    <xf numFmtId="0" fontId="4" fillId="0" borderId="0" xfId="0" applyFont="1"/>
    <xf numFmtId="0" fontId="5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6" fillId="0" borderId="0" xfId="0" applyFont="1" applyAlignment="1"/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2" fillId="0" borderId="0" xfId="0" applyFont="1" applyAlignment="1"/>
    <xf numFmtId="0" fontId="2" fillId="0" borderId="3" xfId="0" applyFont="1" applyFill="1" applyBorder="1" applyAlignment="1"/>
    <xf numFmtId="0" fontId="8" fillId="0" borderId="0" xfId="0" applyFont="1" applyAlignment="1">
      <alignment horizontal="left" vertical="center"/>
    </xf>
    <xf numFmtId="0" fontId="7" fillId="0" borderId="0" xfId="0" applyFont="1" applyAlignment="1"/>
    <xf numFmtId="0" fontId="9" fillId="0" borderId="0" xfId="0" applyFont="1" applyAlignment="1"/>
    <xf numFmtId="2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opLeftCell="B1" workbookViewId="0">
      <pane ySplit="1" topLeftCell="A33" activePane="bottomLeft" state="frozen"/>
      <selection activeCell="B1" sqref="B1"/>
      <selection pane="bottomLeft" activeCell="B40" sqref="B40"/>
    </sheetView>
  </sheetViews>
  <sheetFormatPr baseColWidth="10" defaultColWidth="12.625" defaultRowHeight="15" customHeight="1"/>
  <cols>
    <col min="1" max="1" width="9.875" hidden="1" customWidth="1"/>
    <col min="2" max="2" width="35.75" customWidth="1"/>
    <col min="3" max="3" width="8.25" customWidth="1"/>
    <col min="4" max="4" width="7.5" customWidth="1"/>
    <col min="5" max="6" width="8.5" customWidth="1"/>
    <col min="7" max="7" width="8.75" customWidth="1"/>
    <col min="8" max="8" width="7" customWidth="1"/>
    <col min="9" max="10" width="8.375" customWidth="1"/>
    <col min="11" max="11" width="8.75" customWidth="1"/>
    <col min="12" max="12" width="7" customWidth="1"/>
    <col min="13" max="15" width="7.875" customWidth="1"/>
    <col min="16" max="17" width="7" customWidth="1"/>
    <col min="18" max="18" width="10" customWidth="1"/>
    <col min="19" max="26" width="9.375" customWidth="1"/>
  </cols>
  <sheetData>
    <row r="1" spans="1:23" ht="63.75">
      <c r="A1" s="1" t="s">
        <v>0</v>
      </c>
      <c r="B1" s="2" t="s">
        <v>1</v>
      </c>
      <c r="C1" s="3" t="s">
        <v>2</v>
      </c>
      <c r="D1" s="3" t="s">
        <v>3</v>
      </c>
      <c r="E1" s="3" t="s">
        <v>99</v>
      </c>
      <c r="F1" s="3" t="s">
        <v>5</v>
      </c>
      <c r="G1" s="3" t="s">
        <v>121</v>
      </c>
      <c r="H1" s="3" t="s">
        <v>4</v>
      </c>
      <c r="I1" s="3" t="s">
        <v>102</v>
      </c>
      <c r="J1" s="3" t="s">
        <v>110</v>
      </c>
      <c r="K1" s="3" t="s">
        <v>103</v>
      </c>
      <c r="L1" s="3" t="s">
        <v>7</v>
      </c>
      <c r="M1" s="3" t="s">
        <v>111</v>
      </c>
      <c r="N1" s="3" t="s">
        <v>113</v>
      </c>
      <c r="O1" s="3" t="s">
        <v>114</v>
      </c>
      <c r="P1" s="3" t="s">
        <v>8</v>
      </c>
      <c r="Q1" s="3" t="s">
        <v>9</v>
      </c>
      <c r="R1" s="3" t="s">
        <v>10</v>
      </c>
      <c r="S1" s="4" t="s">
        <v>11</v>
      </c>
      <c r="V1" s="5" t="s">
        <v>12</v>
      </c>
    </row>
    <row r="2" spans="1:23">
      <c r="A2" s="7">
        <v>2015070001</v>
      </c>
      <c r="B2" s="8" t="s">
        <v>13</v>
      </c>
      <c r="C2" s="9">
        <v>10</v>
      </c>
      <c r="D2" s="9">
        <v>10</v>
      </c>
      <c r="E2">
        <v>9</v>
      </c>
      <c r="F2" s="9">
        <v>1</v>
      </c>
      <c r="G2" s="21">
        <v>10</v>
      </c>
      <c r="H2" s="10">
        <f t="shared" ref="H2:H38" si="0">((C2*0.1)+(D2*0.05)+(E2*0.05)+(F2*0.1)+(G2*0.7))</f>
        <v>9.0500000000000007</v>
      </c>
      <c r="I2" s="20">
        <v>8</v>
      </c>
      <c r="J2" s="20">
        <v>10</v>
      </c>
      <c r="L2" s="10">
        <f>((I2*0.5)+(J2*0.5))</f>
        <v>9</v>
      </c>
      <c r="M2">
        <v>10</v>
      </c>
      <c r="N2" s="20">
        <v>10</v>
      </c>
      <c r="O2">
        <v>9</v>
      </c>
      <c r="P2" s="10">
        <f>((M2*0.3)+(N2*0.4)+(O2*0.3))</f>
        <v>9.6999999999999993</v>
      </c>
      <c r="Q2" s="10">
        <v>1</v>
      </c>
      <c r="R2" s="26">
        <f t="shared" ref="R2:R38" si="1">((P2+L2+H2)/3)+Q2</f>
        <v>10.25</v>
      </c>
      <c r="S2" s="10">
        <f t="shared" ref="S2:S38" si="2">IF((R2&gt;10),10,R2)</f>
        <v>10</v>
      </c>
      <c r="U2" t="s">
        <v>130</v>
      </c>
      <c r="V2" s="9" t="s">
        <v>16</v>
      </c>
    </row>
    <row r="3" spans="1:23">
      <c r="A3" s="11">
        <v>2014030148</v>
      </c>
      <c r="B3" s="12" t="s">
        <v>20</v>
      </c>
      <c r="C3" s="9">
        <v>10</v>
      </c>
      <c r="D3" s="9">
        <v>10</v>
      </c>
      <c r="E3">
        <v>0</v>
      </c>
      <c r="F3" s="9">
        <v>3</v>
      </c>
      <c r="G3" s="9">
        <v>10</v>
      </c>
      <c r="H3" s="10">
        <f t="shared" si="0"/>
        <v>8.8000000000000007</v>
      </c>
      <c r="I3" s="20">
        <v>8</v>
      </c>
      <c r="J3">
        <v>6</v>
      </c>
      <c r="L3" s="10">
        <f t="shared" ref="L3:L38" si="3">((I3*0.5)+(J3*0.5))</f>
        <v>7</v>
      </c>
      <c r="M3">
        <v>10</v>
      </c>
      <c r="N3">
        <v>10</v>
      </c>
      <c r="O3">
        <v>10</v>
      </c>
      <c r="P3" s="10">
        <f t="shared" ref="P3:P38" si="4">((M3*0.3)+(N3*0.4)+(O3*0.3))</f>
        <v>10</v>
      </c>
      <c r="Q3" s="10">
        <v>1</v>
      </c>
      <c r="R3" s="26">
        <f t="shared" si="1"/>
        <v>9.6</v>
      </c>
      <c r="S3" s="26">
        <f t="shared" si="2"/>
        <v>9.6</v>
      </c>
      <c r="U3" t="s">
        <v>117</v>
      </c>
      <c r="V3" s="9" t="s">
        <v>15</v>
      </c>
    </row>
    <row r="4" spans="1:23">
      <c r="A4" s="13">
        <v>2012630056</v>
      </c>
      <c r="B4" s="14" t="s">
        <v>22</v>
      </c>
      <c r="H4" s="10">
        <f t="shared" si="0"/>
        <v>0</v>
      </c>
      <c r="L4" s="10">
        <f t="shared" si="3"/>
        <v>0</v>
      </c>
      <c r="P4" s="10">
        <f t="shared" si="4"/>
        <v>0</v>
      </c>
      <c r="Q4" s="10">
        <v>1</v>
      </c>
      <c r="R4" s="26">
        <f t="shared" si="1"/>
        <v>1</v>
      </c>
      <c r="S4" s="26">
        <f t="shared" si="2"/>
        <v>1</v>
      </c>
      <c r="W4" s="10" t="s">
        <v>23</v>
      </c>
    </row>
    <row r="5" spans="1:23">
      <c r="A5" s="11">
        <v>2018630291</v>
      </c>
      <c r="B5" s="12" t="s">
        <v>24</v>
      </c>
      <c r="C5">
        <v>10</v>
      </c>
      <c r="D5">
        <v>10</v>
      </c>
      <c r="E5">
        <v>10</v>
      </c>
      <c r="F5">
        <v>3</v>
      </c>
      <c r="G5" s="9">
        <v>10</v>
      </c>
      <c r="H5" s="10">
        <f t="shared" si="0"/>
        <v>9.3000000000000007</v>
      </c>
      <c r="I5">
        <v>10</v>
      </c>
      <c r="J5">
        <v>8</v>
      </c>
      <c r="L5" s="10">
        <f t="shared" si="3"/>
        <v>9</v>
      </c>
      <c r="M5">
        <v>10</v>
      </c>
      <c r="N5">
        <v>10</v>
      </c>
      <c r="P5" s="10">
        <f t="shared" si="4"/>
        <v>7</v>
      </c>
      <c r="Q5" s="10">
        <v>1</v>
      </c>
      <c r="R5" s="26">
        <f t="shared" si="1"/>
        <v>9.4333333333333336</v>
      </c>
      <c r="S5" s="26">
        <f t="shared" si="2"/>
        <v>9.4333333333333336</v>
      </c>
      <c r="W5" s="10" t="s">
        <v>27</v>
      </c>
    </row>
    <row r="6" spans="1:23">
      <c r="A6" s="13">
        <v>2015090096</v>
      </c>
      <c r="B6" s="14" t="s">
        <v>28</v>
      </c>
      <c r="C6" s="9">
        <v>10</v>
      </c>
      <c r="D6" s="9">
        <v>10</v>
      </c>
      <c r="E6">
        <v>8</v>
      </c>
      <c r="F6" s="9">
        <v>2</v>
      </c>
      <c r="G6" s="9">
        <v>10</v>
      </c>
      <c r="H6" s="10">
        <f t="shared" si="0"/>
        <v>9.1</v>
      </c>
      <c r="I6" s="20">
        <v>8</v>
      </c>
      <c r="J6">
        <v>8</v>
      </c>
      <c r="L6" s="10">
        <f t="shared" si="3"/>
        <v>8</v>
      </c>
      <c r="M6">
        <v>10</v>
      </c>
      <c r="N6">
        <v>10</v>
      </c>
      <c r="O6">
        <v>10</v>
      </c>
      <c r="P6" s="10">
        <f t="shared" si="4"/>
        <v>10</v>
      </c>
      <c r="Q6" s="10">
        <v>1</v>
      </c>
      <c r="R6" s="26">
        <f t="shared" si="1"/>
        <v>10.033333333333333</v>
      </c>
      <c r="S6" s="26">
        <f t="shared" si="2"/>
        <v>10</v>
      </c>
      <c r="U6" t="s">
        <v>140</v>
      </c>
      <c r="V6" s="9" t="s">
        <v>31</v>
      </c>
      <c r="W6" s="10" t="s">
        <v>32</v>
      </c>
    </row>
    <row r="7" spans="1:23">
      <c r="A7" s="11">
        <v>2015630083</v>
      </c>
      <c r="B7" s="12" t="s">
        <v>33</v>
      </c>
      <c r="C7" s="20">
        <v>10</v>
      </c>
      <c r="D7" s="20">
        <v>10</v>
      </c>
      <c r="E7">
        <v>10</v>
      </c>
      <c r="F7" s="20">
        <v>2</v>
      </c>
      <c r="G7" s="9">
        <v>10</v>
      </c>
      <c r="H7" s="10">
        <f t="shared" si="0"/>
        <v>9.1999999999999993</v>
      </c>
      <c r="I7" s="20">
        <v>10</v>
      </c>
      <c r="J7" s="20">
        <v>0</v>
      </c>
      <c r="L7" s="10">
        <f t="shared" si="3"/>
        <v>5</v>
      </c>
      <c r="M7">
        <v>10</v>
      </c>
      <c r="N7" s="20">
        <v>7</v>
      </c>
      <c r="O7">
        <v>0</v>
      </c>
      <c r="P7" s="10">
        <f t="shared" si="4"/>
        <v>5.8000000000000007</v>
      </c>
      <c r="Q7" s="10">
        <v>1</v>
      </c>
      <c r="R7" s="26">
        <f t="shared" si="1"/>
        <v>7.666666666666667</v>
      </c>
      <c r="S7" s="26">
        <f t="shared" si="2"/>
        <v>7.666666666666667</v>
      </c>
      <c r="W7" s="10" t="s">
        <v>36</v>
      </c>
    </row>
    <row r="8" spans="1:23">
      <c r="A8" s="13">
        <v>2015630579</v>
      </c>
      <c r="B8" s="14" t="s">
        <v>38</v>
      </c>
      <c r="C8">
        <v>10</v>
      </c>
      <c r="D8">
        <v>10</v>
      </c>
      <c r="E8">
        <v>10</v>
      </c>
      <c r="G8" s="20">
        <v>10</v>
      </c>
      <c r="H8" s="10">
        <f t="shared" si="0"/>
        <v>9</v>
      </c>
      <c r="I8">
        <v>2.5</v>
      </c>
      <c r="L8" s="10">
        <f t="shared" si="3"/>
        <v>1.25</v>
      </c>
      <c r="M8">
        <v>7</v>
      </c>
      <c r="N8">
        <v>8</v>
      </c>
      <c r="O8">
        <v>9</v>
      </c>
      <c r="P8" s="10">
        <f t="shared" si="4"/>
        <v>8</v>
      </c>
      <c r="Q8" s="10">
        <v>1</v>
      </c>
      <c r="R8" s="26">
        <f t="shared" si="1"/>
        <v>7.083333333333333</v>
      </c>
      <c r="S8" s="26">
        <f t="shared" si="2"/>
        <v>7.083333333333333</v>
      </c>
      <c r="U8" t="s">
        <v>115</v>
      </c>
      <c r="W8" s="10" t="s">
        <v>40</v>
      </c>
    </row>
    <row r="9" spans="1:23">
      <c r="A9" s="11">
        <v>2015130393</v>
      </c>
      <c r="B9" s="12" t="s">
        <v>43</v>
      </c>
      <c r="C9" s="9">
        <v>10</v>
      </c>
      <c r="D9" s="9">
        <v>10</v>
      </c>
      <c r="E9">
        <v>10</v>
      </c>
      <c r="F9" s="9">
        <v>3</v>
      </c>
      <c r="G9" s="20">
        <v>10</v>
      </c>
      <c r="H9" s="10">
        <f t="shared" si="0"/>
        <v>9.3000000000000007</v>
      </c>
      <c r="I9" s="20">
        <v>10</v>
      </c>
      <c r="J9">
        <v>10</v>
      </c>
      <c r="L9" s="10">
        <f t="shared" si="3"/>
        <v>10</v>
      </c>
      <c r="M9">
        <v>10</v>
      </c>
      <c r="N9">
        <v>8</v>
      </c>
      <c r="O9">
        <v>10</v>
      </c>
      <c r="P9" s="10">
        <f t="shared" si="4"/>
        <v>9.1999999999999993</v>
      </c>
      <c r="Q9" s="10">
        <v>1</v>
      </c>
      <c r="R9" s="26">
        <f t="shared" si="1"/>
        <v>10.5</v>
      </c>
      <c r="S9" s="26">
        <f t="shared" si="2"/>
        <v>10</v>
      </c>
      <c r="U9" t="s">
        <v>135</v>
      </c>
    </row>
    <row r="10" spans="1:23">
      <c r="A10" s="13">
        <v>2014090244</v>
      </c>
      <c r="B10" s="14" t="s">
        <v>45</v>
      </c>
      <c r="C10" s="9">
        <v>10</v>
      </c>
      <c r="D10" s="9">
        <v>10</v>
      </c>
      <c r="E10">
        <v>7</v>
      </c>
      <c r="F10" s="9">
        <v>2</v>
      </c>
      <c r="G10" s="9">
        <v>10</v>
      </c>
      <c r="H10" s="10">
        <f t="shared" si="0"/>
        <v>9.0500000000000007</v>
      </c>
      <c r="I10" s="20">
        <v>7</v>
      </c>
      <c r="J10" s="20">
        <v>7</v>
      </c>
      <c r="L10" s="10">
        <f t="shared" si="3"/>
        <v>7</v>
      </c>
      <c r="M10">
        <v>7</v>
      </c>
      <c r="N10">
        <v>10</v>
      </c>
      <c r="O10">
        <v>10</v>
      </c>
      <c r="P10" s="10">
        <f t="shared" si="4"/>
        <v>9.1</v>
      </c>
      <c r="Q10" s="10">
        <v>1</v>
      </c>
      <c r="R10" s="26">
        <f t="shared" si="1"/>
        <v>9.3833333333333346</v>
      </c>
      <c r="S10" s="26">
        <f t="shared" si="2"/>
        <v>9.3833333333333346</v>
      </c>
      <c r="U10" t="s">
        <v>127</v>
      </c>
      <c r="V10" s="9" t="s">
        <v>47</v>
      </c>
    </row>
    <row r="11" spans="1:23">
      <c r="A11" s="11">
        <v>2018631301</v>
      </c>
      <c r="B11" s="12" t="s">
        <v>48</v>
      </c>
      <c r="C11" s="9">
        <v>10</v>
      </c>
      <c r="D11" s="9">
        <v>10</v>
      </c>
      <c r="E11">
        <v>9</v>
      </c>
      <c r="F11" s="15">
        <v>2</v>
      </c>
      <c r="G11" s="9">
        <v>10</v>
      </c>
      <c r="H11" s="10">
        <f t="shared" si="0"/>
        <v>9.15</v>
      </c>
      <c r="I11" s="20">
        <v>10</v>
      </c>
      <c r="J11" s="20">
        <v>0</v>
      </c>
      <c r="L11" s="10">
        <f t="shared" si="3"/>
        <v>5</v>
      </c>
      <c r="M11">
        <v>10</v>
      </c>
      <c r="N11" s="20">
        <v>10</v>
      </c>
      <c r="O11">
        <v>0</v>
      </c>
      <c r="P11" s="10">
        <f t="shared" si="4"/>
        <v>7</v>
      </c>
      <c r="Q11" s="10">
        <v>1</v>
      </c>
      <c r="R11" s="26">
        <f t="shared" si="1"/>
        <v>8.0500000000000007</v>
      </c>
      <c r="S11" s="26">
        <f t="shared" si="2"/>
        <v>8.0500000000000007</v>
      </c>
      <c r="U11" t="s">
        <v>129</v>
      </c>
      <c r="V11" s="15" t="s">
        <v>50</v>
      </c>
    </row>
    <row r="12" spans="1:23">
      <c r="A12" s="13">
        <v>2018630401</v>
      </c>
      <c r="B12" s="14" t="s">
        <v>51</v>
      </c>
      <c r="C12" s="9">
        <v>10</v>
      </c>
      <c r="D12" s="9">
        <v>10</v>
      </c>
      <c r="E12">
        <v>9</v>
      </c>
      <c r="F12" s="9">
        <v>1</v>
      </c>
      <c r="G12" s="20">
        <v>10</v>
      </c>
      <c r="H12" s="10">
        <f t="shared" si="0"/>
        <v>9.0500000000000007</v>
      </c>
      <c r="I12" s="20">
        <v>8</v>
      </c>
      <c r="J12" s="20">
        <v>10</v>
      </c>
      <c r="L12" s="10">
        <f t="shared" si="3"/>
        <v>9</v>
      </c>
      <c r="M12">
        <v>10</v>
      </c>
      <c r="N12" s="20">
        <v>10</v>
      </c>
      <c r="O12">
        <v>9</v>
      </c>
      <c r="P12" s="10">
        <f t="shared" si="4"/>
        <v>9.6999999999999993</v>
      </c>
      <c r="Q12" s="10">
        <v>1</v>
      </c>
      <c r="R12" s="26">
        <f t="shared" si="1"/>
        <v>10.25</v>
      </c>
      <c r="S12" s="26">
        <f t="shared" si="2"/>
        <v>10</v>
      </c>
      <c r="U12" t="s">
        <v>130</v>
      </c>
      <c r="V12" s="9" t="s">
        <v>16</v>
      </c>
    </row>
    <row r="13" spans="1:23" ht="25.5">
      <c r="A13" s="11">
        <v>2017630082</v>
      </c>
      <c r="B13" s="12" t="s">
        <v>53</v>
      </c>
      <c r="H13" s="10">
        <f t="shared" si="0"/>
        <v>0</v>
      </c>
      <c r="L13" s="10">
        <f t="shared" si="3"/>
        <v>0</v>
      </c>
      <c r="P13" s="10">
        <f t="shared" si="4"/>
        <v>0</v>
      </c>
      <c r="Q13" s="10">
        <v>1</v>
      </c>
      <c r="R13" s="26">
        <f t="shared" si="1"/>
        <v>1</v>
      </c>
      <c r="S13" s="26">
        <f t="shared" si="2"/>
        <v>1</v>
      </c>
    </row>
    <row r="14" spans="1:23">
      <c r="A14" s="13">
        <v>2017630751</v>
      </c>
      <c r="B14" s="14" t="s">
        <v>55</v>
      </c>
      <c r="C14" s="20">
        <v>10</v>
      </c>
      <c r="D14" s="20">
        <v>10</v>
      </c>
      <c r="E14">
        <v>10</v>
      </c>
      <c r="F14" s="20">
        <v>3</v>
      </c>
      <c r="G14" s="9">
        <v>10</v>
      </c>
      <c r="H14" s="10">
        <f t="shared" si="0"/>
        <v>9.3000000000000007</v>
      </c>
      <c r="I14" s="20">
        <v>10</v>
      </c>
      <c r="J14" s="20">
        <v>10</v>
      </c>
      <c r="L14" s="10">
        <f t="shared" si="3"/>
        <v>10</v>
      </c>
      <c r="M14">
        <v>10</v>
      </c>
      <c r="N14" s="20">
        <v>10</v>
      </c>
      <c r="O14">
        <v>10</v>
      </c>
      <c r="P14" s="10">
        <f t="shared" si="4"/>
        <v>10</v>
      </c>
      <c r="Q14" s="10">
        <v>1</v>
      </c>
      <c r="R14" s="26">
        <f t="shared" si="1"/>
        <v>10.766666666666667</v>
      </c>
      <c r="S14" s="26">
        <f t="shared" si="2"/>
        <v>10</v>
      </c>
    </row>
    <row r="15" spans="1:23" ht="25.5">
      <c r="A15" s="11">
        <v>2015090311</v>
      </c>
      <c r="B15" s="12" t="s">
        <v>56</v>
      </c>
      <c r="C15" s="9">
        <v>10</v>
      </c>
      <c r="D15" s="20">
        <v>8</v>
      </c>
      <c r="E15">
        <v>8</v>
      </c>
      <c r="F15" s="9">
        <v>3</v>
      </c>
      <c r="G15" s="9">
        <v>10</v>
      </c>
      <c r="H15" s="10">
        <f t="shared" si="0"/>
        <v>9.1</v>
      </c>
      <c r="I15" s="20">
        <v>9</v>
      </c>
      <c r="J15" s="20">
        <v>0</v>
      </c>
      <c r="L15" s="10">
        <f t="shared" si="3"/>
        <v>4.5</v>
      </c>
      <c r="M15">
        <v>10</v>
      </c>
      <c r="N15" s="20">
        <v>5</v>
      </c>
      <c r="O15">
        <v>9</v>
      </c>
      <c r="P15" s="10">
        <f t="shared" si="4"/>
        <v>7.6999999999999993</v>
      </c>
      <c r="Q15" s="10">
        <v>1</v>
      </c>
      <c r="R15" s="26">
        <f t="shared" si="1"/>
        <v>8.0999999999999979</v>
      </c>
      <c r="S15" s="26">
        <f t="shared" si="2"/>
        <v>8.0999999999999979</v>
      </c>
      <c r="U15" t="s">
        <v>134</v>
      </c>
    </row>
    <row r="16" spans="1:23">
      <c r="A16" s="13">
        <v>2018630971</v>
      </c>
      <c r="B16" s="14" t="s">
        <v>58</v>
      </c>
      <c r="C16" s="20">
        <v>8</v>
      </c>
      <c r="D16" s="9">
        <v>10</v>
      </c>
      <c r="E16">
        <v>10</v>
      </c>
      <c r="H16" s="10">
        <f t="shared" si="0"/>
        <v>1.8</v>
      </c>
      <c r="I16" s="20">
        <v>8</v>
      </c>
      <c r="J16" s="20">
        <v>0</v>
      </c>
      <c r="L16" s="10">
        <f t="shared" si="3"/>
        <v>4</v>
      </c>
      <c r="M16">
        <v>10</v>
      </c>
      <c r="N16" s="20">
        <v>10</v>
      </c>
      <c r="O16">
        <v>0</v>
      </c>
      <c r="P16" s="10">
        <f t="shared" si="4"/>
        <v>7</v>
      </c>
      <c r="Q16" s="10">
        <v>1</v>
      </c>
      <c r="R16" s="26">
        <f t="shared" si="1"/>
        <v>5.2666666666666666</v>
      </c>
      <c r="S16" s="26">
        <f t="shared" si="2"/>
        <v>5.2666666666666666</v>
      </c>
      <c r="U16" t="s">
        <v>133</v>
      </c>
    </row>
    <row r="17" spans="1:28">
      <c r="A17" s="11">
        <v>2015090357</v>
      </c>
      <c r="B17" s="12" t="s">
        <v>59</v>
      </c>
      <c r="C17" s="9">
        <v>10</v>
      </c>
      <c r="D17" s="9">
        <v>10</v>
      </c>
      <c r="E17">
        <v>10</v>
      </c>
      <c r="F17" s="9">
        <v>3</v>
      </c>
      <c r="G17" s="9">
        <v>10</v>
      </c>
      <c r="H17" s="10">
        <f t="shared" si="0"/>
        <v>9.3000000000000007</v>
      </c>
      <c r="I17" s="20">
        <v>10</v>
      </c>
      <c r="J17">
        <v>8</v>
      </c>
      <c r="L17" s="10">
        <f t="shared" si="3"/>
        <v>9</v>
      </c>
      <c r="M17" s="9">
        <v>8</v>
      </c>
      <c r="O17">
        <v>8</v>
      </c>
      <c r="P17" s="10">
        <f t="shared" si="4"/>
        <v>4.8</v>
      </c>
      <c r="Q17" s="10">
        <v>1</v>
      </c>
      <c r="R17" s="26">
        <f t="shared" si="1"/>
        <v>8.6999999999999993</v>
      </c>
      <c r="S17" s="26">
        <f t="shared" si="2"/>
        <v>8.6999999999999993</v>
      </c>
      <c r="W17" t="s">
        <v>100</v>
      </c>
      <c r="AB17" t="s">
        <v>101</v>
      </c>
    </row>
    <row r="18" spans="1:28">
      <c r="A18" s="13">
        <v>2015170622</v>
      </c>
      <c r="B18" s="14" t="s">
        <v>60</v>
      </c>
      <c r="H18" s="10">
        <f t="shared" si="0"/>
        <v>0</v>
      </c>
      <c r="L18" s="10">
        <f t="shared" si="3"/>
        <v>0</v>
      </c>
      <c r="P18" s="10">
        <f t="shared" si="4"/>
        <v>0</v>
      </c>
      <c r="Q18" s="10">
        <v>1</v>
      </c>
      <c r="R18" s="26">
        <f t="shared" si="1"/>
        <v>1</v>
      </c>
      <c r="S18" s="26">
        <f t="shared" si="2"/>
        <v>1</v>
      </c>
    </row>
    <row r="19" spans="1:28">
      <c r="A19" s="11">
        <v>2015140433</v>
      </c>
      <c r="B19" s="12" t="s">
        <v>61</v>
      </c>
      <c r="C19" s="9">
        <v>10</v>
      </c>
      <c r="D19" s="9">
        <v>10</v>
      </c>
      <c r="E19">
        <v>8</v>
      </c>
      <c r="F19" s="9">
        <v>1</v>
      </c>
      <c r="G19" s="9">
        <v>10</v>
      </c>
      <c r="H19" s="10">
        <f t="shared" si="0"/>
        <v>9</v>
      </c>
      <c r="I19" s="20">
        <v>8</v>
      </c>
      <c r="J19" s="20">
        <v>8</v>
      </c>
      <c r="L19" s="10">
        <f t="shared" si="3"/>
        <v>8</v>
      </c>
      <c r="M19">
        <v>10</v>
      </c>
      <c r="N19" s="20">
        <v>10</v>
      </c>
      <c r="O19">
        <v>10</v>
      </c>
      <c r="P19" s="10">
        <f t="shared" si="4"/>
        <v>10</v>
      </c>
      <c r="Q19" s="10">
        <v>1</v>
      </c>
      <c r="R19" s="26">
        <f t="shared" si="1"/>
        <v>10</v>
      </c>
      <c r="S19" s="26">
        <f t="shared" si="2"/>
        <v>10</v>
      </c>
      <c r="U19" t="s">
        <v>141</v>
      </c>
      <c r="V19" s="9" t="s">
        <v>31</v>
      </c>
    </row>
    <row r="20" spans="1:28">
      <c r="A20" s="13">
        <v>2015140506</v>
      </c>
      <c r="B20" s="14" t="s">
        <v>62</v>
      </c>
      <c r="C20" s="9">
        <v>10</v>
      </c>
      <c r="D20" s="20">
        <v>10</v>
      </c>
      <c r="E20">
        <v>10</v>
      </c>
      <c r="F20">
        <v>4</v>
      </c>
      <c r="G20">
        <v>10</v>
      </c>
      <c r="H20" s="10">
        <f t="shared" si="0"/>
        <v>9.4</v>
      </c>
      <c r="I20">
        <v>10</v>
      </c>
      <c r="J20">
        <v>10</v>
      </c>
      <c r="L20" s="10">
        <f t="shared" si="3"/>
        <v>10</v>
      </c>
      <c r="M20">
        <v>10</v>
      </c>
      <c r="N20">
        <v>10</v>
      </c>
      <c r="O20">
        <v>9</v>
      </c>
      <c r="P20" s="10">
        <f t="shared" si="4"/>
        <v>9.6999999999999993</v>
      </c>
      <c r="Q20" s="10">
        <v>1</v>
      </c>
      <c r="R20" s="26">
        <f t="shared" si="1"/>
        <v>10.700000000000001</v>
      </c>
      <c r="S20" s="26">
        <f t="shared" si="2"/>
        <v>10</v>
      </c>
      <c r="U20" t="s">
        <v>126</v>
      </c>
    </row>
    <row r="21" spans="1:28" ht="15.75" customHeight="1">
      <c r="A21" s="11">
        <v>2015630306</v>
      </c>
      <c r="B21" s="12" t="s">
        <v>64</v>
      </c>
      <c r="C21" s="20">
        <v>8</v>
      </c>
      <c r="D21" s="20">
        <v>8</v>
      </c>
      <c r="E21">
        <v>10</v>
      </c>
      <c r="F21" s="24">
        <v>4</v>
      </c>
      <c r="G21" s="24">
        <v>8</v>
      </c>
      <c r="H21" s="10">
        <f t="shared" si="0"/>
        <v>7.6999999999999993</v>
      </c>
      <c r="I21" s="24">
        <v>8</v>
      </c>
      <c r="J21" s="24">
        <v>10</v>
      </c>
      <c r="L21" s="10">
        <f t="shared" si="3"/>
        <v>9</v>
      </c>
      <c r="P21" s="10">
        <f t="shared" si="4"/>
        <v>0</v>
      </c>
      <c r="Q21" s="10">
        <v>1</v>
      </c>
      <c r="R21" s="26">
        <f t="shared" si="1"/>
        <v>6.5666666666666664</v>
      </c>
      <c r="S21" s="26">
        <f t="shared" si="2"/>
        <v>6.5666666666666664</v>
      </c>
      <c r="U21" s="23" t="s">
        <v>149</v>
      </c>
    </row>
    <row r="22" spans="1:28" ht="15.75" customHeight="1">
      <c r="A22" s="13">
        <v>2015090463</v>
      </c>
      <c r="B22" s="14" t="s">
        <v>66</v>
      </c>
      <c r="C22" s="9">
        <v>10</v>
      </c>
      <c r="D22" s="9">
        <v>10</v>
      </c>
      <c r="E22">
        <v>0</v>
      </c>
      <c r="F22" s="9">
        <v>3</v>
      </c>
      <c r="G22" s="9">
        <v>10</v>
      </c>
      <c r="H22" s="10">
        <f t="shared" si="0"/>
        <v>8.8000000000000007</v>
      </c>
      <c r="I22" s="20">
        <v>8</v>
      </c>
      <c r="J22">
        <v>6</v>
      </c>
      <c r="L22" s="10">
        <f t="shared" si="3"/>
        <v>7</v>
      </c>
      <c r="M22">
        <v>10</v>
      </c>
      <c r="N22">
        <v>10</v>
      </c>
      <c r="O22">
        <v>10</v>
      </c>
      <c r="P22" s="10">
        <f t="shared" si="4"/>
        <v>10</v>
      </c>
      <c r="Q22" s="10">
        <v>1</v>
      </c>
      <c r="R22" s="26">
        <f t="shared" si="1"/>
        <v>9.6</v>
      </c>
      <c r="S22" s="26">
        <f t="shared" si="2"/>
        <v>9.6</v>
      </c>
      <c r="U22" t="s">
        <v>117</v>
      </c>
      <c r="V22" s="9" t="s">
        <v>16</v>
      </c>
    </row>
    <row r="23" spans="1:28" ht="15.75" customHeight="1">
      <c r="A23" s="11">
        <v>2015010713</v>
      </c>
      <c r="B23" s="12" t="s">
        <v>68</v>
      </c>
      <c r="C23" s="9">
        <v>10</v>
      </c>
      <c r="D23" s="9">
        <v>10</v>
      </c>
      <c r="E23">
        <v>8</v>
      </c>
      <c r="F23">
        <v>2</v>
      </c>
      <c r="G23" s="9">
        <v>10</v>
      </c>
      <c r="H23" s="10">
        <f t="shared" si="0"/>
        <v>9.1</v>
      </c>
      <c r="I23" s="20">
        <v>10</v>
      </c>
      <c r="J23" s="20">
        <v>8</v>
      </c>
      <c r="L23" s="10">
        <f t="shared" si="3"/>
        <v>9</v>
      </c>
      <c r="M23">
        <v>10</v>
      </c>
      <c r="N23">
        <v>10</v>
      </c>
      <c r="O23">
        <v>10</v>
      </c>
      <c r="P23" s="10">
        <f t="shared" si="4"/>
        <v>10</v>
      </c>
      <c r="Q23" s="10">
        <v>1</v>
      </c>
      <c r="R23" s="26">
        <f t="shared" si="1"/>
        <v>10.366666666666667</v>
      </c>
      <c r="S23" s="26">
        <f t="shared" si="2"/>
        <v>10</v>
      </c>
      <c r="U23" t="s">
        <v>139</v>
      </c>
    </row>
    <row r="24" spans="1:28" ht="15.75" customHeight="1">
      <c r="A24" s="13">
        <v>2015090489</v>
      </c>
      <c r="B24" s="14" t="s">
        <v>69</v>
      </c>
      <c r="C24" s="9">
        <v>10</v>
      </c>
      <c r="D24" s="20">
        <v>8</v>
      </c>
      <c r="E24">
        <v>8</v>
      </c>
      <c r="F24">
        <v>3</v>
      </c>
      <c r="G24" s="9">
        <v>10</v>
      </c>
      <c r="H24" s="10">
        <f t="shared" si="0"/>
        <v>9.1</v>
      </c>
      <c r="I24" s="20">
        <v>9</v>
      </c>
      <c r="J24" s="20">
        <v>0</v>
      </c>
      <c r="L24" s="10">
        <f t="shared" si="3"/>
        <v>4.5</v>
      </c>
      <c r="M24">
        <v>10</v>
      </c>
      <c r="N24">
        <v>5</v>
      </c>
      <c r="O24">
        <v>9</v>
      </c>
      <c r="P24" s="10">
        <f t="shared" si="4"/>
        <v>7.6999999999999993</v>
      </c>
      <c r="Q24" s="10">
        <v>1</v>
      </c>
      <c r="R24" s="26">
        <f t="shared" si="1"/>
        <v>8.0999999999999979</v>
      </c>
      <c r="S24" s="26">
        <f t="shared" si="2"/>
        <v>8.0999999999999979</v>
      </c>
      <c r="U24" t="s">
        <v>134</v>
      </c>
    </row>
    <row r="25" spans="1:28" ht="15.75" customHeight="1">
      <c r="A25" s="11">
        <v>2014010849</v>
      </c>
      <c r="B25" s="12" t="s">
        <v>118</v>
      </c>
      <c r="D25" s="9">
        <v>10</v>
      </c>
      <c r="E25">
        <v>9</v>
      </c>
      <c r="H25" s="10">
        <f t="shared" si="0"/>
        <v>0.95</v>
      </c>
      <c r="I25" s="20">
        <v>10</v>
      </c>
      <c r="L25" s="10">
        <f t="shared" si="3"/>
        <v>5</v>
      </c>
      <c r="M25" s="9">
        <v>1</v>
      </c>
      <c r="N25">
        <v>8</v>
      </c>
      <c r="P25" s="10">
        <f t="shared" si="4"/>
        <v>3.5</v>
      </c>
      <c r="Q25" s="10">
        <v>1</v>
      </c>
      <c r="R25" s="26">
        <f t="shared" si="1"/>
        <v>4.1500000000000004</v>
      </c>
      <c r="S25" s="26">
        <f t="shared" si="2"/>
        <v>4.1500000000000004</v>
      </c>
      <c r="U25" t="s">
        <v>143</v>
      </c>
    </row>
    <row r="26" spans="1:28" ht="15.75" customHeight="1">
      <c r="A26" s="13">
        <v>2018630641</v>
      </c>
      <c r="B26" s="14" t="s">
        <v>70</v>
      </c>
      <c r="C26" s="9">
        <v>10</v>
      </c>
      <c r="D26" s="20">
        <v>10</v>
      </c>
      <c r="E26">
        <v>10</v>
      </c>
      <c r="F26">
        <v>4</v>
      </c>
      <c r="G26" s="20">
        <v>10</v>
      </c>
      <c r="H26" s="10">
        <f t="shared" si="0"/>
        <v>9.4</v>
      </c>
      <c r="I26" s="20">
        <v>10</v>
      </c>
      <c r="J26">
        <v>10</v>
      </c>
      <c r="L26" s="10">
        <f t="shared" si="3"/>
        <v>10</v>
      </c>
      <c r="M26">
        <v>10</v>
      </c>
      <c r="N26">
        <v>10</v>
      </c>
      <c r="O26">
        <v>9</v>
      </c>
      <c r="P26" s="10">
        <f t="shared" si="4"/>
        <v>9.6999999999999993</v>
      </c>
      <c r="Q26" s="10">
        <v>1</v>
      </c>
      <c r="R26" s="26">
        <f t="shared" si="1"/>
        <v>10.700000000000001</v>
      </c>
      <c r="S26" s="26">
        <f t="shared" si="2"/>
        <v>10</v>
      </c>
      <c r="U26" t="s">
        <v>126</v>
      </c>
    </row>
    <row r="27" spans="1:28" ht="15.75" customHeight="1">
      <c r="A27" s="11">
        <v>2014010865</v>
      </c>
      <c r="B27" s="12" t="s">
        <v>71</v>
      </c>
      <c r="D27" s="9">
        <v>10</v>
      </c>
      <c r="E27">
        <v>9</v>
      </c>
      <c r="F27" s="9">
        <v>1</v>
      </c>
      <c r="H27" s="10">
        <f t="shared" si="0"/>
        <v>1.05</v>
      </c>
      <c r="I27" s="20">
        <v>10</v>
      </c>
      <c r="L27" s="10">
        <f t="shared" si="3"/>
        <v>5</v>
      </c>
      <c r="M27" s="9">
        <v>1</v>
      </c>
      <c r="N27">
        <v>8</v>
      </c>
      <c r="P27" s="10">
        <f t="shared" si="4"/>
        <v>3.5</v>
      </c>
      <c r="Q27" s="10">
        <v>1</v>
      </c>
      <c r="R27" s="26">
        <f t="shared" si="1"/>
        <v>4.1833333333333336</v>
      </c>
      <c r="S27" s="26">
        <f t="shared" si="2"/>
        <v>4.1833333333333336</v>
      </c>
      <c r="U27" t="s">
        <v>143</v>
      </c>
    </row>
    <row r="28" spans="1:28" ht="15.75" customHeight="1">
      <c r="A28" s="13">
        <v>2018630671</v>
      </c>
      <c r="B28" s="14" t="s">
        <v>74</v>
      </c>
      <c r="C28" s="9">
        <v>10</v>
      </c>
      <c r="D28" s="9">
        <v>10</v>
      </c>
      <c r="E28">
        <v>10</v>
      </c>
      <c r="F28">
        <v>3</v>
      </c>
      <c r="G28" s="9">
        <v>10</v>
      </c>
      <c r="H28" s="10">
        <f t="shared" si="0"/>
        <v>9.3000000000000007</v>
      </c>
      <c r="I28">
        <v>10</v>
      </c>
      <c r="J28">
        <v>8</v>
      </c>
      <c r="L28" s="10">
        <f t="shared" si="3"/>
        <v>9</v>
      </c>
      <c r="M28" s="9">
        <v>8</v>
      </c>
      <c r="O28">
        <v>8</v>
      </c>
      <c r="P28" s="10">
        <f t="shared" si="4"/>
        <v>4.8</v>
      </c>
      <c r="Q28" s="10">
        <v>1</v>
      </c>
      <c r="R28" s="26">
        <f t="shared" si="1"/>
        <v>8.6999999999999993</v>
      </c>
      <c r="S28" s="26">
        <f t="shared" si="2"/>
        <v>8.6999999999999993</v>
      </c>
      <c r="W28" t="s">
        <v>100</v>
      </c>
      <c r="AB28" t="s">
        <v>101</v>
      </c>
    </row>
    <row r="29" spans="1:28" ht="15.75" customHeight="1">
      <c r="A29" s="11">
        <v>2014081227</v>
      </c>
      <c r="B29" s="12" t="s">
        <v>76</v>
      </c>
      <c r="C29" s="9">
        <v>10</v>
      </c>
      <c r="D29" s="9">
        <v>9</v>
      </c>
      <c r="E29">
        <v>10</v>
      </c>
      <c r="F29">
        <v>3</v>
      </c>
      <c r="G29" s="9">
        <v>10</v>
      </c>
      <c r="H29" s="10">
        <f t="shared" si="0"/>
        <v>9.25</v>
      </c>
      <c r="I29" s="20">
        <v>10</v>
      </c>
      <c r="J29" s="20">
        <v>10</v>
      </c>
      <c r="L29" s="10">
        <f t="shared" si="3"/>
        <v>10</v>
      </c>
      <c r="M29" s="20">
        <v>10</v>
      </c>
      <c r="N29" s="20">
        <v>10</v>
      </c>
      <c r="O29" s="20">
        <v>10</v>
      </c>
      <c r="P29" s="10">
        <f t="shared" si="4"/>
        <v>10</v>
      </c>
      <c r="Q29" s="10">
        <v>1</v>
      </c>
      <c r="R29" s="26">
        <f t="shared" si="1"/>
        <v>10.75</v>
      </c>
      <c r="S29" s="26">
        <f t="shared" si="2"/>
        <v>10</v>
      </c>
    </row>
    <row r="30" spans="1:28" ht="15.75" customHeight="1">
      <c r="A30" s="13">
        <v>2015090587</v>
      </c>
      <c r="B30" s="14" t="s">
        <v>78</v>
      </c>
      <c r="C30" s="9">
        <v>10</v>
      </c>
      <c r="D30" s="9">
        <v>10</v>
      </c>
      <c r="F30" s="9">
        <v>1</v>
      </c>
      <c r="G30" s="9">
        <v>10</v>
      </c>
      <c r="H30" s="10">
        <f t="shared" si="0"/>
        <v>8.6</v>
      </c>
      <c r="L30" s="10">
        <f t="shared" si="3"/>
        <v>0</v>
      </c>
      <c r="P30" s="10">
        <f t="shared" si="4"/>
        <v>0</v>
      </c>
      <c r="Q30" s="10">
        <v>1</v>
      </c>
      <c r="R30" s="26">
        <f t="shared" si="1"/>
        <v>3.8666666666666667</v>
      </c>
      <c r="S30" s="26">
        <f t="shared" si="2"/>
        <v>3.8666666666666667</v>
      </c>
    </row>
    <row r="31" spans="1:28" ht="15.75" customHeight="1">
      <c r="A31" s="11">
        <v>2015090626</v>
      </c>
      <c r="B31" s="12" t="s">
        <v>80</v>
      </c>
      <c r="C31" s="9">
        <v>10</v>
      </c>
      <c r="D31" s="9">
        <v>10</v>
      </c>
      <c r="E31">
        <v>7</v>
      </c>
      <c r="F31" s="9">
        <v>2</v>
      </c>
      <c r="G31" s="9">
        <v>10</v>
      </c>
      <c r="H31" s="10">
        <f t="shared" si="0"/>
        <v>9.0500000000000007</v>
      </c>
      <c r="I31" s="20">
        <v>7</v>
      </c>
      <c r="J31" s="20">
        <v>7</v>
      </c>
      <c r="L31" s="10">
        <f t="shared" si="3"/>
        <v>7</v>
      </c>
      <c r="M31" s="20">
        <v>7</v>
      </c>
      <c r="N31" s="20">
        <v>10</v>
      </c>
      <c r="O31" s="20">
        <v>10</v>
      </c>
      <c r="P31" s="10">
        <f t="shared" si="4"/>
        <v>9.1</v>
      </c>
      <c r="Q31" s="10">
        <v>1</v>
      </c>
      <c r="R31" s="26">
        <f t="shared" si="1"/>
        <v>9.3833333333333346</v>
      </c>
      <c r="S31" s="26">
        <f t="shared" si="2"/>
        <v>9.3833333333333346</v>
      </c>
      <c r="U31" t="s">
        <v>127</v>
      </c>
      <c r="V31" s="9" t="s">
        <v>31</v>
      </c>
    </row>
    <row r="32" spans="1:28" ht="15.75" customHeight="1">
      <c r="A32" s="13">
        <v>2017600942</v>
      </c>
      <c r="B32" s="14" t="s">
        <v>82</v>
      </c>
      <c r="C32" s="20">
        <v>10</v>
      </c>
      <c r="D32" s="20">
        <v>10</v>
      </c>
      <c r="E32">
        <v>10</v>
      </c>
      <c r="F32" s="20">
        <v>2</v>
      </c>
      <c r="G32" s="9">
        <v>10</v>
      </c>
      <c r="H32" s="10">
        <f t="shared" si="0"/>
        <v>9.1999999999999993</v>
      </c>
      <c r="I32" s="20">
        <v>10</v>
      </c>
      <c r="J32" s="20">
        <v>0</v>
      </c>
      <c r="L32" s="10">
        <f t="shared" si="3"/>
        <v>5</v>
      </c>
      <c r="M32" s="20">
        <v>10</v>
      </c>
      <c r="N32" s="20">
        <v>7</v>
      </c>
      <c r="O32" s="20">
        <v>0</v>
      </c>
      <c r="P32" s="10">
        <f t="shared" si="4"/>
        <v>5.8000000000000007</v>
      </c>
      <c r="Q32" s="10">
        <v>1</v>
      </c>
      <c r="R32" s="26">
        <f t="shared" si="1"/>
        <v>7.666666666666667</v>
      </c>
      <c r="S32" s="26">
        <f t="shared" si="2"/>
        <v>7.666666666666667</v>
      </c>
    </row>
    <row r="33" spans="1:30" ht="15.75" customHeight="1">
      <c r="A33" s="11">
        <v>2017631441</v>
      </c>
      <c r="B33" s="12" t="s">
        <v>84</v>
      </c>
      <c r="C33" s="9">
        <v>10</v>
      </c>
      <c r="D33" s="9">
        <v>10</v>
      </c>
      <c r="E33">
        <v>9</v>
      </c>
      <c r="F33" s="9">
        <v>1</v>
      </c>
      <c r="G33" s="9">
        <v>10</v>
      </c>
      <c r="H33" s="10">
        <f t="shared" si="0"/>
        <v>9.0500000000000007</v>
      </c>
      <c r="I33" s="20">
        <v>10</v>
      </c>
      <c r="J33" s="20">
        <v>0</v>
      </c>
      <c r="L33" s="10">
        <f t="shared" si="3"/>
        <v>5</v>
      </c>
      <c r="M33" s="20">
        <v>10</v>
      </c>
      <c r="N33" s="20">
        <v>10</v>
      </c>
      <c r="O33" s="20">
        <v>0</v>
      </c>
      <c r="P33" s="10">
        <f t="shared" si="4"/>
        <v>7</v>
      </c>
      <c r="Q33" s="10">
        <v>1</v>
      </c>
      <c r="R33" s="26">
        <f t="shared" si="1"/>
        <v>8.0166666666666657</v>
      </c>
      <c r="S33" s="26">
        <f t="shared" si="2"/>
        <v>8.0166666666666657</v>
      </c>
      <c r="T33" s="9" t="s">
        <v>16</v>
      </c>
      <c r="U33" t="s">
        <v>129</v>
      </c>
    </row>
    <row r="34" spans="1:30" ht="15.75" customHeight="1">
      <c r="A34" s="13">
        <v>2018630981</v>
      </c>
      <c r="B34" s="14" t="s">
        <v>87</v>
      </c>
      <c r="C34" s="9">
        <v>10</v>
      </c>
      <c r="D34" s="20">
        <v>10</v>
      </c>
      <c r="E34">
        <v>9</v>
      </c>
      <c r="G34" s="20">
        <v>9</v>
      </c>
      <c r="H34" s="10">
        <f t="shared" si="0"/>
        <v>8.25</v>
      </c>
      <c r="I34">
        <v>9</v>
      </c>
      <c r="J34">
        <v>9</v>
      </c>
      <c r="L34" s="10">
        <f t="shared" si="3"/>
        <v>9</v>
      </c>
      <c r="P34" s="10">
        <f t="shared" si="4"/>
        <v>0</v>
      </c>
      <c r="Q34" s="10">
        <v>1</v>
      </c>
      <c r="R34" s="26">
        <f t="shared" si="1"/>
        <v>6.75</v>
      </c>
      <c r="S34" s="26">
        <f t="shared" si="2"/>
        <v>6.75</v>
      </c>
      <c r="W34" t="s">
        <v>105</v>
      </c>
      <c r="AA34" t="s">
        <v>106</v>
      </c>
      <c r="AD34" t="s">
        <v>107</v>
      </c>
    </row>
    <row r="35" spans="1:30" ht="15.75" customHeight="1">
      <c r="A35" s="11">
        <v>2014041595</v>
      </c>
      <c r="B35" s="12" t="s">
        <v>89</v>
      </c>
      <c r="C35" s="9">
        <v>10</v>
      </c>
      <c r="D35" s="9">
        <v>9</v>
      </c>
      <c r="E35">
        <v>10</v>
      </c>
      <c r="F35" s="9">
        <v>3</v>
      </c>
      <c r="G35" s="9">
        <v>10</v>
      </c>
      <c r="H35" s="10">
        <f t="shared" si="0"/>
        <v>9.25</v>
      </c>
      <c r="I35" s="20">
        <v>10</v>
      </c>
      <c r="J35" s="20">
        <v>10</v>
      </c>
      <c r="K35" s="9"/>
      <c r="L35" s="10">
        <f t="shared" si="3"/>
        <v>10</v>
      </c>
      <c r="M35" s="20">
        <v>10</v>
      </c>
      <c r="N35" s="9">
        <v>10</v>
      </c>
      <c r="O35" s="20">
        <v>10</v>
      </c>
      <c r="P35" s="10">
        <f t="shared" si="4"/>
        <v>10</v>
      </c>
      <c r="Q35" s="10">
        <v>1</v>
      </c>
      <c r="R35" s="26">
        <f t="shared" si="1"/>
        <v>10.75</v>
      </c>
      <c r="S35" s="26">
        <f t="shared" si="2"/>
        <v>10</v>
      </c>
    </row>
    <row r="36" spans="1:30" ht="15.75" customHeight="1">
      <c r="A36" s="16">
        <v>2017631571</v>
      </c>
      <c r="B36" s="17" t="s">
        <v>92</v>
      </c>
      <c r="C36" s="20">
        <v>10</v>
      </c>
      <c r="D36" s="20">
        <v>10</v>
      </c>
      <c r="E36">
        <v>10</v>
      </c>
      <c r="F36">
        <v>3</v>
      </c>
      <c r="G36" s="9">
        <v>10</v>
      </c>
      <c r="H36" s="10">
        <f t="shared" si="0"/>
        <v>9.3000000000000007</v>
      </c>
      <c r="I36" s="20">
        <v>10</v>
      </c>
      <c r="J36" s="20">
        <v>10</v>
      </c>
      <c r="L36" s="10">
        <f t="shared" si="3"/>
        <v>10</v>
      </c>
      <c r="M36">
        <v>10</v>
      </c>
      <c r="N36" s="20">
        <v>10</v>
      </c>
      <c r="O36">
        <v>10</v>
      </c>
      <c r="P36" s="10">
        <f t="shared" si="4"/>
        <v>10</v>
      </c>
      <c r="Q36" s="10">
        <v>1</v>
      </c>
      <c r="R36" s="26">
        <f t="shared" si="1"/>
        <v>10.766666666666667</v>
      </c>
      <c r="S36" s="26">
        <f t="shared" si="2"/>
        <v>10</v>
      </c>
      <c r="W36" s="10"/>
    </row>
    <row r="37" spans="1:30" ht="15.75" customHeight="1">
      <c r="B37" s="12"/>
      <c r="H37" s="10">
        <f t="shared" si="0"/>
        <v>0</v>
      </c>
      <c r="L37" s="10">
        <f t="shared" si="3"/>
        <v>0</v>
      </c>
      <c r="P37" s="10">
        <f t="shared" si="4"/>
        <v>0</v>
      </c>
      <c r="Q37" s="10">
        <v>1</v>
      </c>
      <c r="R37" s="26">
        <f t="shared" si="1"/>
        <v>1</v>
      </c>
      <c r="S37" s="26">
        <f t="shared" si="2"/>
        <v>1</v>
      </c>
      <c r="W37" s="10"/>
    </row>
    <row r="38" spans="1:30" ht="15.75" customHeight="1">
      <c r="B38" s="9" t="s">
        <v>95</v>
      </c>
      <c r="C38" s="9">
        <v>10</v>
      </c>
      <c r="D38" s="20">
        <v>10</v>
      </c>
      <c r="E38">
        <v>9</v>
      </c>
      <c r="G38" s="20">
        <v>9</v>
      </c>
      <c r="H38" s="10">
        <f t="shared" si="0"/>
        <v>8.25</v>
      </c>
      <c r="I38">
        <v>9</v>
      </c>
      <c r="J38">
        <v>9</v>
      </c>
      <c r="L38" s="10">
        <f t="shared" si="3"/>
        <v>9</v>
      </c>
      <c r="P38" s="10">
        <f t="shared" si="4"/>
        <v>0</v>
      </c>
      <c r="Q38" s="10">
        <v>1</v>
      </c>
      <c r="R38" s="26">
        <f t="shared" si="1"/>
        <v>6.75</v>
      </c>
      <c r="S38" s="26">
        <f t="shared" si="2"/>
        <v>6.75</v>
      </c>
      <c r="W38" t="s">
        <v>105</v>
      </c>
      <c r="AA38" t="s">
        <v>106</v>
      </c>
      <c r="AD38" t="s">
        <v>107</v>
      </c>
    </row>
    <row r="39" spans="1:30" ht="15.75" customHeight="1"/>
    <row r="40" spans="1:30" ht="15.75" customHeight="1"/>
    <row r="41" spans="1:30" ht="15.75" customHeight="1"/>
    <row r="42" spans="1:30" ht="15.75" customHeight="1"/>
    <row r="43" spans="1:30" ht="15.75" customHeight="1"/>
    <row r="44" spans="1:30" ht="15.75" customHeight="1"/>
    <row r="45" spans="1:30" ht="15.75" customHeight="1"/>
    <row r="46" spans="1:30" ht="15.75" customHeight="1"/>
    <row r="47" spans="1:30" ht="15.75" customHeight="1"/>
    <row r="48" spans="1:3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B1" workbookViewId="0">
      <pane ySplit="1" topLeftCell="A2" activePane="bottomLeft" state="frozen"/>
      <selection activeCell="B1" sqref="B1"/>
      <selection pane="bottomLeft" activeCell="B51" sqref="B51"/>
    </sheetView>
  </sheetViews>
  <sheetFormatPr baseColWidth="10" defaultColWidth="12.625" defaultRowHeight="15" customHeight="1"/>
  <cols>
    <col min="1" max="1" width="9.875" hidden="1" customWidth="1"/>
    <col min="2" max="2" width="35.75" customWidth="1"/>
    <col min="3" max="3" width="8.25" customWidth="1"/>
    <col min="4" max="4" width="7.5" customWidth="1"/>
    <col min="5" max="6" width="8.5" customWidth="1"/>
    <col min="7" max="7" width="8.75" customWidth="1"/>
    <col min="8" max="8" width="7" customWidth="1"/>
    <col min="9" max="10" width="8.375" customWidth="1"/>
    <col min="11" max="11" width="8.75" customWidth="1"/>
    <col min="12" max="12" width="7" customWidth="1"/>
    <col min="13" max="13" width="7.875" customWidth="1"/>
    <col min="14" max="14" width="12.375" customWidth="1"/>
    <col min="15" max="15" width="7.875" customWidth="1"/>
    <col min="16" max="17" width="7" customWidth="1"/>
    <col min="18" max="18" width="10" customWidth="1"/>
    <col min="19" max="26" width="9.375" customWidth="1"/>
  </cols>
  <sheetData>
    <row r="1" spans="1:24" ht="63.75">
      <c r="A1" s="1" t="s">
        <v>0</v>
      </c>
      <c r="B1" s="2" t="s">
        <v>1</v>
      </c>
      <c r="C1" s="3" t="s">
        <v>2</v>
      </c>
      <c r="D1" s="3" t="s">
        <v>3</v>
      </c>
      <c r="E1" s="3" t="s">
        <v>99</v>
      </c>
      <c r="F1" s="3" t="s">
        <v>6</v>
      </c>
      <c r="G1" s="3" t="s">
        <v>121</v>
      </c>
      <c r="H1" s="3" t="s">
        <v>4</v>
      </c>
      <c r="I1" s="3" t="s">
        <v>102</v>
      </c>
      <c r="J1" s="3" t="s">
        <v>110</v>
      </c>
      <c r="K1" s="3" t="s">
        <v>104</v>
      </c>
      <c r="L1" s="3" t="s">
        <v>7</v>
      </c>
      <c r="M1" s="3" t="s">
        <v>111</v>
      </c>
      <c r="N1" s="3" t="s">
        <v>113</v>
      </c>
      <c r="O1" s="3" t="s">
        <v>112</v>
      </c>
      <c r="P1" s="3" t="s">
        <v>8</v>
      </c>
      <c r="Q1" s="3" t="s">
        <v>9</v>
      </c>
      <c r="R1" s="3" t="s">
        <v>10</v>
      </c>
      <c r="S1" s="4" t="s">
        <v>11</v>
      </c>
      <c r="V1" s="6" t="s">
        <v>12</v>
      </c>
    </row>
    <row r="2" spans="1:24">
      <c r="A2" s="7">
        <v>2018630891</v>
      </c>
      <c r="B2" s="8" t="s">
        <v>14</v>
      </c>
      <c r="C2" s="9">
        <v>10</v>
      </c>
      <c r="D2">
        <v>9.5</v>
      </c>
      <c r="E2">
        <v>7</v>
      </c>
      <c r="F2" s="9">
        <v>1</v>
      </c>
      <c r="G2" s="9">
        <v>9</v>
      </c>
      <c r="H2" s="10">
        <f t="shared" ref="H2:H37" si="0">((C2*0.1)+(D2*0.05)+(E2*0.05)+(F2*0.1)+(G2*0.7))</f>
        <v>8.2249999999999996</v>
      </c>
      <c r="I2" s="20">
        <v>8</v>
      </c>
      <c r="J2" s="20">
        <v>0</v>
      </c>
      <c r="L2" s="10">
        <f t="shared" ref="L2:L35" si="1">((I2*0.5)+(J2*0.5))</f>
        <v>4</v>
      </c>
      <c r="M2">
        <v>10</v>
      </c>
      <c r="N2" s="20">
        <v>10</v>
      </c>
      <c r="O2">
        <v>8</v>
      </c>
      <c r="P2" s="10">
        <f t="shared" ref="P2:P12" si="2">((M2*0.3)+(N2*0.4)+(O2*0.3))</f>
        <v>9.4</v>
      </c>
      <c r="Q2" s="10">
        <v>1</v>
      </c>
      <c r="R2" s="25">
        <f t="shared" ref="R2:R39" si="3">((P2+L2+H2)/3)+Q2</f>
        <v>8.2083333333333321</v>
      </c>
      <c r="S2" s="26">
        <f t="shared" ref="S2:S40" si="4">IF((R2&gt;10),10,R2)</f>
        <v>8.2083333333333321</v>
      </c>
      <c r="U2" t="s">
        <v>132</v>
      </c>
      <c r="V2" s="9" t="s">
        <v>15</v>
      </c>
      <c r="X2" s="10" t="s">
        <v>17</v>
      </c>
    </row>
    <row r="3" spans="1:24">
      <c r="A3" s="11">
        <v>2014030180</v>
      </c>
      <c r="B3" s="12" t="s">
        <v>18</v>
      </c>
      <c r="C3">
        <v>10</v>
      </c>
      <c r="D3">
        <v>8</v>
      </c>
      <c r="E3">
        <v>10</v>
      </c>
      <c r="F3">
        <v>2</v>
      </c>
      <c r="G3">
        <v>10</v>
      </c>
      <c r="H3" s="10">
        <f t="shared" si="0"/>
        <v>9.1</v>
      </c>
      <c r="I3">
        <v>6</v>
      </c>
      <c r="J3">
        <v>0</v>
      </c>
      <c r="L3" s="10">
        <f t="shared" si="1"/>
        <v>3</v>
      </c>
      <c r="M3">
        <v>10</v>
      </c>
      <c r="N3">
        <v>8</v>
      </c>
      <c r="P3" s="10">
        <f t="shared" si="2"/>
        <v>6.2</v>
      </c>
      <c r="Q3" s="10">
        <v>1</v>
      </c>
      <c r="R3" s="25">
        <f t="shared" si="3"/>
        <v>7.0999999999999988</v>
      </c>
      <c r="S3" s="26">
        <f t="shared" si="4"/>
        <v>7.0999999999999988</v>
      </c>
      <c r="U3" t="s">
        <v>137</v>
      </c>
      <c r="X3" s="10" t="s">
        <v>19</v>
      </c>
    </row>
    <row r="4" spans="1:24">
      <c r="A4" s="13">
        <v>2018630841</v>
      </c>
      <c r="B4" s="14" t="s">
        <v>21</v>
      </c>
      <c r="C4" s="9">
        <v>10</v>
      </c>
      <c r="D4">
        <v>10</v>
      </c>
      <c r="E4">
        <v>10</v>
      </c>
      <c r="F4">
        <v>4</v>
      </c>
      <c r="G4" s="9">
        <v>10</v>
      </c>
      <c r="H4" s="10">
        <f t="shared" si="0"/>
        <v>9.4</v>
      </c>
      <c r="I4">
        <v>6</v>
      </c>
      <c r="J4">
        <v>4</v>
      </c>
      <c r="L4" s="10">
        <f t="shared" si="1"/>
        <v>5</v>
      </c>
      <c r="M4">
        <v>10</v>
      </c>
      <c r="N4">
        <v>10</v>
      </c>
      <c r="O4">
        <v>10</v>
      </c>
      <c r="P4" s="10">
        <f t="shared" si="2"/>
        <v>10</v>
      </c>
      <c r="Q4" s="10">
        <v>1</v>
      </c>
      <c r="R4" s="25">
        <f t="shared" si="3"/>
        <v>9.1333333333333329</v>
      </c>
      <c r="S4" s="26">
        <f t="shared" si="4"/>
        <v>9.1333333333333329</v>
      </c>
      <c r="U4" t="s">
        <v>119</v>
      </c>
      <c r="X4" s="10" t="s">
        <v>25</v>
      </c>
    </row>
    <row r="5" spans="1:24">
      <c r="A5" s="11">
        <v>2015010206</v>
      </c>
      <c r="B5" s="12" t="s">
        <v>26</v>
      </c>
      <c r="C5" s="9">
        <v>10</v>
      </c>
      <c r="D5" s="9">
        <v>10</v>
      </c>
      <c r="E5">
        <v>7</v>
      </c>
      <c r="F5" s="9">
        <v>3</v>
      </c>
      <c r="G5" s="9">
        <v>10</v>
      </c>
      <c r="H5" s="10">
        <f t="shared" si="0"/>
        <v>9.15</v>
      </c>
      <c r="I5" s="24">
        <v>9</v>
      </c>
      <c r="J5" s="24">
        <v>10</v>
      </c>
      <c r="L5" s="10">
        <f t="shared" si="1"/>
        <v>9.5</v>
      </c>
      <c r="M5">
        <v>10</v>
      </c>
      <c r="N5" s="24">
        <v>10</v>
      </c>
      <c r="O5">
        <v>9</v>
      </c>
      <c r="P5" s="10">
        <f t="shared" si="2"/>
        <v>9.6999999999999993</v>
      </c>
      <c r="Q5" s="10">
        <v>1</v>
      </c>
      <c r="R5" s="25">
        <f t="shared" si="3"/>
        <v>10.450000000000001</v>
      </c>
      <c r="S5" s="26">
        <f t="shared" si="4"/>
        <v>10</v>
      </c>
      <c r="U5" s="23" t="s">
        <v>147</v>
      </c>
      <c r="V5" s="9" t="s">
        <v>15</v>
      </c>
      <c r="X5" s="10" t="s">
        <v>29</v>
      </c>
    </row>
    <row r="6" spans="1:24">
      <c r="A6" s="13">
        <v>2015630093</v>
      </c>
      <c r="B6" s="14" t="s">
        <v>30</v>
      </c>
      <c r="C6" s="21">
        <v>10</v>
      </c>
      <c r="D6">
        <v>10</v>
      </c>
      <c r="E6">
        <v>10</v>
      </c>
      <c r="F6">
        <v>3</v>
      </c>
      <c r="G6" s="9">
        <v>10</v>
      </c>
      <c r="H6" s="10">
        <f t="shared" si="0"/>
        <v>9.3000000000000007</v>
      </c>
      <c r="I6">
        <v>8</v>
      </c>
      <c r="J6">
        <v>10</v>
      </c>
      <c r="L6" s="10">
        <f t="shared" si="1"/>
        <v>9</v>
      </c>
      <c r="M6">
        <v>10</v>
      </c>
      <c r="N6">
        <v>10</v>
      </c>
      <c r="O6">
        <v>0</v>
      </c>
      <c r="P6" s="10">
        <f t="shared" si="2"/>
        <v>7</v>
      </c>
      <c r="Q6" s="10">
        <v>1</v>
      </c>
      <c r="R6" s="25">
        <f t="shared" si="3"/>
        <v>9.4333333333333336</v>
      </c>
      <c r="S6" s="26">
        <f t="shared" si="4"/>
        <v>9.4333333333333336</v>
      </c>
      <c r="U6" t="s">
        <v>123</v>
      </c>
      <c r="X6" s="10" t="s">
        <v>34</v>
      </c>
    </row>
    <row r="7" spans="1:24">
      <c r="A7" s="11">
        <v>2018360761</v>
      </c>
      <c r="B7" s="12" t="s">
        <v>35</v>
      </c>
      <c r="C7" s="9">
        <v>10</v>
      </c>
      <c r="D7">
        <v>9</v>
      </c>
      <c r="E7">
        <v>8</v>
      </c>
      <c r="F7">
        <v>1</v>
      </c>
      <c r="G7" s="20">
        <v>10</v>
      </c>
      <c r="H7" s="10">
        <f t="shared" si="0"/>
        <v>8.9499999999999993</v>
      </c>
      <c r="I7">
        <v>10</v>
      </c>
      <c r="J7">
        <v>5</v>
      </c>
      <c r="L7" s="10">
        <f t="shared" si="1"/>
        <v>7.5</v>
      </c>
      <c r="M7">
        <v>9</v>
      </c>
      <c r="N7">
        <v>9</v>
      </c>
      <c r="O7">
        <v>8</v>
      </c>
      <c r="P7" s="10">
        <f t="shared" si="2"/>
        <v>8.6999999999999993</v>
      </c>
      <c r="Q7" s="10">
        <v>1</v>
      </c>
      <c r="R7" s="25">
        <f t="shared" si="3"/>
        <v>9.3833333333333329</v>
      </c>
      <c r="S7" s="26">
        <f t="shared" si="4"/>
        <v>9.3833333333333329</v>
      </c>
      <c r="U7" s="23" t="s">
        <v>146</v>
      </c>
      <c r="X7" s="10" t="s">
        <v>37</v>
      </c>
    </row>
    <row r="8" spans="1:24">
      <c r="A8" s="13">
        <v>2015080305</v>
      </c>
      <c r="B8" s="14" t="s">
        <v>39</v>
      </c>
      <c r="C8" s="9">
        <v>10</v>
      </c>
      <c r="D8">
        <v>10</v>
      </c>
      <c r="E8">
        <v>10</v>
      </c>
      <c r="F8">
        <v>2</v>
      </c>
      <c r="G8" s="9">
        <v>10</v>
      </c>
      <c r="H8" s="10">
        <f t="shared" si="0"/>
        <v>9.1999999999999993</v>
      </c>
      <c r="I8">
        <v>8</v>
      </c>
      <c r="J8">
        <v>6</v>
      </c>
      <c r="L8" s="10">
        <f t="shared" si="1"/>
        <v>7</v>
      </c>
      <c r="M8">
        <v>10</v>
      </c>
      <c r="N8">
        <v>8</v>
      </c>
      <c r="O8">
        <v>9</v>
      </c>
      <c r="P8" s="10">
        <f t="shared" si="2"/>
        <v>8.9</v>
      </c>
      <c r="Q8" s="10">
        <v>1</v>
      </c>
      <c r="R8" s="25">
        <f t="shared" si="3"/>
        <v>9.3666666666666671</v>
      </c>
      <c r="S8" s="26">
        <f t="shared" si="4"/>
        <v>9.3666666666666671</v>
      </c>
      <c r="U8" t="s">
        <v>136</v>
      </c>
      <c r="X8" s="10" t="s">
        <v>41</v>
      </c>
    </row>
    <row r="9" spans="1:24">
      <c r="A9" s="11">
        <v>2015090194</v>
      </c>
      <c r="B9" s="12" t="s">
        <v>42</v>
      </c>
      <c r="C9" s="20">
        <v>10</v>
      </c>
      <c r="D9">
        <v>10</v>
      </c>
      <c r="E9">
        <v>10</v>
      </c>
      <c r="F9">
        <v>2</v>
      </c>
      <c r="G9" s="20">
        <v>10</v>
      </c>
      <c r="H9" s="10">
        <f t="shared" si="0"/>
        <v>9.1999999999999993</v>
      </c>
      <c r="I9">
        <v>0</v>
      </c>
      <c r="J9">
        <v>6</v>
      </c>
      <c r="L9" s="10">
        <f t="shared" si="1"/>
        <v>3</v>
      </c>
      <c r="M9">
        <v>10</v>
      </c>
      <c r="N9">
        <v>8</v>
      </c>
      <c r="O9">
        <v>9</v>
      </c>
      <c r="P9" s="10">
        <f t="shared" si="2"/>
        <v>8.9</v>
      </c>
      <c r="Q9" s="10">
        <v>1</v>
      </c>
      <c r="R9" s="25">
        <f t="shared" si="3"/>
        <v>8.033333333333335</v>
      </c>
      <c r="S9" s="26">
        <f t="shared" si="4"/>
        <v>8.033333333333335</v>
      </c>
      <c r="U9" t="s">
        <v>142</v>
      </c>
    </row>
    <row r="10" spans="1:24">
      <c r="A10" s="13">
        <v>2014020442</v>
      </c>
      <c r="B10" s="14" t="s">
        <v>44</v>
      </c>
      <c r="C10" s="9">
        <v>10</v>
      </c>
      <c r="D10">
        <v>10</v>
      </c>
      <c r="E10">
        <v>10</v>
      </c>
      <c r="F10">
        <v>4</v>
      </c>
      <c r="G10" s="9">
        <v>10</v>
      </c>
      <c r="H10" s="10">
        <f t="shared" si="0"/>
        <v>9.4</v>
      </c>
      <c r="I10">
        <v>6</v>
      </c>
      <c r="J10">
        <v>4</v>
      </c>
      <c r="L10" s="10">
        <f t="shared" si="1"/>
        <v>5</v>
      </c>
      <c r="M10">
        <v>10</v>
      </c>
      <c r="N10">
        <v>10</v>
      </c>
      <c r="O10">
        <v>10</v>
      </c>
      <c r="P10" s="10">
        <f t="shared" si="2"/>
        <v>10</v>
      </c>
      <c r="Q10" s="10">
        <v>1</v>
      </c>
      <c r="R10" s="25">
        <f t="shared" si="3"/>
        <v>9.1333333333333329</v>
      </c>
      <c r="S10" s="26">
        <f t="shared" si="4"/>
        <v>9.1333333333333329</v>
      </c>
      <c r="U10" t="s">
        <v>119</v>
      </c>
    </row>
    <row r="11" spans="1:24">
      <c r="A11" s="11">
        <v>2016630123</v>
      </c>
      <c r="B11" s="12" t="s">
        <v>46</v>
      </c>
      <c r="C11" s="20">
        <v>9</v>
      </c>
      <c r="D11">
        <v>10</v>
      </c>
      <c r="E11">
        <v>10</v>
      </c>
      <c r="F11">
        <v>2</v>
      </c>
      <c r="G11">
        <v>9</v>
      </c>
      <c r="H11" s="10">
        <f t="shared" si="0"/>
        <v>8.4</v>
      </c>
      <c r="I11">
        <v>10</v>
      </c>
      <c r="J11">
        <v>0</v>
      </c>
      <c r="L11" s="10">
        <f t="shared" si="1"/>
        <v>5</v>
      </c>
      <c r="M11">
        <v>10</v>
      </c>
      <c r="N11">
        <v>8</v>
      </c>
      <c r="O11">
        <v>0</v>
      </c>
      <c r="P11" s="10">
        <f t="shared" si="2"/>
        <v>6.2</v>
      </c>
      <c r="Q11" s="10">
        <v>1</v>
      </c>
      <c r="R11" s="25">
        <f t="shared" si="3"/>
        <v>7.5333333333333341</v>
      </c>
      <c r="S11" s="26">
        <f t="shared" si="4"/>
        <v>7.5333333333333341</v>
      </c>
      <c r="U11" t="s">
        <v>138</v>
      </c>
    </row>
    <row r="12" spans="1:24">
      <c r="A12" s="13">
        <v>2014130438</v>
      </c>
      <c r="B12" s="14" t="s">
        <v>49</v>
      </c>
      <c r="C12" s="20">
        <v>8</v>
      </c>
      <c r="D12">
        <v>10</v>
      </c>
      <c r="E12">
        <v>10</v>
      </c>
      <c r="F12">
        <v>4</v>
      </c>
      <c r="G12" s="9">
        <v>10</v>
      </c>
      <c r="H12" s="10">
        <f t="shared" si="0"/>
        <v>9.1999999999999993</v>
      </c>
      <c r="I12">
        <v>9</v>
      </c>
      <c r="J12">
        <v>7</v>
      </c>
      <c r="L12" s="10">
        <f t="shared" si="1"/>
        <v>8</v>
      </c>
      <c r="M12">
        <v>0</v>
      </c>
      <c r="N12">
        <v>10</v>
      </c>
      <c r="O12">
        <v>10</v>
      </c>
      <c r="P12" s="10">
        <f t="shared" si="2"/>
        <v>7</v>
      </c>
      <c r="Q12" s="10">
        <v>1</v>
      </c>
      <c r="R12" s="25">
        <f t="shared" si="3"/>
        <v>9.0666666666666664</v>
      </c>
      <c r="S12" s="26">
        <f t="shared" si="4"/>
        <v>9.0666666666666664</v>
      </c>
      <c r="U12" t="s">
        <v>131</v>
      </c>
    </row>
    <row r="13" spans="1:24">
      <c r="A13" s="11">
        <v>2015130439</v>
      </c>
      <c r="B13" s="12" t="s">
        <v>52</v>
      </c>
      <c r="C13">
        <v>10</v>
      </c>
      <c r="D13" s="9">
        <v>10</v>
      </c>
      <c r="E13">
        <v>10</v>
      </c>
      <c r="F13">
        <v>3</v>
      </c>
      <c r="G13" s="9">
        <v>10</v>
      </c>
      <c r="H13" s="10">
        <f t="shared" si="0"/>
        <v>9.3000000000000007</v>
      </c>
      <c r="I13" s="20">
        <v>8</v>
      </c>
      <c r="J13" s="20">
        <v>9</v>
      </c>
      <c r="L13" s="10">
        <f t="shared" si="1"/>
        <v>8.5</v>
      </c>
      <c r="M13">
        <v>10</v>
      </c>
      <c r="N13" s="20">
        <v>10</v>
      </c>
      <c r="O13">
        <v>10</v>
      </c>
      <c r="P13" s="10">
        <f>((M13*0.3)+(N13*0.4)+(O13*0.3))</f>
        <v>10</v>
      </c>
      <c r="Q13" s="10">
        <v>1</v>
      </c>
      <c r="R13" s="25">
        <f t="shared" si="3"/>
        <v>10.266666666666667</v>
      </c>
      <c r="S13" s="26">
        <f t="shared" si="4"/>
        <v>10</v>
      </c>
      <c r="U13" t="s">
        <v>108</v>
      </c>
      <c r="X13" t="s">
        <v>109</v>
      </c>
    </row>
    <row r="14" spans="1:24">
      <c r="A14" s="13">
        <v>2016630547</v>
      </c>
      <c r="B14" s="14" t="s">
        <v>54</v>
      </c>
      <c r="C14" s="20">
        <v>10</v>
      </c>
      <c r="D14">
        <v>9</v>
      </c>
      <c r="E14">
        <v>8.5</v>
      </c>
      <c r="F14">
        <v>2</v>
      </c>
      <c r="G14" s="20">
        <v>9</v>
      </c>
      <c r="H14" s="10">
        <f t="shared" si="0"/>
        <v>8.375</v>
      </c>
      <c r="I14">
        <v>9</v>
      </c>
      <c r="J14">
        <v>0</v>
      </c>
      <c r="L14" s="10">
        <f t="shared" si="1"/>
        <v>4.5</v>
      </c>
      <c r="M14">
        <v>10</v>
      </c>
      <c r="N14">
        <v>10</v>
      </c>
      <c r="O14">
        <v>0</v>
      </c>
      <c r="P14" s="10">
        <f t="shared" ref="P14:P40" si="5">((M14*0.3)+(N14*0.4)+(O14*0.3))</f>
        <v>7</v>
      </c>
      <c r="Q14" s="10">
        <v>1</v>
      </c>
      <c r="R14" s="25">
        <f t="shared" si="3"/>
        <v>7.625</v>
      </c>
      <c r="S14" s="26">
        <f t="shared" si="4"/>
        <v>7.625</v>
      </c>
      <c r="U14" t="s">
        <v>144</v>
      </c>
    </row>
    <row r="15" spans="1:24">
      <c r="A15" s="11">
        <v>2014090287</v>
      </c>
      <c r="B15" s="12" t="s">
        <v>57</v>
      </c>
      <c r="C15">
        <v>8</v>
      </c>
      <c r="D15">
        <v>10</v>
      </c>
      <c r="E15">
        <v>10</v>
      </c>
      <c r="F15">
        <v>4</v>
      </c>
      <c r="G15" s="9">
        <v>10</v>
      </c>
      <c r="H15" s="10">
        <f t="shared" si="0"/>
        <v>9.1999999999999993</v>
      </c>
      <c r="I15">
        <v>9</v>
      </c>
      <c r="J15">
        <v>7</v>
      </c>
      <c r="L15" s="10">
        <f t="shared" si="1"/>
        <v>8</v>
      </c>
      <c r="M15">
        <v>0</v>
      </c>
      <c r="N15">
        <v>10</v>
      </c>
      <c r="O15">
        <v>10</v>
      </c>
      <c r="P15" s="10">
        <f t="shared" si="5"/>
        <v>7</v>
      </c>
      <c r="Q15" s="10">
        <v>1</v>
      </c>
      <c r="R15" s="25">
        <f t="shared" si="3"/>
        <v>9.0666666666666664</v>
      </c>
      <c r="S15" s="26">
        <f t="shared" si="4"/>
        <v>9.0666666666666664</v>
      </c>
      <c r="U15" t="s">
        <v>131</v>
      </c>
    </row>
    <row r="16" spans="1:24">
      <c r="A16" s="13">
        <v>2015630200</v>
      </c>
      <c r="B16" s="14" t="s">
        <v>63</v>
      </c>
      <c r="C16" s="9">
        <v>10</v>
      </c>
      <c r="D16">
        <v>10</v>
      </c>
      <c r="E16">
        <v>10</v>
      </c>
      <c r="F16">
        <v>3</v>
      </c>
      <c r="G16" s="9">
        <v>10</v>
      </c>
      <c r="H16" s="10">
        <f t="shared" si="0"/>
        <v>9.3000000000000007</v>
      </c>
      <c r="I16">
        <v>8</v>
      </c>
      <c r="J16">
        <v>10</v>
      </c>
      <c r="L16" s="10">
        <f t="shared" si="1"/>
        <v>9</v>
      </c>
      <c r="M16">
        <v>10</v>
      </c>
      <c r="N16">
        <v>10</v>
      </c>
      <c r="O16">
        <v>0</v>
      </c>
      <c r="P16" s="10">
        <f t="shared" si="5"/>
        <v>7</v>
      </c>
      <c r="Q16" s="10">
        <v>1</v>
      </c>
      <c r="R16" s="25">
        <f t="shared" si="3"/>
        <v>9.4333333333333336</v>
      </c>
      <c r="S16" s="26">
        <f t="shared" si="4"/>
        <v>9.4333333333333336</v>
      </c>
      <c r="U16" t="s">
        <v>123</v>
      </c>
    </row>
    <row r="17" spans="1:31">
      <c r="A17" s="11">
        <v>2016300742</v>
      </c>
      <c r="B17" s="12" t="s">
        <v>65</v>
      </c>
      <c r="C17">
        <v>10</v>
      </c>
      <c r="D17">
        <v>10</v>
      </c>
      <c r="E17">
        <v>8</v>
      </c>
      <c r="F17">
        <v>2</v>
      </c>
      <c r="G17" s="9">
        <v>10</v>
      </c>
      <c r="H17" s="10">
        <f t="shared" si="0"/>
        <v>9.1</v>
      </c>
      <c r="I17">
        <v>9</v>
      </c>
      <c r="J17">
        <v>0</v>
      </c>
      <c r="L17" s="10">
        <f t="shared" si="1"/>
        <v>4.5</v>
      </c>
      <c r="M17">
        <v>10</v>
      </c>
      <c r="N17">
        <v>10</v>
      </c>
      <c r="O17">
        <v>0</v>
      </c>
      <c r="P17" s="10">
        <f t="shared" si="5"/>
        <v>7</v>
      </c>
      <c r="Q17" s="10">
        <v>1</v>
      </c>
      <c r="R17" s="25">
        <f t="shared" si="3"/>
        <v>7.8666666666666671</v>
      </c>
      <c r="S17" s="26">
        <f t="shared" si="4"/>
        <v>7.8666666666666671</v>
      </c>
      <c r="U17" t="s">
        <v>124</v>
      </c>
    </row>
    <row r="18" spans="1:31">
      <c r="A18" s="13">
        <v>2015080641</v>
      </c>
      <c r="B18" s="14" t="s">
        <v>67</v>
      </c>
      <c r="C18" s="9">
        <v>10</v>
      </c>
      <c r="D18">
        <v>10</v>
      </c>
      <c r="E18">
        <v>10</v>
      </c>
      <c r="F18">
        <v>2</v>
      </c>
      <c r="G18" s="9">
        <v>10</v>
      </c>
      <c r="H18" s="10">
        <f t="shared" si="0"/>
        <v>9.1999999999999993</v>
      </c>
      <c r="I18">
        <v>8</v>
      </c>
      <c r="J18">
        <v>6</v>
      </c>
      <c r="L18" s="10">
        <f t="shared" si="1"/>
        <v>7</v>
      </c>
      <c r="M18">
        <v>10</v>
      </c>
      <c r="N18">
        <v>8</v>
      </c>
      <c r="O18">
        <v>9</v>
      </c>
      <c r="P18" s="10">
        <f t="shared" si="5"/>
        <v>8.9</v>
      </c>
      <c r="Q18" s="10">
        <v>1</v>
      </c>
      <c r="R18" s="25">
        <f t="shared" si="3"/>
        <v>9.3666666666666671</v>
      </c>
      <c r="S18" s="26">
        <f t="shared" si="4"/>
        <v>9.3666666666666671</v>
      </c>
      <c r="U18" t="s">
        <v>136</v>
      </c>
    </row>
    <row r="19" spans="1:31">
      <c r="A19" s="11">
        <v>2015070632</v>
      </c>
      <c r="B19" s="12" t="s">
        <v>72</v>
      </c>
      <c r="C19">
        <v>10</v>
      </c>
      <c r="D19">
        <v>10</v>
      </c>
      <c r="E19">
        <v>6</v>
      </c>
      <c r="F19">
        <v>1</v>
      </c>
      <c r="G19" s="9">
        <v>10</v>
      </c>
      <c r="H19" s="10">
        <f t="shared" si="0"/>
        <v>8.9</v>
      </c>
      <c r="I19">
        <v>10</v>
      </c>
      <c r="J19">
        <v>0</v>
      </c>
      <c r="L19" s="10">
        <f t="shared" si="1"/>
        <v>5</v>
      </c>
      <c r="M19">
        <v>10</v>
      </c>
      <c r="N19">
        <v>10</v>
      </c>
      <c r="O19">
        <v>0</v>
      </c>
      <c r="P19" s="10">
        <f t="shared" si="5"/>
        <v>7</v>
      </c>
      <c r="Q19" s="10">
        <v>1</v>
      </c>
      <c r="R19" s="25">
        <f t="shared" si="3"/>
        <v>7.9666666666666659</v>
      </c>
      <c r="S19" s="26">
        <f t="shared" si="4"/>
        <v>7.9666666666666659</v>
      </c>
      <c r="U19" t="s">
        <v>128</v>
      </c>
    </row>
    <row r="20" spans="1:31">
      <c r="A20" s="13">
        <v>2017630811</v>
      </c>
      <c r="B20" s="14" t="s">
        <v>73</v>
      </c>
      <c r="C20">
        <v>10</v>
      </c>
      <c r="D20">
        <v>8</v>
      </c>
      <c r="E20">
        <v>8</v>
      </c>
      <c r="G20" s="9">
        <v>10</v>
      </c>
      <c r="H20" s="10">
        <f t="shared" si="0"/>
        <v>8.8000000000000007</v>
      </c>
      <c r="I20">
        <v>7</v>
      </c>
      <c r="J20">
        <v>4</v>
      </c>
      <c r="L20" s="10">
        <f t="shared" si="1"/>
        <v>5.5</v>
      </c>
      <c r="M20">
        <v>10</v>
      </c>
      <c r="N20">
        <v>0</v>
      </c>
      <c r="O20">
        <v>10</v>
      </c>
      <c r="P20" s="10">
        <f t="shared" si="5"/>
        <v>6</v>
      </c>
      <c r="Q20" s="10">
        <v>1</v>
      </c>
      <c r="R20" s="25">
        <f t="shared" si="3"/>
        <v>7.7666666666666666</v>
      </c>
      <c r="S20" s="26">
        <f t="shared" si="4"/>
        <v>7.7666666666666666</v>
      </c>
      <c r="U20" t="s">
        <v>120</v>
      </c>
    </row>
    <row r="21" spans="1:31" ht="15.75" customHeight="1">
      <c r="A21" s="11">
        <v>2015630228</v>
      </c>
      <c r="B21" s="12" t="s">
        <v>75</v>
      </c>
      <c r="H21" s="10">
        <f t="shared" si="0"/>
        <v>0</v>
      </c>
      <c r="L21" s="10">
        <f t="shared" si="1"/>
        <v>0</v>
      </c>
      <c r="P21" s="10">
        <f t="shared" si="5"/>
        <v>0</v>
      </c>
      <c r="Q21" s="10">
        <v>1</v>
      </c>
      <c r="R21" s="25">
        <f t="shared" si="3"/>
        <v>1</v>
      </c>
      <c r="S21" s="26">
        <f t="shared" si="4"/>
        <v>1</v>
      </c>
    </row>
    <row r="22" spans="1:31" ht="15.75" customHeight="1">
      <c r="A22" s="13">
        <v>2014630238</v>
      </c>
      <c r="B22" s="14" t="s">
        <v>77</v>
      </c>
      <c r="C22">
        <v>8</v>
      </c>
      <c r="D22">
        <v>8</v>
      </c>
      <c r="E22">
        <v>10</v>
      </c>
      <c r="F22">
        <v>4</v>
      </c>
      <c r="G22" s="24">
        <v>8</v>
      </c>
      <c r="H22" s="10">
        <f t="shared" si="0"/>
        <v>7.6999999999999993</v>
      </c>
      <c r="I22">
        <v>8</v>
      </c>
      <c r="J22">
        <v>7</v>
      </c>
      <c r="L22" s="10">
        <f t="shared" si="1"/>
        <v>7.5</v>
      </c>
      <c r="P22" s="10">
        <f t="shared" si="5"/>
        <v>0</v>
      </c>
      <c r="Q22" s="10">
        <v>1</v>
      </c>
      <c r="R22" s="25">
        <f t="shared" si="3"/>
        <v>6.0666666666666664</v>
      </c>
      <c r="S22" s="26">
        <f t="shared" si="4"/>
        <v>6.0666666666666664</v>
      </c>
      <c r="U22" t="s">
        <v>116</v>
      </c>
      <c r="AE22" s="23" t="s">
        <v>148</v>
      </c>
    </row>
    <row r="23" spans="1:31" ht="15.75" customHeight="1">
      <c r="A23" s="11">
        <v>2015010528</v>
      </c>
      <c r="B23" s="12" t="s">
        <v>79</v>
      </c>
      <c r="C23" s="9">
        <v>10</v>
      </c>
      <c r="D23">
        <v>9.5</v>
      </c>
      <c r="E23">
        <v>7</v>
      </c>
      <c r="F23" s="9">
        <v>1</v>
      </c>
      <c r="G23" s="9">
        <v>9</v>
      </c>
      <c r="H23" s="10">
        <f t="shared" si="0"/>
        <v>8.2249999999999996</v>
      </c>
      <c r="I23" s="20">
        <v>8</v>
      </c>
      <c r="J23" s="20">
        <v>0</v>
      </c>
      <c r="L23" s="10">
        <f t="shared" si="1"/>
        <v>4</v>
      </c>
      <c r="M23">
        <v>10</v>
      </c>
      <c r="N23" s="20">
        <v>10</v>
      </c>
      <c r="O23">
        <v>8</v>
      </c>
      <c r="P23" s="10">
        <f t="shared" si="5"/>
        <v>9.4</v>
      </c>
      <c r="Q23" s="10">
        <v>1</v>
      </c>
      <c r="R23" s="25">
        <f t="shared" si="3"/>
        <v>8.2083333333333321</v>
      </c>
      <c r="S23" s="26">
        <f t="shared" si="4"/>
        <v>8.2083333333333321</v>
      </c>
      <c r="U23" t="s">
        <v>132</v>
      </c>
      <c r="V23" s="9" t="s">
        <v>15</v>
      </c>
    </row>
    <row r="24" spans="1:31" ht="15.75" customHeight="1">
      <c r="A24" s="13">
        <v>2015080727</v>
      </c>
      <c r="B24" s="14" t="s">
        <v>81</v>
      </c>
      <c r="C24">
        <v>10</v>
      </c>
      <c r="D24">
        <v>10</v>
      </c>
      <c r="E24">
        <v>10</v>
      </c>
      <c r="F24">
        <v>2</v>
      </c>
      <c r="G24" s="20">
        <v>10</v>
      </c>
      <c r="H24" s="10">
        <f t="shared" si="0"/>
        <v>9.1999999999999993</v>
      </c>
      <c r="I24">
        <v>0</v>
      </c>
      <c r="J24">
        <v>6</v>
      </c>
      <c r="L24" s="10">
        <f t="shared" si="1"/>
        <v>3</v>
      </c>
      <c r="M24">
        <v>10</v>
      </c>
      <c r="N24">
        <v>8</v>
      </c>
      <c r="O24">
        <v>9</v>
      </c>
      <c r="P24" s="10">
        <f t="shared" si="5"/>
        <v>8.9</v>
      </c>
      <c r="Q24" s="10">
        <v>1</v>
      </c>
      <c r="R24" s="25">
        <f t="shared" si="3"/>
        <v>8.033333333333335</v>
      </c>
      <c r="S24" s="26">
        <f t="shared" si="4"/>
        <v>8.033333333333335</v>
      </c>
      <c r="U24" t="s">
        <v>142</v>
      </c>
    </row>
    <row r="25" spans="1:31" ht="15.75" customHeight="1">
      <c r="A25" s="11">
        <v>2018630701</v>
      </c>
      <c r="B25" s="12" t="s">
        <v>83</v>
      </c>
      <c r="C25" s="9">
        <v>10</v>
      </c>
      <c r="D25">
        <v>10</v>
      </c>
      <c r="E25">
        <v>6</v>
      </c>
      <c r="F25">
        <v>1</v>
      </c>
      <c r="G25" s="9">
        <v>10</v>
      </c>
      <c r="H25" s="10">
        <f t="shared" si="0"/>
        <v>8.9</v>
      </c>
      <c r="I25">
        <v>10</v>
      </c>
      <c r="J25">
        <v>0</v>
      </c>
      <c r="L25" s="10">
        <f t="shared" si="1"/>
        <v>5</v>
      </c>
      <c r="M25">
        <v>10</v>
      </c>
      <c r="N25">
        <v>10</v>
      </c>
      <c r="O25">
        <v>0</v>
      </c>
      <c r="P25" s="10">
        <f t="shared" si="5"/>
        <v>7</v>
      </c>
      <c r="Q25" s="10">
        <v>1</v>
      </c>
      <c r="R25" s="25">
        <f t="shared" si="3"/>
        <v>7.9666666666666659</v>
      </c>
      <c r="S25" s="26">
        <f t="shared" si="4"/>
        <v>7.9666666666666659</v>
      </c>
      <c r="U25" t="s">
        <v>128</v>
      </c>
    </row>
    <row r="26" spans="1:31" ht="15.75" customHeight="1">
      <c r="A26" s="13">
        <v>2018630141</v>
      </c>
      <c r="B26" s="14" t="s">
        <v>85</v>
      </c>
      <c r="C26">
        <v>10</v>
      </c>
      <c r="D26">
        <v>10</v>
      </c>
      <c r="E26">
        <v>8</v>
      </c>
      <c r="F26">
        <v>2</v>
      </c>
      <c r="G26" s="9">
        <v>10</v>
      </c>
      <c r="H26" s="10">
        <f t="shared" si="0"/>
        <v>9.1</v>
      </c>
      <c r="I26">
        <v>9</v>
      </c>
      <c r="J26">
        <v>0</v>
      </c>
      <c r="L26" s="10">
        <f t="shared" si="1"/>
        <v>4.5</v>
      </c>
      <c r="M26">
        <v>10</v>
      </c>
      <c r="N26">
        <v>10</v>
      </c>
      <c r="O26">
        <v>0</v>
      </c>
      <c r="P26" s="10">
        <f t="shared" si="5"/>
        <v>7</v>
      </c>
      <c r="Q26" s="10">
        <v>1</v>
      </c>
      <c r="R26" s="25">
        <f t="shared" si="3"/>
        <v>7.8666666666666671</v>
      </c>
      <c r="S26" s="26">
        <f t="shared" si="4"/>
        <v>7.8666666666666671</v>
      </c>
      <c r="U26" t="s">
        <v>124</v>
      </c>
    </row>
    <row r="27" spans="1:31" ht="15.75" customHeight="1">
      <c r="A27" s="11">
        <v>2018630072</v>
      </c>
      <c r="B27" s="12" t="s">
        <v>86</v>
      </c>
      <c r="C27" s="20">
        <v>9</v>
      </c>
      <c r="D27">
        <v>10</v>
      </c>
      <c r="E27">
        <v>10</v>
      </c>
      <c r="F27">
        <v>2</v>
      </c>
      <c r="G27" s="20">
        <v>9</v>
      </c>
      <c r="H27" s="10">
        <f t="shared" si="0"/>
        <v>8.4</v>
      </c>
      <c r="I27">
        <v>10</v>
      </c>
      <c r="J27">
        <v>0</v>
      </c>
      <c r="L27" s="10">
        <f t="shared" si="1"/>
        <v>5</v>
      </c>
      <c r="M27">
        <v>10</v>
      </c>
      <c r="N27">
        <v>8</v>
      </c>
      <c r="O27">
        <v>0</v>
      </c>
      <c r="P27" s="10">
        <f t="shared" si="5"/>
        <v>6.2</v>
      </c>
      <c r="Q27" s="10">
        <v>1</v>
      </c>
      <c r="R27" s="25">
        <f t="shared" si="3"/>
        <v>7.5333333333333341</v>
      </c>
      <c r="S27" s="26">
        <f t="shared" si="4"/>
        <v>7.5333333333333341</v>
      </c>
      <c r="U27" t="s">
        <v>138</v>
      </c>
    </row>
    <row r="28" spans="1:31" ht="15.75" customHeight="1">
      <c r="A28" s="13">
        <v>2014090551</v>
      </c>
      <c r="B28" s="14" t="s">
        <v>88</v>
      </c>
      <c r="H28" s="10">
        <f t="shared" si="0"/>
        <v>0</v>
      </c>
      <c r="L28" s="10">
        <f t="shared" si="1"/>
        <v>0</v>
      </c>
      <c r="P28" s="10">
        <f t="shared" si="5"/>
        <v>0</v>
      </c>
      <c r="Q28" s="10">
        <v>1</v>
      </c>
      <c r="R28" s="25">
        <f t="shared" si="3"/>
        <v>1</v>
      </c>
      <c r="S28" s="26">
        <f t="shared" si="4"/>
        <v>1</v>
      </c>
    </row>
    <row r="29" spans="1:31" ht="15.75" customHeight="1">
      <c r="A29" s="11">
        <v>2015131075</v>
      </c>
      <c r="B29" s="12" t="s">
        <v>90</v>
      </c>
      <c r="C29">
        <v>10</v>
      </c>
      <c r="D29" s="9">
        <v>10</v>
      </c>
      <c r="E29">
        <v>10</v>
      </c>
      <c r="F29">
        <v>3</v>
      </c>
      <c r="G29" s="9">
        <v>10</v>
      </c>
      <c r="H29" s="10">
        <f t="shared" si="0"/>
        <v>9.3000000000000007</v>
      </c>
      <c r="I29" s="20">
        <v>8</v>
      </c>
      <c r="J29" s="20">
        <v>9</v>
      </c>
      <c r="L29" s="10">
        <f t="shared" si="1"/>
        <v>8.5</v>
      </c>
      <c r="M29">
        <v>10</v>
      </c>
      <c r="N29" s="20">
        <v>10</v>
      </c>
      <c r="O29">
        <v>10</v>
      </c>
      <c r="P29" s="10">
        <f t="shared" si="5"/>
        <v>10</v>
      </c>
      <c r="Q29" s="10">
        <v>1</v>
      </c>
      <c r="R29" s="25">
        <f t="shared" si="3"/>
        <v>10.266666666666667</v>
      </c>
      <c r="S29" s="26">
        <f t="shared" si="4"/>
        <v>10</v>
      </c>
      <c r="U29" t="s">
        <v>108</v>
      </c>
      <c r="X29" t="s">
        <v>109</v>
      </c>
    </row>
    <row r="30" spans="1:31" ht="15.75" customHeight="1">
      <c r="A30" s="13">
        <v>2013090243</v>
      </c>
      <c r="B30" s="14" t="s">
        <v>91</v>
      </c>
      <c r="C30" s="9">
        <v>10</v>
      </c>
      <c r="D30">
        <v>9</v>
      </c>
      <c r="E30">
        <v>8</v>
      </c>
      <c r="F30">
        <v>1</v>
      </c>
      <c r="G30" s="20">
        <v>10</v>
      </c>
      <c r="H30" s="10">
        <f t="shared" si="0"/>
        <v>8.9499999999999993</v>
      </c>
      <c r="I30">
        <v>10</v>
      </c>
      <c r="J30">
        <v>5</v>
      </c>
      <c r="L30" s="10">
        <f t="shared" si="1"/>
        <v>7.5</v>
      </c>
      <c r="M30">
        <v>9</v>
      </c>
      <c r="N30">
        <v>9</v>
      </c>
      <c r="O30">
        <v>8</v>
      </c>
      <c r="P30" s="10">
        <f t="shared" si="5"/>
        <v>8.6999999999999993</v>
      </c>
      <c r="Q30" s="10">
        <v>1</v>
      </c>
      <c r="R30" s="25">
        <f t="shared" si="3"/>
        <v>9.3833333333333329</v>
      </c>
      <c r="S30" s="26">
        <f t="shared" si="4"/>
        <v>9.3833333333333329</v>
      </c>
      <c r="U30" s="23" t="s">
        <v>146</v>
      </c>
      <c r="AB30" s="22" t="s">
        <v>145</v>
      </c>
    </row>
    <row r="31" spans="1:31" ht="15.75" customHeight="1">
      <c r="A31" s="11">
        <v>2016601535</v>
      </c>
      <c r="B31" s="12" t="s">
        <v>93</v>
      </c>
      <c r="C31">
        <v>10</v>
      </c>
      <c r="D31">
        <v>8</v>
      </c>
      <c r="E31">
        <v>8</v>
      </c>
      <c r="G31" s="9">
        <v>10</v>
      </c>
      <c r="H31" s="10">
        <f t="shared" si="0"/>
        <v>8.8000000000000007</v>
      </c>
      <c r="I31">
        <v>7</v>
      </c>
      <c r="J31">
        <v>4</v>
      </c>
      <c r="L31" s="10">
        <f t="shared" si="1"/>
        <v>5.5</v>
      </c>
      <c r="M31">
        <v>10</v>
      </c>
      <c r="N31">
        <v>0</v>
      </c>
      <c r="O31">
        <v>10</v>
      </c>
      <c r="P31" s="10">
        <f t="shared" si="5"/>
        <v>6</v>
      </c>
      <c r="Q31" s="10">
        <v>1</v>
      </c>
      <c r="R31" s="25">
        <f t="shared" si="3"/>
        <v>7.7666666666666666</v>
      </c>
      <c r="S31" s="26">
        <f t="shared" si="4"/>
        <v>7.7666666666666666</v>
      </c>
      <c r="U31" t="s">
        <v>120</v>
      </c>
    </row>
    <row r="32" spans="1:31" ht="15.75" customHeight="1">
      <c r="A32" s="13">
        <v>2018630142</v>
      </c>
      <c r="B32" s="14" t="s">
        <v>94</v>
      </c>
      <c r="C32" s="9">
        <v>10</v>
      </c>
      <c r="D32">
        <v>10</v>
      </c>
      <c r="E32">
        <v>10</v>
      </c>
      <c r="F32">
        <v>4</v>
      </c>
      <c r="G32">
        <v>10</v>
      </c>
      <c r="H32" s="10">
        <f t="shared" si="0"/>
        <v>9.4</v>
      </c>
      <c r="I32">
        <v>10</v>
      </c>
      <c r="J32">
        <v>10</v>
      </c>
      <c r="L32" s="10">
        <f t="shared" si="1"/>
        <v>10</v>
      </c>
      <c r="M32">
        <v>10</v>
      </c>
      <c r="N32">
        <v>10</v>
      </c>
      <c r="O32">
        <v>10</v>
      </c>
      <c r="P32" s="10">
        <f t="shared" si="5"/>
        <v>10</v>
      </c>
      <c r="Q32" s="10">
        <v>1</v>
      </c>
      <c r="R32" s="25">
        <f t="shared" si="3"/>
        <v>10.799999999999999</v>
      </c>
      <c r="S32" s="26">
        <f t="shared" si="4"/>
        <v>10</v>
      </c>
    </row>
    <row r="33" spans="1:21" ht="15.75" customHeight="1">
      <c r="A33" s="11">
        <v>2017630212</v>
      </c>
      <c r="B33" s="12" t="s">
        <v>96</v>
      </c>
      <c r="C33">
        <v>10</v>
      </c>
      <c r="D33">
        <v>8</v>
      </c>
      <c r="E33">
        <v>10</v>
      </c>
      <c r="F33">
        <v>2</v>
      </c>
      <c r="G33" s="20">
        <v>10</v>
      </c>
      <c r="H33" s="10">
        <f t="shared" si="0"/>
        <v>9.1</v>
      </c>
      <c r="I33">
        <v>6</v>
      </c>
      <c r="J33">
        <v>0</v>
      </c>
      <c r="L33" s="10">
        <f t="shared" si="1"/>
        <v>3</v>
      </c>
      <c r="M33">
        <v>10</v>
      </c>
      <c r="N33">
        <v>8</v>
      </c>
      <c r="O33">
        <v>8</v>
      </c>
      <c r="P33" s="10">
        <f t="shared" si="5"/>
        <v>8.6</v>
      </c>
      <c r="Q33" s="10">
        <v>1</v>
      </c>
      <c r="R33" s="25">
        <f t="shared" si="3"/>
        <v>7.8999999999999995</v>
      </c>
      <c r="S33" s="26">
        <f t="shared" si="4"/>
        <v>7.8999999999999995</v>
      </c>
      <c r="U33" t="s">
        <v>137</v>
      </c>
    </row>
    <row r="34" spans="1:21" ht="15.75" customHeight="1">
      <c r="A34" s="13">
        <v>2019630424</v>
      </c>
      <c r="B34" s="14" t="s">
        <v>97</v>
      </c>
      <c r="C34" s="9">
        <v>10</v>
      </c>
      <c r="D34" s="9">
        <v>10</v>
      </c>
      <c r="E34">
        <v>7</v>
      </c>
      <c r="F34">
        <v>3</v>
      </c>
      <c r="G34" s="9">
        <v>10</v>
      </c>
      <c r="H34" s="10">
        <f t="shared" si="0"/>
        <v>9.15</v>
      </c>
      <c r="I34" s="24">
        <v>9</v>
      </c>
      <c r="J34" s="24">
        <v>10</v>
      </c>
      <c r="L34" s="10">
        <f t="shared" si="1"/>
        <v>9.5</v>
      </c>
      <c r="M34">
        <v>10</v>
      </c>
      <c r="N34" s="24">
        <v>10</v>
      </c>
      <c r="O34">
        <v>9</v>
      </c>
      <c r="P34" s="10">
        <f t="shared" si="5"/>
        <v>9.6999999999999993</v>
      </c>
      <c r="Q34" s="10">
        <v>1</v>
      </c>
      <c r="R34" s="25">
        <f t="shared" si="3"/>
        <v>10.450000000000001</v>
      </c>
      <c r="S34" s="26">
        <f t="shared" si="4"/>
        <v>10</v>
      </c>
      <c r="U34" s="23" t="s">
        <v>147</v>
      </c>
    </row>
    <row r="35" spans="1:21" ht="15.75" customHeight="1">
      <c r="A35" s="18">
        <v>2016601853</v>
      </c>
      <c r="B35" s="19" t="s">
        <v>98</v>
      </c>
      <c r="C35" s="9">
        <v>10</v>
      </c>
      <c r="D35" s="9">
        <v>10</v>
      </c>
      <c r="E35">
        <v>10</v>
      </c>
      <c r="F35">
        <v>2</v>
      </c>
      <c r="G35">
        <v>10</v>
      </c>
      <c r="H35" s="10">
        <f t="shared" si="0"/>
        <v>9.1999999999999993</v>
      </c>
      <c r="I35">
        <v>10</v>
      </c>
      <c r="J35">
        <v>10</v>
      </c>
      <c r="L35" s="10">
        <f t="shared" si="1"/>
        <v>10</v>
      </c>
      <c r="M35">
        <v>10</v>
      </c>
      <c r="N35">
        <v>10</v>
      </c>
      <c r="O35">
        <v>10</v>
      </c>
      <c r="P35" s="10">
        <f t="shared" si="5"/>
        <v>10</v>
      </c>
      <c r="Q35" s="10">
        <v>1</v>
      </c>
      <c r="R35" s="25">
        <f t="shared" si="3"/>
        <v>10.733333333333333</v>
      </c>
      <c r="S35" s="26">
        <f t="shared" si="4"/>
        <v>10</v>
      </c>
      <c r="U35" t="s">
        <v>125</v>
      </c>
    </row>
    <row r="36" spans="1:21" ht="15.75" customHeight="1">
      <c r="B36" s="14"/>
      <c r="H36" s="10">
        <f t="shared" si="0"/>
        <v>0</v>
      </c>
      <c r="L36" s="10">
        <f t="shared" ref="L36:L37" si="6">((I36*0.5)+(J36*0.5))</f>
        <v>0</v>
      </c>
      <c r="P36" s="10">
        <f t="shared" si="5"/>
        <v>0</v>
      </c>
      <c r="Q36" s="10">
        <v>1</v>
      </c>
      <c r="R36" s="25">
        <f t="shared" si="3"/>
        <v>1</v>
      </c>
      <c r="S36" s="26">
        <f t="shared" si="4"/>
        <v>1</v>
      </c>
    </row>
    <row r="37" spans="1:21" ht="15.75" customHeight="1">
      <c r="B37" s="12" t="s">
        <v>122</v>
      </c>
      <c r="C37" s="20">
        <v>10</v>
      </c>
      <c r="D37">
        <v>10</v>
      </c>
      <c r="E37">
        <v>10</v>
      </c>
      <c r="F37">
        <v>4</v>
      </c>
      <c r="G37">
        <v>10</v>
      </c>
      <c r="H37" s="10">
        <f t="shared" si="0"/>
        <v>9.4</v>
      </c>
      <c r="I37">
        <v>10</v>
      </c>
      <c r="J37">
        <v>10</v>
      </c>
      <c r="L37" s="10">
        <f t="shared" si="6"/>
        <v>10</v>
      </c>
      <c r="M37">
        <v>10</v>
      </c>
      <c r="N37">
        <v>10</v>
      </c>
      <c r="O37">
        <v>10</v>
      </c>
      <c r="P37" s="10">
        <f t="shared" si="5"/>
        <v>10</v>
      </c>
      <c r="Q37" s="10">
        <v>1</v>
      </c>
      <c r="R37" s="25">
        <f t="shared" si="3"/>
        <v>10.799999999999999</v>
      </c>
      <c r="S37" s="26">
        <f t="shared" si="4"/>
        <v>10</v>
      </c>
    </row>
    <row r="38" spans="1:21" ht="15.75" customHeight="1">
      <c r="P38" s="10">
        <f t="shared" si="5"/>
        <v>0</v>
      </c>
      <c r="Q38" s="10">
        <v>1</v>
      </c>
      <c r="R38" s="25">
        <f t="shared" si="3"/>
        <v>1</v>
      </c>
      <c r="S38" s="26">
        <f t="shared" si="4"/>
        <v>1</v>
      </c>
    </row>
    <row r="39" spans="1:21" ht="15.75" customHeight="1">
      <c r="P39" s="10">
        <f t="shared" si="5"/>
        <v>0</v>
      </c>
      <c r="Q39" s="10">
        <v>1</v>
      </c>
      <c r="R39" s="25">
        <f t="shared" si="3"/>
        <v>1</v>
      </c>
      <c r="S39" s="26">
        <f t="shared" si="4"/>
        <v>1</v>
      </c>
    </row>
    <row r="40" spans="1:21" ht="15.75" customHeight="1">
      <c r="P40" s="10">
        <f t="shared" si="5"/>
        <v>0</v>
      </c>
      <c r="Q40" s="10">
        <v>1</v>
      </c>
      <c r="S40" s="26">
        <f t="shared" si="4"/>
        <v>0</v>
      </c>
    </row>
    <row r="41" spans="1:21" ht="15.75" customHeight="1"/>
    <row r="42" spans="1:21" ht="15.75" customHeight="1">
      <c r="B42" s="22"/>
    </row>
    <row r="43" spans="1:21" ht="15.75" customHeight="1"/>
    <row r="44" spans="1:21" ht="15.75" customHeight="1"/>
    <row r="45" spans="1:21" ht="15.75" customHeight="1"/>
    <row r="46" spans="1:21" ht="15.75" customHeight="1"/>
    <row r="47" spans="1:21" ht="15.75" customHeight="1"/>
    <row r="48" spans="1:2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3CM5</vt:lpstr>
      <vt:lpstr>3CM7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 axel</cp:lastModifiedBy>
  <dcterms:created xsi:type="dcterms:W3CDTF">2016-03-30T14:50:23Z</dcterms:created>
  <dcterms:modified xsi:type="dcterms:W3CDTF">2020-07-06T16:12:42Z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6a36ca11-e1a8-4d92-a2ac-56eebc54fdc6</vt:lpwstr>
  </property>
</Properties>
</file>