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gamad-Ameen Rawoot\Documents\UNIVERSITY\4th Year\2nd Semester\EEE4022S\GitHub\Mini-Drone\"/>
    </mc:Choice>
  </mc:AlternateContent>
  <xr:revisionPtr revIDLastSave="0" documentId="13_ncr:1_{F63B78D3-61EF-46E1-B63C-52717E4D4B64}" xr6:coauthVersionLast="47" xr6:coauthVersionMax="47" xr10:uidLastSave="{00000000-0000-0000-0000-000000000000}"/>
  <bookViews>
    <workbookView xWindow="-9480" yWindow="4845" windowWidth="18000" windowHeight="9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2" l="1"/>
  <c r="F90" i="2"/>
  <c r="F89" i="2"/>
  <c r="F88" i="2"/>
  <c r="F87" i="2"/>
  <c r="F86" i="2"/>
  <c r="E91" i="2"/>
  <c r="E90" i="2"/>
  <c r="E89" i="2"/>
  <c r="E88" i="2"/>
  <c r="E86" i="2"/>
  <c r="D91" i="2"/>
  <c r="D90" i="2"/>
  <c r="D89" i="2"/>
  <c r="D88" i="2"/>
  <c r="D86" i="2"/>
  <c r="C91" i="2"/>
  <c r="C90" i="2"/>
  <c r="C89" i="2"/>
  <c r="C88" i="2"/>
  <c r="C87" i="2"/>
  <c r="C86" i="2"/>
  <c r="B91" i="2"/>
  <c r="B90" i="2"/>
  <c r="B89" i="2"/>
  <c r="B88" i="2"/>
  <c r="B87" i="2"/>
  <c r="B86" i="2"/>
  <c r="B82" i="2"/>
  <c r="B69" i="2"/>
  <c r="B56" i="2"/>
  <c r="B43" i="2"/>
  <c r="B29" i="2"/>
  <c r="C78" i="2"/>
  <c r="C65" i="2"/>
  <c r="C68" i="2" s="1"/>
  <c r="C72" i="2"/>
  <c r="C52" i="2"/>
  <c r="C55" i="2"/>
  <c r="C32" i="2"/>
  <c r="C38" i="2"/>
  <c r="C24" i="2"/>
  <c r="C28" i="2"/>
  <c r="C10" i="2"/>
  <c r="C14" i="2"/>
  <c r="B81" i="2"/>
  <c r="B68" i="2"/>
  <c r="B55" i="2"/>
  <c r="B42" i="2"/>
  <c r="B28" i="2"/>
  <c r="B14" i="2"/>
  <c r="B92" i="1"/>
  <c r="B131" i="1"/>
  <c r="B78" i="1"/>
  <c r="B64" i="1"/>
  <c r="B118" i="1"/>
  <c r="B105" i="1"/>
  <c r="B48" i="1"/>
  <c r="B36" i="1"/>
  <c r="B25" i="1"/>
  <c r="D8" i="1"/>
  <c r="D7" i="1"/>
  <c r="D6" i="1"/>
  <c r="D5" i="1"/>
  <c r="D4" i="1"/>
  <c r="D3" i="1"/>
  <c r="D2" i="1"/>
  <c r="C81" i="2" l="1"/>
  <c r="C42" i="2"/>
  <c r="E2" i="1"/>
</calcChain>
</file>

<file path=xl/sharedStrings.xml><?xml version="1.0" encoding="utf-8"?>
<sst xmlns="http://schemas.openxmlformats.org/spreadsheetml/2006/main" count="654" uniqueCount="189">
  <si>
    <t>motors</t>
  </si>
  <si>
    <t>frame</t>
  </si>
  <si>
    <t>https://www.rcworld.co.za/product_details.php?proid=298</t>
  </si>
  <si>
    <t>Component</t>
  </si>
  <si>
    <t>Amount</t>
  </si>
  <si>
    <t>Price</t>
  </si>
  <si>
    <t>Total</t>
  </si>
  <si>
    <t>Ind Price</t>
  </si>
  <si>
    <t>Link</t>
  </si>
  <si>
    <t>Motor</t>
  </si>
  <si>
    <t>Frame</t>
  </si>
  <si>
    <t>Choices based on stock availability</t>
  </si>
  <si>
    <t>ESC</t>
  </si>
  <si>
    <t>https://flyingrobot.co/collections/speed-controllers/products/flycolor-raptor-bls-pro-blheli_s-30a-2-4s-dshot-brushless-esc</t>
  </si>
  <si>
    <t>Flight Controller</t>
  </si>
  <si>
    <t>Battery</t>
  </si>
  <si>
    <t>https://www.rcworld.co.za/product_details.php?proid=1357</t>
  </si>
  <si>
    <t>https://www.rcworld.co.za/product_details.php?proid=308</t>
  </si>
  <si>
    <t>https://www.goblinhobbies.co.za/fpv/receiver/frsky-xm-sbus-mini-receiver.html</t>
  </si>
  <si>
    <t>Receiver</t>
  </si>
  <si>
    <t>Camera</t>
  </si>
  <si>
    <t>https://store.bitcraze.io/collections/decks/products/flow-deck-v2</t>
  </si>
  <si>
    <t>weight</t>
  </si>
  <si>
    <t>https://hobbyking.com/en_us/brushed-motor-4-pcs-per-set.html?queryID=001191b567772c1bde66302cd4100a57&amp;objectID=58351&amp;indexName=hbk_live_products_analytics&amp;___store=en_us</t>
  </si>
  <si>
    <t>150mm drone</t>
  </si>
  <si>
    <t>Weight</t>
  </si>
  <si>
    <t>1.6</t>
  </si>
  <si>
    <t>Weight (g)</t>
  </si>
  <si>
    <t>21.2</t>
  </si>
  <si>
    <t>Mosfets</t>
  </si>
  <si>
    <t>200mm drone</t>
  </si>
  <si>
    <t>for ardupilot</t>
  </si>
  <si>
    <t>168Mhz and 1MB is minimum on mC</t>
  </si>
  <si>
    <t>fc</t>
  </si>
  <si>
    <t>receiver</t>
  </si>
  <si>
    <t>camera</t>
  </si>
  <si>
    <t>battery</t>
  </si>
  <si>
    <t>total</t>
  </si>
  <si>
    <t>FC requirements</t>
  </si>
  <si>
    <t>Support ardupilot</t>
  </si>
  <si>
    <t>168Mhz and 1MB</t>
  </si>
  <si>
    <t>aka STM32F4</t>
  </si>
  <si>
    <t>1S battery</t>
  </si>
  <si>
    <t>SPI and I2C because flowdeck needs both</t>
  </si>
  <si>
    <t>cheap</t>
  </si>
  <si>
    <t>wires+misc</t>
  </si>
  <si>
    <t>maybe</t>
  </si>
  <si>
    <t>https://www.rcworld.co.za/product_details.php?proid=198</t>
  </si>
  <si>
    <t>.</t>
  </si>
  <si>
    <t>https://www.rcworld.co.za/product_details.php?proid=1384</t>
  </si>
  <si>
    <t>props</t>
  </si>
  <si>
    <t>https://micro-motor-warehouse.com/collections/all-motors/products/cl-0716-17</t>
  </si>
  <si>
    <t>https://www.rcworld.co.za/product_details.php?proid=292</t>
  </si>
  <si>
    <t>https://flyingrobot.co/collections/3inch-propellers/products/hq-durable-prop-t65mm-5cw-5ccw-poly-carbonate</t>
  </si>
  <si>
    <t>https://flyingrobot.co/collections/frames-1/products/beta95x-v3-frame-kit</t>
  </si>
  <si>
    <t>100mm 1s drone</t>
  </si>
  <si>
    <t>https://flyingrobot.co/collections/frames-1/products/tbs-source-podracer-5</t>
  </si>
  <si>
    <t>https://www.rcworld.co.za/product_details.php?proid=1174</t>
  </si>
  <si>
    <t>https://www.rcworld.co.za/product_details.php?proid=1356</t>
  </si>
  <si>
    <t>https://micro-motor-warehouse.com/products/cl-0820-15</t>
  </si>
  <si>
    <t>esc</t>
  </si>
  <si>
    <t>7x4</t>
  </si>
  <si>
    <t>https://www.rcworld.co.za/product_details.php?proid=1233</t>
  </si>
  <si>
    <t>https://flyingrobot.co/collections/6inch-propellers/products/ethix-k2-bubble-gum-2cw-2ccw-poly-carbonate</t>
  </si>
  <si>
    <t>https://flyingrobot.co/collections/4inch-propellers/products/hqprop-t4x2x3-2cw-2ccw-poly-carbonate-grey</t>
  </si>
  <si>
    <t>14.8</t>
  </si>
  <si>
    <t>10.5</t>
  </si>
  <si>
    <t>https://store.mrobotics.io/mRo-PixRacer-R15-Official-p/m10023a.htm</t>
  </si>
  <si>
    <t>arduino nano 8g</t>
  </si>
  <si>
    <t>https://www.banggood.com/Omnibus-F4SD-32K-Betaflight_3_2_0-STM32-F405-Flight-Controller-OSD-5V-3A-BEC-30_5X30_5mm-p-1211677.html?cur_warehouse=CN&amp;rmmds=search</t>
  </si>
  <si>
    <t>https://www.goblinhobbies.co.za/fpv/controller/xrotor-flight-controller-f4-g3-w-osd-for-fpv-racing.html</t>
  </si>
  <si>
    <t>https://www.banggood.com/Flywoo-Firefly-Hex-Nano-90mm-GOKU-F4-13A-ESC-4S-1_6-Inch-Hexacopter-Micro-FPV-Racing-Drone-BNF-NO-GPS-Version-w-or-5_8G-450mW-VTX-Caddx-ANT-1200TVL-Camera-p-1843909.html?utm_source=googleshopping&amp;utm_medium=cpc_organic&amp;gmcCountry=ZA&amp;utm_content=minha&amp;utm_campaign=minha-za-en-pc&amp;currency=ZAR&amp;cur_warehouse=CN&amp;createTmp=1&amp;ID=567059&amp;utm_source=googleshopping&amp;utm_medium=cpc_bgs&amp;utm_content=sandra&amp;utm_campaign=sandra-ssc-za-all-newcustom-nca95-0507&amp;ad_id=434436833469&amp;gclid=Cj0KCQjwjo2JBhCRARIsAFG667W96AT7cmI0N5dDc9pFc2Tlc_ZZU7eu342V8xSvw8J9DoORYoczFj0aAmOOEALw_wcB</t>
  </si>
  <si>
    <t>https://www.banggood.com/Flywoo-HEXplorer-LR-4-Hexa-copter-HD-or-Analog-Version-3mm-Arm-Thickness-Carbon-Fiber-Frame-Kit-for-FPV-Racing-RC-Drone-p-1805738.html?utm_source=googleshopping&amp;utm_medium=cpc_organic&amp;gmcCountry=ZA&amp;utm_content=minha&amp;utm_campaign=minha-za-en-pc&amp;currency=ZAR&amp;cur_warehouse=CN&amp;createTmp=1&amp;ID=6301323&amp;utm_source=googleshopping&amp;utm_medium=cpc_bgs&amp;utm_content=sandra&amp;utm_campaign=sandra-ssc-za-all-newcustom-nca95-0507&amp;ad_id=434436833469&amp;gclid=Cj0KCQjwjo2JBhCRARIsAFG667W9p6DPMYiEUAWuK1oM4r6yTDo59fADPcPntoJpPoVM0Fe6NktBml4aAjamEALw_wcB</t>
  </si>
  <si>
    <t>450mah 35/50c</t>
  </si>
  <si>
    <t>https://www.flyingtech.co.uk/electronics/brushed-mosfet-motor-driver-board-pdb-micro-drone</t>
  </si>
  <si>
    <t>esc\mosfet board</t>
  </si>
  <si>
    <t>Arduino + transceiver</t>
  </si>
  <si>
    <t>8+3</t>
  </si>
  <si>
    <t>6.1*4</t>
  </si>
  <si>
    <t>30 or 17.5</t>
  </si>
  <si>
    <t>6.1*6</t>
  </si>
  <si>
    <t>5 or 2.9</t>
  </si>
  <si>
    <t>alt</t>
  </si>
  <si>
    <t>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</t>
  </si>
  <si>
    <t>main</t>
  </si>
  <si>
    <t>http://replacementparts-skyrockettoys-com.3dcartstores.com/2018-Fury-Flight-Board-motor-combo_p_158.html</t>
  </si>
  <si>
    <t>https://www.banggood.com/de/Radiolink-Mini-PIX-F4-Flight-Controller-MPU6500-w-or-M8N-GPS-UBX-M8030-For-RC-Drone-FPV-Racing-p-1240423.html?imageAb=1&amp;cur_warehouse=CN&amp;akmClientCountry=ZA</t>
  </si>
  <si>
    <t>https://opwiki.readthedocs.io/en/latest/user_manual/revo/revo.html</t>
  </si>
  <si>
    <t>Quad or Hexa</t>
  </si>
  <si>
    <t>https://flyingrobot.co/collections/rx/products/frsky-xm-receiver</t>
  </si>
  <si>
    <t>1*6</t>
  </si>
  <si>
    <t>https://flyingrobot.co/collections/brushless-motors/products/f1303-kv5000-1pc-set</t>
  </si>
  <si>
    <t>Big money hex</t>
  </si>
  <si>
    <t>Big money quad</t>
  </si>
  <si>
    <t>20 or 12</t>
  </si>
  <si>
    <t>El cheapo quad</t>
  </si>
  <si>
    <t>El cheapo hex</t>
  </si>
  <si>
    <t>https://www.robotics.org.za/ESP-01?search=transceiv</t>
  </si>
  <si>
    <t>6.1*4=24.4</t>
  </si>
  <si>
    <t>7x4=28</t>
  </si>
  <si>
    <t>Big money quad brushless</t>
  </si>
  <si>
    <t>7*4=28</t>
  </si>
  <si>
    <t>El cheapo quad brushless</t>
  </si>
  <si>
    <t>no bueno</t>
  </si>
  <si>
    <t>eportfolio</t>
  </si>
  <si>
    <t>component choice table</t>
  </si>
  <si>
    <t>add all trials and tribulations into report</t>
  </si>
  <si>
    <t>El Cheapo Hex</t>
  </si>
  <si>
    <t>Complexity</t>
  </si>
  <si>
    <t>El Cheapo Quad</t>
  </si>
  <si>
    <t>El Cheapo Quad Brushless</t>
  </si>
  <si>
    <t>Big Money Hex</t>
  </si>
  <si>
    <t>Big Money Quad</t>
  </si>
  <si>
    <t>Big Money Quad Brushless</t>
  </si>
  <si>
    <t>Motors</t>
  </si>
  <si>
    <t>FC</t>
  </si>
  <si>
    <t>Flow Deck</t>
  </si>
  <si>
    <t>Props</t>
  </si>
  <si>
    <t>ESC\Mosfet Board</t>
  </si>
  <si>
    <t>Arduino + Transceiver</t>
  </si>
  <si>
    <t>Wires + Misc</t>
  </si>
  <si>
    <t>Rod</t>
  </si>
  <si>
    <t>FC1, FC2</t>
  </si>
  <si>
    <t>Bat</t>
  </si>
  <si>
    <t>Prop</t>
  </si>
  <si>
    <t>Mos</t>
  </si>
  <si>
    <t>R1, R2</t>
  </si>
  <si>
    <t>Telem</t>
  </si>
  <si>
    <t>5V</t>
  </si>
  <si>
    <t>Flow</t>
  </si>
  <si>
    <t>45/50</t>
  </si>
  <si>
    <t>35/50</t>
  </si>
  <si>
    <t>40/50</t>
  </si>
  <si>
    <t>FC1</t>
  </si>
  <si>
    <t>Performance</t>
  </si>
  <si>
    <t>42/50</t>
  </si>
  <si>
    <t>31/50</t>
  </si>
  <si>
    <t>33/50</t>
  </si>
  <si>
    <t>All-up Weight</t>
  </si>
  <si>
    <t>82g</t>
  </si>
  <si>
    <t>25.9%</t>
  </si>
  <si>
    <t>Mixed Flight time</t>
  </si>
  <si>
    <t>2.5min</t>
  </si>
  <si>
    <t>Efficiency@Max</t>
  </si>
  <si>
    <t>doesn’t fly</t>
  </si>
  <si>
    <t>Bat Load</t>
  </si>
  <si>
    <t>24C</t>
  </si>
  <si>
    <t>Including Battery</t>
  </si>
  <si>
    <t>Hover Throttle</t>
  </si>
  <si>
    <t>Thrust-Weight</t>
  </si>
  <si>
    <t>1.1:1</t>
  </si>
  <si>
    <t>Specific Thrust</t>
  </si>
  <si>
    <t>3.1 g/W</t>
  </si>
  <si>
    <t>119g</t>
  </si>
  <si>
    <t>51.2%</t>
  </si>
  <si>
    <t>3.1min</t>
  </si>
  <si>
    <t>40C</t>
  </si>
  <si>
    <t>2.5:1</t>
  </si>
  <si>
    <t>4.54 g/W</t>
  </si>
  <si>
    <t>74g</t>
  </si>
  <si>
    <t>2.7min</t>
  </si>
  <si>
    <t>1.3:1</t>
  </si>
  <si>
    <t>3.33 g/W</t>
  </si>
  <si>
    <t>61g</t>
  </si>
  <si>
    <t>26.8%</t>
  </si>
  <si>
    <t>3.3min</t>
  </si>
  <si>
    <t>16.6C</t>
  </si>
  <si>
    <t>1.0:1</t>
  </si>
  <si>
    <t>2.86 g/W</t>
  </si>
  <si>
    <t>41C</t>
  </si>
  <si>
    <t>111g</t>
  </si>
  <si>
    <t>51.7%</t>
  </si>
  <si>
    <t>3.2min</t>
  </si>
  <si>
    <t>2.7:1</t>
  </si>
  <si>
    <t>4.75 g/W</t>
  </si>
  <si>
    <t>System 2 - Cheaper Quad, brushed</t>
  </si>
  <si>
    <t>System 3 - Cheaper Quad, brushless</t>
  </si>
  <si>
    <t xml:space="preserve">System 4 - Expensive hex, brushed </t>
  </si>
  <si>
    <t>System 1 - Cheaper hex, brushed</t>
  </si>
  <si>
    <t>System 5 - Expensive quad, brushed</t>
  </si>
  <si>
    <t>System 6 - Expensive quad, brushless</t>
  </si>
  <si>
    <t>System</t>
  </si>
  <si>
    <t>Weight excl battery</t>
  </si>
  <si>
    <t>Flight time</t>
  </si>
  <si>
    <t>Throttle</t>
  </si>
  <si>
    <t>Recommend?</t>
  </si>
  <si>
    <t>No</t>
  </si>
  <si>
    <t>Yes</t>
  </si>
  <si>
    <t>Maybe, with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</si>
</sst>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37</xdr:row>
      <xdr:rowOff>47627</xdr:rowOff>
    </xdr:from>
    <xdr:to>
      <xdr:col>18</xdr:col>
      <xdr:colOff>529363</xdr:colOff>
      <xdr:row>49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395C7-D85A-4C3F-A64E-893B8B71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096127"/>
          <a:ext cx="6663463" cy="229552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25</xdr:row>
      <xdr:rowOff>152400</xdr:rowOff>
    </xdr:from>
    <xdr:to>
      <xdr:col>18</xdr:col>
      <xdr:colOff>457201</xdr:colOff>
      <xdr:row>37</xdr:row>
      <xdr:rowOff>42327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9CCDFF-5236-41D1-B07C-EFA87052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6" y="4914900"/>
          <a:ext cx="6553200" cy="217592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15</xdr:row>
      <xdr:rowOff>57150</xdr:rowOff>
    </xdr:from>
    <xdr:to>
      <xdr:col>16</xdr:col>
      <xdr:colOff>245922</xdr:colOff>
      <xdr:row>24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04203C-34C0-4DF6-BEEF-F11BBB0B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914650"/>
          <a:ext cx="5275122" cy="173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world.co.za/product_details.php?proid=1357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lyingrobot.co/collections/speed-controllers/products/flycolor-raptor-bls-pro-blheli_s-30a-2-4s-dshot-brushless-esc" TargetMode="External"/><Relationship Id="rId1" Type="http://schemas.openxmlformats.org/officeDocument/2006/relationships/hyperlink" Target="https://www.rcworld.co.za/product_details.php?proid=2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blinhobbies.co.za/fpv/receiver/frsky-xm-sbus-mini-receiver.html" TargetMode="External"/><Relationship Id="rId4" Type="http://schemas.openxmlformats.org/officeDocument/2006/relationships/hyperlink" Target="https://www.rcworld.co.za/product_details.php?proid=30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8" Type="http://schemas.openxmlformats.org/officeDocument/2006/relationships/hyperlink" Target="https://www.robotics.org.za/ESP-01?search=transceiv" TargetMode="External"/><Relationship Id="rId26" Type="http://schemas.openxmlformats.org/officeDocument/2006/relationships/hyperlink" Target="https://www.robotics.org.za/ESP-01?search=transceiv" TargetMode="External"/><Relationship Id="rId39" Type="http://schemas.openxmlformats.org/officeDocument/2006/relationships/hyperlink" Target="http://cmchobbies.co.za/shop/carbon-fibre-Build-materials/carbon-solid-rod-5mm" TargetMode="External"/><Relationship Id="rId21" Type="http://schemas.openxmlformats.org/officeDocument/2006/relationships/hyperlink" Target="http://cmchobbies.co.za/shop/carbon-fibre-Build-materials/carbon-solid-rod-5mm" TargetMode="External"/><Relationship Id="rId34" Type="http://schemas.openxmlformats.org/officeDocument/2006/relationships/hyperlink" Target="https://www.flyingtech.co.uk/electronics/brushed-mosfet-motor-driver-board-pdb-micro-drone" TargetMode="External"/><Relationship Id="rId42" Type="http://schemas.openxmlformats.org/officeDocument/2006/relationships/hyperlink" Target="https://flyingrobot.co/collections/3inch-propellers/products/hq-durable-prop-t65mm-5cw-5ccw-poly-carbonate" TargetMode="External"/><Relationship Id="rId47" Type="http://schemas.openxmlformats.org/officeDocument/2006/relationships/hyperlink" Target="https://store.mrobotics.io/mRo-PixRacer-R15-Official-p/m10023a.htm" TargetMode="External"/><Relationship Id="rId50" Type="http://schemas.openxmlformats.org/officeDocument/2006/relationships/hyperlink" Target="https://flyingrobot.co/collections/3inch-propellers/products/hq-durable-prop-t65mm-5cw-5ccw-poly-carbonate" TargetMode="External"/><Relationship Id="rId55" Type="http://schemas.openxmlformats.org/officeDocument/2006/relationships/hyperlink" Target="https://www.goblinhobbies.co.za/fpv/esc/racerstar-rs20a-v2-new-20a-blheli-s-opto-2-4s-esc-support-oneshot42-multishot-16-5-dshot600.html" TargetMode="External"/><Relationship Id="rId7" Type="http://schemas.openxmlformats.org/officeDocument/2006/relationships/hyperlink" Target="https://flyingrobot.co/collections/rx/products/frsky-xm-receiver" TargetMode="External"/><Relationship Id="rId2" Type="http://schemas.openxmlformats.org/officeDocument/2006/relationships/hyperlink" Target="https://micro-motor-warehouse.com/collections/all-motors/products/cl-0716-17" TargetMode="External"/><Relationship Id="rId16" Type="http://schemas.openxmlformats.org/officeDocument/2006/relationships/hyperlink" Target="https://www.flyingtech.co.uk/electronics/brushed-mosfet-motor-driver-board-pdb-micro-drone" TargetMode="External"/><Relationship Id="rId29" Type="http://schemas.openxmlformats.org/officeDocument/2006/relationships/hyperlink" Target="https://www.goblinhobbies.co.za/fpv/esc/racerstar-rs20a-v2-new-20a-blheli-s-opto-2-4s-esc-support-oneshot42-multishot-16-5-dshot600.html" TargetMode="External"/><Relationship Id="rId11" Type="http://schemas.openxmlformats.org/officeDocument/2006/relationships/hyperlink" Target="http://cmchobbies.co.za/shop/carbon-fibre-Build-materials/carbon-solid-rod-5mm" TargetMode="External"/><Relationship Id="rId24" Type="http://schemas.openxmlformats.org/officeDocument/2006/relationships/hyperlink" Target="https://flyingrobot.co/collections/3inch-propellers/products/hq-durable-prop-t65mm-5cw-5ccw-poly-carbonate" TargetMode="External"/><Relationship Id="rId32" Type="http://schemas.openxmlformats.org/officeDocument/2006/relationships/hyperlink" Target="https://flyingrobot.co/collections/1s/products/f949-battery-1s-500mah" TargetMode="External"/><Relationship Id="rId37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0" Type="http://schemas.openxmlformats.org/officeDocument/2006/relationships/hyperlink" Target="https://micro-motor-warehouse.com/collections/all-motors/products/cl-0716-17" TargetMode="External"/><Relationship Id="rId45" Type="http://schemas.openxmlformats.org/officeDocument/2006/relationships/hyperlink" Target="https://www.bitcraze.io/products/flow-deck-v2/" TargetMode="External"/><Relationship Id="rId53" Type="http://schemas.openxmlformats.org/officeDocument/2006/relationships/hyperlink" Target="https://store.mrobotics.io/mRo-PixRacer-R15-Official-p/m10023a.htm" TargetMode="External"/><Relationship Id="rId5" Type="http://schemas.openxmlformats.org/officeDocument/2006/relationships/hyperlink" Target="https://flyingrobot.co/collections/3inch-propellers/products/hq-durable-prop-t65mm-5cw-5ccw-poly-carbonate" TargetMode="External"/><Relationship Id="rId10" Type="http://schemas.openxmlformats.org/officeDocument/2006/relationships/hyperlink" Target="https://www.bitcraze.io/products/flow-deck-v2/" TargetMode="External"/><Relationship Id="rId1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31" Type="http://schemas.openxmlformats.org/officeDocument/2006/relationships/hyperlink" Target="https://micro-motor-warehouse.com/collections/all-motors/products/cl-0716-17" TargetMode="External"/><Relationship Id="rId44" Type="http://schemas.openxmlformats.org/officeDocument/2006/relationships/hyperlink" Target="https://flyingrobot.co/collections/rx/products/frsky-xm-receiver" TargetMode="External"/><Relationship Id="rId52" Type="http://schemas.openxmlformats.org/officeDocument/2006/relationships/hyperlink" Target="https://www.bitcraze.io/products/flow-deck-v2/" TargetMode="External"/><Relationship Id="rId4" Type="http://schemas.openxmlformats.org/officeDocument/2006/relationships/hyperlink" Target="https://flyingrobot.co/collections/1s/products/f949-battery-1s-500mah" TargetMode="External"/><Relationship Id="rId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14" Type="http://schemas.openxmlformats.org/officeDocument/2006/relationships/hyperlink" Target="https://flyingrobot.co/collections/1s/products/f949-battery-1s-500mah" TargetMode="External"/><Relationship Id="rId22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27" Type="http://schemas.openxmlformats.org/officeDocument/2006/relationships/hyperlink" Target="https://www.bitcraze.io/products/flow-deck-v2/" TargetMode="External"/><Relationship Id="rId30" Type="http://schemas.openxmlformats.org/officeDocument/2006/relationships/hyperlink" Target="http://cmchobbies.co.za/shop/carbon-fibre-Build-materials/carbon-solid-rod-5mm" TargetMode="External"/><Relationship Id="rId35" Type="http://schemas.openxmlformats.org/officeDocument/2006/relationships/hyperlink" Target="https://flyingrobot.co/collections/rx/products/frsky-xm-receiver" TargetMode="External"/><Relationship Id="rId43" Type="http://schemas.openxmlformats.org/officeDocument/2006/relationships/hyperlink" Target="https://www.flyingtech.co.uk/electronics/brushed-mosfet-motor-driver-board-pdb-micro-drone" TargetMode="External"/><Relationship Id="rId48" Type="http://schemas.openxmlformats.org/officeDocument/2006/relationships/hyperlink" Target="http://cmchobbies.co.za/shop/carbon-fibre-Build-materials/carbon-solid-rod-5mm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www.robotics.org.za/ESP-01?search=transceiv" TargetMode="External"/><Relationship Id="rId51" Type="http://schemas.openxmlformats.org/officeDocument/2006/relationships/hyperlink" Target="https://flyingrobot.co/collections/rx/products/frsky-xm-receiver" TargetMode="External"/><Relationship Id="rId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2" Type="http://schemas.openxmlformats.org/officeDocument/2006/relationships/hyperlink" Target="https://micro-motor-warehouse.com/collections/all-motors/products/cl-0716-17" TargetMode="External"/><Relationship Id="rId17" Type="http://schemas.openxmlformats.org/officeDocument/2006/relationships/hyperlink" Target="https://flyingrobot.co/collections/rx/products/frsky-xm-receiver" TargetMode="External"/><Relationship Id="rId25" Type="http://schemas.openxmlformats.org/officeDocument/2006/relationships/hyperlink" Target="https://flyingrobot.co/collections/rx/products/frsky-xm-receiver" TargetMode="External"/><Relationship Id="rId33" Type="http://schemas.openxmlformats.org/officeDocument/2006/relationships/hyperlink" Target="https://flyingrobot.co/collections/3inch-propellers/products/hq-durable-prop-t65mm-5cw-5ccw-poly-carbonate" TargetMode="External"/><Relationship Id="rId38" Type="http://schemas.openxmlformats.org/officeDocument/2006/relationships/hyperlink" Target="https://store.mrobotics.io/mRo-PixRacer-R15-Official-p/m10023a.htm" TargetMode="External"/><Relationship Id="rId46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20" Type="http://schemas.openxmlformats.org/officeDocument/2006/relationships/hyperlink" Target="https://www.bitcraze.io/products/flow-deck-v2/" TargetMode="External"/><Relationship Id="rId41" Type="http://schemas.openxmlformats.org/officeDocument/2006/relationships/hyperlink" Target="https://flyingrobot.co/collections/1s/products/f949-battery-1s-500mah" TargetMode="External"/><Relationship Id="rId54" Type="http://schemas.openxmlformats.org/officeDocument/2006/relationships/hyperlink" Target="https://flyingrobot.co/collections/brushless-motors/products/f10-7500kv-1pc-set" TargetMode="External"/><Relationship Id="rId1" Type="http://schemas.openxmlformats.org/officeDocument/2006/relationships/hyperlink" Target="http://cmchobbies.co.za/shop/carbon-fibre-Build-materials/carbon-solid-rod-5mm" TargetMode="External"/><Relationship Id="rId6" Type="http://schemas.openxmlformats.org/officeDocument/2006/relationships/hyperlink" Target="https://www.flyingtech.co.uk/electronics/brushed-mosfet-motor-driver-board-pdb-micro-drone" TargetMode="External"/><Relationship Id="rId15" Type="http://schemas.openxmlformats.org/officeDocument/2006/relationships/hyperlink" Target="https://flyingrobot.co/collections/3inch-propellers/products/hq-durable-prop-t65mm-5cw-5ccw-poly-carbonate" TargetMode="External"/><Relationship Id="rId23" Type="http://schemas.openxmlformats.org/officeDocument/2006/relationships/hyperlink" Target="https://flyingrobot.co/collections/1s/products/f949-battery-1s-500mah" TargetMode="External"/><Relationship Id="rId28" Type="http://schemas.openxmlformats.org/officeDocument/2006/relationships/hyperlink" Target="https://flyingrobot.co/collections/brushless-motors/products/f10-7500kv-1pc-set" TargetMode="External"/><Relationship Id="rId36" Type="http://schemas.openxmlformats.org/officeDocument/2006/relationships/hyperlink" Target="https://www.bitcraze.io/products/flow-deck-v2/" TargetMode="External"/><Relationship Id="rId49" Type="http://schemas.openxmlformats.org/officeDocument/2006/relationships/hyperlink" Target="https://flyingrobot.co/collections/1s/products/f949-battery-1s-500m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1"/>
  <sheetViews>
    <sheetView topLeftCell="G11" workbookViewId="0">
      <selection activeCell="E142" sqref="E142"/>
    </sheetView>
  </sheetViews>
  <sheetFormatPr defaultRowHeight="15" x14ac:dyDescent="0.25"/>
  <cols>
    <col min="1" max="1" width="19.5703125" customWidth="1"/>
    <col min="4" max="4" width="14.42578125" customWidth="1"/>
    <col min="6" max="6" width="10.42578125" customWidth="1"/>
  </cols>
  <sheetData>
    <row r="1" spans="1:15" x14ac:dyDescent="0.25">
      <c r="A1" s="1" t="s">
        <v>3</v>
      </c>
      <c r="B1" s="1" t="s">
        <v>4</v>
      </c>
      <c r="C1" s="1" t="s">
        <v>7</v>
      </c>
      <c r="D1" s="1" t="s">
        <v>5</v>
      </c>
      <c r="E1" s="1" t="s">
        <v>6</v>
      </c>
      <c r="F1" s="1" t="s">
        <v>27</v>
      </c>
      <c r="G1" s="1" t="s">
        <v>8</v>
      </c>
      <c r="O1" s="5"/>
    </row>
    <row r="2" spans="1:15" x14ac:dyDescent="0.25">
      <c r="A2" t="s">
        <v>9</v>
      </c>
      <c r="B2">
        <v>4</v>
      </c>
      <c r="C2">
        <v>0</v>
      </c>
      <c r="D2">
        <f>B2*C2</f>
        <v>0</v>
      </c>
      <c r="E2">
        <f>SUM(D:D)</f>
        <v>1161.06</v>
      </c>
      <c r="F2" s="4" t="s">
        <v>28</v>
      </c>
      <c r="G2" s="3" t="s">
        <v>23</v>
      </c>
      <c r="O2" s="5"/>
    </row>
    <row r="3" spans="1:15" x14ac:dyDescent="0.25">
      <c r="A3" t="s">
        <v>10</v>
      </c>
      <c r="B3">
        <v>1</v>
      </c>
      <c r="C3">
        <v>0</v>
      </c>
      <c r="D3">
        <f t="shared" ref="D3:D8" si="0">B3*C3</f>
        <v>0</v>
      </c>
      <c r="F3" s="4"/>
      <c r="G3" s="3" t="s">
        <v>2</v>
      </c>
      <c r="O3" s="5"/>
    </row>
    <row r="4" spans="1:15" x14ac:dyDescent="0.25">
      <c r="A4" t="s">
        <v>29</v>
      </c>
      <c r="B4">
        <v>4</v>
      </c>
      <c r="C4" s="6">
        <v>2.2999999999999998</v>
      </c>
      <c r="D4">
        <f t="shared" si="0"/>
        <v>9.1999999999999993</v>
      </c>
      <c r="F4" s="4"/>
      <c r="G4" s="3" t="s">
        <v>13</v>
      </c>
      <c r="O4" s="5"/>
    </row>
    <row r="5" spans="1:15" x14ac:dyDescent="0.25">
      <c r="A5" t="s">
        <v>14</v>
      </c>
      <c r="B5">
        <v>1</v>
      </c>
      <c r="C5">
        <v>422.5</v>
      </c>
      <c r="D5">
        <f t="shared" si="0"/>
        <v>422.5</v>
      </c>
      <c r="F5" s="4"/>
      <c r="G5" s="3" t="s">
        <v>16</v>
      </c>
      <c r="O5" s="5"/>
    </row>
    <row r="6" spans="1:15" x14ac:dyDescent="0.25">
      <c r="A6" t="s">
        <v>15</v>
      </c>
      <c r="B6">
        <v>1</v>
      </c>
      <c r="C6">
        <v>288.36</v>
      </c>
      <c r="D6">
        <f t="shared" si="0"/>
        <v>288.36</v>
      </c>
      <c r="F6" s="4"/>
      <c r="G6" s="3" t="s">
        <v>17</v>
      </c>
    </row>
    <row r="7" spans="1:15" x14ac:dyDescent="0.25">
      <c r="A7" t="s">
        <v>19</v>
      </c>
      <c r="B7">
        <v>1</v>
      </c>
      <c r="C7">
        <v>280</v>
      </c>
      <c r="D7">
        <f t="shared" si="0"/>
        <v>280</v>
      </c>
      <c r="F7" s="4"/>
      <c r="G7" s="3" t="s">
        <v>18</v>
      </c>
    </row>
    <row r="8" spans="1:15" x14ac:dyDescent="0.25">
      <c r="A8" t="s">
        <v>20</v>
      </c>
      <c r="B8">
        <v>1</v>
      </c>
      <c r="C8">
        <v>0</v>
      </c>
      <c r="D8">
        <f t="shared" si="0"/>
        <v>0</v>
      </c>
      <c r="F8" s="4" t="s">
        <v>26</v>
      </c>
      <c r="G8" s="3" t="s">
        <v>21</v>
      </c>
    </row>
    <row r="10" spans="1:15" x14ac:dyDescent="0.25">
      <c r="O10" s="2" t="s">
        <v>11</v>
      </c>
    </row>
    <row r="12" spans="1:15" x14ac:dyDescent="0.25">
      <c r="A12" t="s">
        <v>31</v>
      </c>
    </row>
    <row r="13" spans="1:15" x14ac:dyDescent="0.25">
      <c r="A13" t="s">
        <v>32</v>
      </c>
    </row>
    <row r="16" spans="1:15" x14ac:dyDescent="0.25">
      <c r="A16" s="9" t="s">
        <v>55</v>
      </c>
      <c r="B16" s="9" t="s">
        <v>22</v>
      </c>
      <c r="C16" s="9" t="s">
        <v>46</v>
      </c>
      <c r="D16" s="9"/>
      <c r="E16" s="9"/>
      <c r="F16" s="9"/>
      <c r="G16" s="9"/>
      <c r="H16" s="9"/>
    </row>
    <row r="17" spans="1:23" x14ac:dyDescent="0.25">
      <c r="A17" s="9" t="s">
        <v>0</v>
      </c>
      <c r="B17" s="10"/>
      <c r="C17" s="9">
        <v>11</v>
      </c>
      <c r="D17" s="9"/>
      <c r="E17" s="9" t="s">
        <v>51</v>
      </c>
      <c r="F17" s="9" t="s">
        <v>48</v>
      </c>
      <c r="G17" s="9"/>
      <c r="H17" s="9"/>
      <c r="Q17" s="8"/>
      <c r="W17" t="s">
        <v>38</v>
      </c>
    </row>
    <row r="18" spans="1:23" x14ac:dyDescent="0.25">
      <c r="A18" s="9" t="s">
        <v>1</v>
      </c>
      <c r="B18" s="10">
        <v>28</v>
      </c>
      <c r="C18" s="9">
        <v>10</v>
      </c>
      <c r="D18" s="9">
        <v>11</v>
      </c>
      <c r="E18" s="9" t="s">
        <v>52</v>
      </c>
      <c r="F18" s="9" t="s">
        <v>54</v>
      </c>
      <c r="G18" s="9" t="s">
        <v>2</v>
      </c>
      <c r="H18" s="9" t="s">
        <v>48</v>
      </c>
      <c r="W18" t="s">
        <v>39</v>
      </c>
    </row>
    <row r="19" spans="1:23" x14ac:dyDescent="0.25">
      <c r="A19" s="9" t="s">
        <v>33</v>
      </c>
      <c r="B19" s="10">
        <v>5</v>
      </c>
      <c r="C19" s="9">
        <v>11</v>
      </c>
      <c r="D19" s="9">
        <v>7</v>
      </c>
      <c r="E19" s="9" t="s">
        <v>16</v>
      </c>
      <c r="F19" s="9" t="s">
        <v>48</v>
      </c>
      <c r="G19" s="9"/>
      <c r="H19" s="9"/>
      <c r="W19" t="s">
        <v>40</v>
      </c>
    </row>
    <row r="20" spans="1:23" x14ac:dyDescent="0.25">
      <c r="A20" s="9" t="s">
        <v>34</v>
      </c>
      <c r="B20" s="10">
        <v>3</v>
      </c>
      <c r="C20" s="9">
        <v>1</v>
      </c>
      <c r="D20" s="9"/>
      <c r="E20" s="9" t="s">
        <v>49</v>
      </c>
      <c r="F20" s="9" t="s">
        <v>48</v>
      </c>
      <c r="G20" s="9"/>
      <c r="H20" s="9"/>
      <c r="W20" t="s">
        <v>41</v>
      </c>
    </row>
    <row r="21" spans="1:23" x14ac:dyDescent="0.25">
      <c r="A21" s="9" t="s">
        <v>35</v>
      </c>
      <c r="B21" s="10">
        <v>2</v>
      </c>
      <c r="C21" s="9">
        <v>1.6</v>
      </c>
      <c r="D21" s="9"/>
      <c r="E21" s="9"/>
      <c r="F21" s="9" t="s">
        <v>48</v>
      </c>
      <c r="G21" s="9"/>
      <c r="H21" s="9"/>
      <c r="W21" t="s">
        <v>42</v>
      </c>
    </row>
    <row r="22" spans="1:23" x14ac:dyDescent="0.25">
      <c r="A22" s="9" t="s">
        <v>36</v>
      </c>
      <c r="B22" s="10">
        <v>0</v>
      </c>
      <c r="C22" s="9">
        <v>14</v>
      </c>
      <c r="D22" s="9"/>
      <c r="E22" s="9" t="s">
        <v>47</v>
      </c>
      <c r="F22" s="9" t="s">
        <v>48</v>
      </c>
      <c r="G22" s="9"/>
      <c r="H22" s="9"/>
      <c r="W22" t="s">
        <v>43</v>
      </c>
    </row>
    <row r="23" spans="1:23" x14ac:dyDescent="0.25">
      <c r="A23" s="9" t="s">
        <v>50</v>
      </c>
      <c r="B23" s="10">
        <v>5</v>
      </c>
      <c r="C23" s="9">
        <v>56</v>
      </c>
      <c r="D23" s="9">
        <v>13</v>
      </c>
      <c r="E23" s="9" t="s">
        <v>53</v>
      </c>
      <c r="F23" s="9" t="s">
        <v>48</v>
      </c>
      <c r="G23" s="9"/>
      <c r="H23" s="9"/>
      <c r="W23" t="s">
        <v>44</v>
      </c>
    </row>
    <row r="24" spans="1:23" x14ac:dyDescent="0.25">
      <c r="A24" s="9" t="s">
        <v>45</v>
      </c>
      <c r="B24" s="10">
        <v>5</v>
      </c>
      <c r="C24" s="9"/>
      <c r="D24" s="9"/>
      <c r="E24" s="9"/>
      <c r="F24" s="9"/>
      <c r="G24" s="9"/>
      <c r="H24" s="9"/>
    </row>
    <row r="25" spans="1:23" x14ac:dyDescent="0.25">
      <c r="A25" s="9" t="s">
        <v>37</v>
      </c>
      <c r="B25" s="11">
        <f>SUM(B17:B24)</f>
        <v>48</v>
      </c>
      <c r="C25" s="9"/>
      <c r="D25" s="9"/>
      <c r="E25" s="9"/>
      <c r="F25" s="9"/>
      <c r="G25" s="9"/>
      <c r="H25" s="9"/>
    </row>
    <row r="27" spans="1:23" x14ac:dyDescent="0.25">
      <c r="A27" s="9" t="s">
        <v>24</v>
      </c>
      <c r="B27" s="9" t="s">
        <v>22</v>
      </c>
      <c r="C27" s="9" t="s">
        <v>46</v>
      </c>
      <c r="D27" s="9"/>
      <c r="E27" s="9"/>
      <c r="F27" s="9"/>
      <c r="G27" s="9"/>
      <c r="H27" s="9"/>
    </row>
    <row r="28" spans="1:23" x14ac:dyDescent="0.25">
      <c r="A28" s="9" t="s">
        <v>0</v>
      </c>
      <c r="B28" s="9"/>
      <c r="C28" s="9">
        <v>20</v>
      </c>
      <c r="D28" s="9"/>
      <c r="E28" s="9" t="s">
        <v>59</v>
      </c>
      <c r="F28" s="9" t="s">
        <v>48</v>
      </c>
      <c r="G28" s="9"/>
      <c r="H28" s="9"/>
    </row>
    <row r="29" spans="1:23" x14ac:dyDescent="0.25">
      <c r="A29" s="9" t="s">
        <v>1</v>
      </c>
      <c r="B29" s="9">
        <v>40</v>
      </c>
      <c r="C29" s="9">
        <v>35</v>
      </c>
      <c r="D29" s="9"/>
      <c r="E29" s="9" t="s">
        <v>57</v>
      </c>
      <c r="F29" s="9" t="s">
        <v>48</v>
      </c>
      <c r="G29" s="9" t="s">
        <v>56</v>
      </c>
      <c r="H29" s="9" t="s">
        <v>48</v>
      </c>
    </row>
    <row r="30" spans="1:23" x14ac:dyDescent="0.25">
      <c r="A30" s="9" t="s">
        <v>33</v>
      </c>
      <c r="B30" s="9">
        <v>5</v>
      </c>
      <c r="C30" s="9"/>
      <c r="D30" s="9"/>
      <c r="E30" s="9"/>
      <c r="F30" s="9" t="s">
        <v>48</v>
      </c>
      <c r="G30" s="9"/>
      <c r="H30" s="9"/>
    </row>
    <row r="31" spans="1:23" x14ac:dyDescent="0.25">
      <c r="A31" s="9" t="s">
        <v>34</v>
      </c>
      <c r="B31" s="9">
        <v>3</v>
      </c>
      <c r="C31" s="9"/>
      <c r="D31" s="9"/>
      <c r="E31" s="9"/>
      <c r="F31" s="9" t="s">
        <v>48</v>
      </c>
      <c r="G31" s="9"/>
      <c r="H31" s="9"/>
    </row>
    <row r="32" spans="1:23" x14ac:dyDescent="0.25">
      <c r="A32" s="9" t="s">
        <v>35</v>
      </c>
      <c r="B32" s="9">
        <v>2</v>
      </c>
      <c r="C32" s="9"/>
      <c r="D32" s="9"/>
      <c r="E32" s="9"/>
      <c r="F32" s="9" t="s">
        <v>48</v>
      </c>
      <c r="G32" s="9"/>
      <c r="H32" s="9"/>
    </row>
    <row r="33" spans="1:8" x14ac:dyDescent="0.25">
      <c r="A33" s="9" t="s">
        <v>36</v>
      </c>
      <c r="B33" s="9">
        <v>0</v>
      </c>
      <c r="C33" s="9"/>
      <c r="D33" s="9"/>
      <c r="E33" s="9"/>
      <c r="F33" s="9" t="s">
        <v>48</v>
      </c>
      <c r="G33" s="9"/>
      <c r="H33" s="9"/>
    </row>
    <row r="34" spans="1:8" x14ac:dyDescent="0.25">
      <c r="A34" s="9" t="s">
        <v>50</v>
      </c>
      <c r="B34" s="9">
        <v>10</v>
      </c>
      <c r="C34" s="9">
        <v>8</v>
      </c>
      <c r="D34" s="9"/>
      <c r="E34" s="9" t="s">
        <v>64</v>
      </c>
      <c r="F34" s="9" t="s">
        <v>48</v>
      </c>
      <c r="G34" s="9"/>
      <c r="H34" s="9"/>
    </row>
    <row r="35" spans="1:8" x14ac:dyDescent="0.25">
      <c r="A35" s="9" t="s">
        <v>45</v>
      </c>
      <c r="B35" s="9">
        <v>10</v>
      </c>
      <c r="C35" s="9"/>
      <c r="D35" s="9"/>
      <c r="E35" s="9"/>
      <c r="F35" s="9"/>
      <c r="G35" s="9"/>
      <c r="H35" s="9"/>
    </row>
    <row r="36" spans="1:8" x14ac:dyDescent="0.25">
      <c r="A36" s="9" t="s">
        <v>37</v>
      </c>
      <c r="B36" s="9">
        <f>SUM(B28:B35)</f>
        <v>70</v>
      </c>
      <c r="C36" s="9"/>
      <c r="D36" s="9"/>
      <c r="E36" s="9"/>
      <c r="F36" s="9"/>
      <c r="G36" s="9"/>
      <c r="H36" s="9"/>
    </row>
    <row r="38" spans="1:8" x14ac:dyDescent="0.25">
      <c r="A38" s="9" t="s">
        <v>30</v>
      </c>
      <c r="B38" s="9" t="s">
        <v>22</v>
      </c>
      <c r="C38" s="9" t="s">
        <v>46</v>
      </c>
      <c r="D38" s="9"/>
      <c r="E38" s="9"/>
      <c r="F38" s="9"/>
      <c r="G38" s="9"/>
      <c r="H38" s="9"/>
    </row>
    <row r="39" spans="1:8" x14ac:dyDescent="0.25">
      <c r="A39" s="9" t="s">
        <v>0</v>
      </c>
      <c r="B39" s="9"/>
      <c r="C39" s="9" t="s">
        <v>78</v>
      </c>
      <c r="D39" s="9"/>
      <c r="E39" s="9"/>
      <c r="F39" s="9" t="s">
        <v>48</v>
      </c>
      <c r="G39" s="9"/>
      <c r="H39" s="9"/>
    </row>
    <row r="40" spans="1:8" x14ac:dyDescent="0.25">
      <c r="A40" s="9" t="s">
        <v>1</v>
      </c>
      <c r="B40" s="9">
        <v>47</v>
      </c>
      <c r="C40" s="9">
        <v>59</v>
      </c>
      <c r="D40" s="9"/>
      <c r="E40" s="9" t="s">
        <v>58</v>
      </c>
      <c r="F40" s="9" t="s">
        <v>48</v>
      </c>
      <c r="G40" s="9" t="s">
        <v>56</v>
      </c>
      <c r="H40" s="9" t="s">
        <v>48</v>
      </c>
    </row>
    <row r="41" spans="1:8" x14ac:dyDescent="0.25">
      <c r="A41" s="9" t="s">
        <v>33</v>
      </c>
      <c r="B41" s="9">
        <v>5</v>
      </c>
      <c r="C41" s="9"/>
      <c r="D41" s="9"/>
      <c r="E41" s="9"/>
      <c r="F41" s="9" t="s">
        <v>48</v>
      </c>
      <c r="G41" s="9"/>
      <c r="H41" s="9"/>
    </row>
    <row r="42" spans="1:8" x14ac:dyDescent="0.25">
      <c r="A42" s="9" t="s">
        <v>34</v>
      </c>
      <c r="B42" s="9">
        <v>3</v>
      </c>
      <c r="C42" s="9"/>
      <c r="D42" s="9"/>
      <c r="E42" s="9"/>
      <c r="F42" s="9" t="s">
        <v>48</v>
      </c>
      <c r="G42" s="9"/>
      <c r="H42" s="9"/>
    </row>
    <row r="43" spans="1:8" x14ac:dyDescent="0.25">
      <c r="A43" s="9" t="s">
        <v>35</v>
      </c>
      <c r="B43" s="9">
        <v>2</v>
      </c>
      <c r="C43" s="9"/>
      <c r="D43" s="9"/>
      <c r="E43" s="9"/>
      <c r="F43" s="9" t="s">
        <v>48</v>
      </c>
      <c r="G43" s="9"/>
      <c r="H43" s="9"/>
    </row>
    <row r="44" spans="1:8" x14ac:dyDescent="0.25">
      <c r="A44" s="9" t="s">
        <v>36</v>
      </c>
      <c r="B44" s="9">
        <v>0</v>
      </c>
      <c r="C44" s="9"/>
      <c r="D44" s="9"/>
      <c r="E44" s="9"/>
      <c r="F44" s="9" t="s">
        <v>48</v>
      </c>
      <c r="G44" s="9"/>
      <c r="H44" s="9"/>
    </row>
    <row r="45" spans="1:8" x14ac:dyDescent="0.25">
      <c r="A45" s="9" t="s">
        <v>50</v>
      </c>
      <c r="B45" s="9">
        <v>15</v>
      </c>
      <c r="C45" s="9" t="s">
        <v>65</v>
      </c>
      <c r="D45" s="9"/>
      <c r="E45" s="9" t="s">
        <v>63</v>
      </c>
      <c r="F45" s="9" t="s">
        <v>48</v>
      </c>
      <c r="G45" s="9"/>
      <c r="H45" s="9"/>
    </row>
    <row r="46" spans="1:8" x14ac:dyDescent="0.25">
      <c r="A46" s="9" t="s">
        <v>60</v>
      </c>
      <c r="B46" s="9"/>
      <c r="C46" s="9" t="s">
        <v>61</v>
      </c>
      <c r="D46" s="9"/>
      <c r="E46" s="9" t="s">
        <v>62</v>
      </c>
      <c r="F46" s="9" t="s">
        <v>48</v>
      </c>
      <c r="G46" s="9"/>
      <c r="H46" s="9"/>
    </row>
    <row r="47" spans="1:8" x14ac:dyDescent="0.25">
      <c r="A47" s="9" t="s">
        <v>45</v>
      </c>
      <c r="B47" s="9">
        <v>20</v>
      </c>
      <c r="C47" s="9"/>
      <c r="D47" s="9"/>
      <c r="E47" s="9"/>
      <c r="F47" s="9"/>
      <c r="G47" s="9"/>
      <c r="H47" s="9"/>
    </row>
    <row r="48" spans="1:8" x14ac:dyDescent="0.25">
      <c r="A48" s="9" t="s">
        <v>37</v>
      </c>
      <c r="B48" s="9">
        <f>SUM(B39:B47)</f>
        <v>92</v>
      </c>
      <c r="C48" s="9"/>
      <c r="D48" s="9"/>
      <c r="E48" s="9"/>
      <c r="F48" s="9"/>
      <c r="G48" s="9"/>
      <c r="H48" s="9"/>
    </row>
    <row r="51" spans="1:16" x14ac:dyDescent="0.25">
      <c r="A51" s="7" t="s">
        <v>88</v>
      </c>
    </row>
    <row r="53" spans="1:16" x14ac:dyDescent="0.25">
      <c r="A53" s="9" t="s">
        <v>96</v>
      </c>
      <c r="B53" s="9" t="s">
        <v>22</v>
      </c>
      <c r="C53" s="9" t="s">
        <v>46</v>
      </c>
      <c r="D53" s="9"/>
      <c r="E53" s="9" t="s">
        <v>84</v>
      </c>
      <c r="F53" s="9"/>
      <c r="G53" s="9" t="s">
        <v>82</v>
      </c>
      <c r="H53" s="9"/>
    </row>
    <row r="54" spans="1:16" x14ac:dyDescent="0.25">
      <c r="A54" s="9" t="s">
        <v>0</v>
      </c>
      <c r="B54" s="10">
        <v>17.5</v>
      </c>
      <c r="C54" s="9" t="s">
        <v>79</v>
      </c>
      <c r="D54" s="11" t="s">
        <v>81</v>
      </c>
      <c r="E54" s="9"/>
      <c r="F54" s="9" t="s">
        <v>48</v>
      </c>
      <c r="G54" s="9"/>
      <c r="H54" s="9"/>
    </row>
    <row r="55" spans="1:16" x14ac:dyDescent="0.25">
      <c r="A55" s="9" t="s">
        <v>1</v>
      </c>
      <c r="B55" s="9">
        <v>32</v>
      </c>
      <c r="C55" s="10">
        <v>50</v>
      </c>
      <c r="D55" s="11">
        <v>62</v>
      </c>
      <c r="E55" s="9" t="s">
        <v>71</v>
      </c>
      <c r="F55" s="9" t="s">
        <v>48</v>
      </c>
      <c r="G55" s="9" t="s">
        <v>72</v>
      </c>
      <c r="H55" s="9" t="s">
        <v>48</v>
      </c>
      <c r="P55" s="7"/>
    </row>
    <row r="56" spans="1:16" x14ac:dyDescent="0.25">
      <c r="A56" s="9" t="s">
        <v>33</v>
      </c>
      <c r="B56" s="9">
        <v>8</v>
      </c>
      <c r="C56" s="10">
        <v>11</v>
      </c>
      <c r="D56" s="11"/>
      <c r="E56" s="9" t="s">
        <v>69</v>
      </c>
      <c r="F56" s="9" t="s">
        <v>70</v>
      </c>
      <c r="G56" s="9" t="s">
        <v>85</v>
      </c>
      <c r="H56" s="13" t="s">
        <v>48</v>
      </c>
      <c r="I56" s="12"/>
      <c r="P56" s="7"/>
    </row>
    <row r="57" spans="1:16" x14ac:dyDescent="0.25">
      <c r="A57" s="9" t="s">
        <v>34</v>
      </c>
      <c r="B57" s="9">
        <v>3</v>
      </c>
      <c r="C57" s="10">
        <v>10</v>
      </c>
      <c r="D57" s="11"/>
      <c r="E57" s="9" t="s">
        <v>49</v>
      </c>
      <c r="F57" s="9" t="s">
        <v>48</v>
      </c>
      <c r="G57" s="9" t="s">
        <v>89</v>
      </c>
      <c r="H57" s="9" t="s">
        <v>48</v>
      </c>
      <c r="P57" t="s">
        <v>105</v>
      </c>
    </row>
    <row r="58" spans="1:16" x14ac:dyDescent="0.25">
      <c r="A58" s="9" t="s">
        <v>35</v>
      </c>
      <c r="B58" s="9">
        <v>2</v>
      </c>
      <c r="C58" s="10" t="s">
        <v>26</v>
      </c>
      <c r="D58" s="11"/>
      <c r="E58" s="9"/>
      <c r="F58" s="9" t="s">
        <v>48</v>
      </c>
      <c r="G58" s="9"/>
      <c r="H58" s="9"/>
      <c r="P58" t="s">
        <v>106</v>
      </c>
    </row>
    <row r="59" spans="1:16" x14ac:dyDescent="0.25">
      <c r="A59" s="9" t="s">
        <v>36</v>
      </c>
      <c r="B59" s="9"/>
      <c r="C59" s="10">
        <v>15</v>
      </c>
      <c r="D59" s="11"/>
      <c r="E59" s="9" t="s">
        <v>73</v>
      </c>
      <c r="F59" s="9" t="s">
        <v>48</v>
      </c>
      <c r="G59" s="9"/>
      <c r="H59" s="9"/>
    </row>
    <row r="60" spans="1:16" x14ac:dyDescent="0.25">
      <c r="A60" s="9" t="s">
        <v>50</v>
      </c>
      <c r="B60" s="9">
        <v>6</v>
      </c>
      <c r="C60" s="10">
        <v>10</v>
      </c>
      <c r="D60" s="11"/>
      <c r="E60" s="9" t="s">
        <v>53</v>
      </c>
      <c r="F60" s="9" t="s">
        <v>48</v>
      </c>
      <c r="G60" s="9"/>
      <c r="H60" s="9"/>
    </row>
    <row r="61" spans="1:16" x14ac:dyDescent="0.25">
      <c r="A61" s="9" t="s">
        <v>75</v>
      </c>
      <c r="B61" s="9">
        <v>2</v>
      </c>
      <c r="C61" s="10">
        <v>2</v>
      </c>
      <c r="D61" s="11"/>
      <c r="E61" s="9" t="s">
        <v>74</v>
      </c>
      <c r="F61" s="9" t="s">
        <v>48</v>
      </c>
      <c r="G61" s="9"/>
      <c r="H61" s="9"/>
      <c r="I61" s="5" t="s">
        <v>68</v>
      </c>
    </row>
    <row r="62" spans="1:16" x14ac:dyDescent="0.25">
      <c r="A62" s="9" t="s">
        <v>76</v>
      </c>
      <c r="B62" s="9">
        <v>11</v>
      </c>
      <c r="C62" s="10" t="s">
        <v>77</v>
      </c>
      <c r="D62" s="11"/>
      <c r="E62" s="9" t="s">
        <v>97</v>
      </c>
      <c r="F62" s="9" t="s">
        <v>48</v>
      </c>
      <c r="G62" s="9"/>
      <c r="H62" s="9"/>
      <c r="I62" s="5"/>
      <c r="P62" s="7"/>
    </row>
    <row r="63" spans="1:16" x14ac:dyDescent="0.25">
      <c r="A63" s="9" t="s">
        <v>45</v>
      </c>
      <c r="B63" s="9">
        <v>5</v>
      </c>
      <c r="C63" s="10">
        <v>5</v>
      </c>
      <c r="D63" s="11"/>
      <c r="E63" s="9" t="s">
        <v>83</v>
      </c>
      <c r="F63" s="9" t="s">
        <v>48</v>
      </c>
      <c r="G63" s="9"/>
      <c r="H63" s="9"/>
      <c r="I63" s="5"/>
    </row>
    <row r="64" spans="1:16" x14ac:dyDescent="0.25">
      <c r="A64" s="9" t="s">
        <v>37</v>
      </c>
      <c r="B64" s="9">
        <f>SUM(B54:B63)</f>
        <v>86.5</v>
      </c>
      <c r="C64" s="9"/>
      <c r="D64" s="11"/>
      <c r="E64" s="9"/>
      <c r="F64" s="9"/>
      <c r="G64" s="9"/>
      <c r="H64" s="9"/>
      <c r="I64" s="5"/>
      <c r="P64" t="s">
        <v>104</v>
      </c>
    </row>
    <row r="65" spans="1:10" x14ac:dyDescent="0.25">
      <c r="I65" s="5"/>
    </row>
    <row r="67" spans="1:10" x14ac:dyDescent="0.25">
      <c r="A67" s="9" t="s">
        <v>95</v>
      </c>
      <c r="B67" s="9" t="s">
        <v>22</v>
      </c>
      <c r="C67" s="9" t="s">
        <v>46</v>
      </c>
      <c r="D67" s="9"/>
      <c r="E67" s="9" t="s">
        <v>84</v>
      </c>
      <c r="F67" s="9"/>
      <c r="G67" s="9" t="s">
        <v>82</v>
      </c>
      <c r="H67" s="9"/>
    </row>
    <row r="68" spans="1:10" x14ac:dyDescent="0.25">
      <c r="A68" s="9" t="s">
        <v>0</v>
      </c>
      <c r="B68" s="9">
        <v>12</v>
      </c>
      <c r="C68" s="9" t="s">
        <v>94</v>
      </c>
      <c r="D68" s="11" t="s">
        <v>98</v>
      </c>
      <c r="E68" s="9"/>
      <c r="F68" s="9" t="s">
        <v>48</v>
      </c>
      <c r="G68" s="9" t="s">
        <v>91</v>
      </c>
      <c r="H68" s="9" t="s">
        <v>48</v>
      </c>
    </row>
    <row r="69" spans="1:10" x14ac:dyDescent="0.25">
      <c r="A69" s="9" t="s">
        <v>1</v>
      </c>
      <c r="B69" s="9">
        <v>28</v>
      </c>
      <c r="C69" s="10">
        <v>10</v>
      </c>
      <c r="D69" s="9"/>
      <c r="E69" s="9" t="s">
        <v>52</v>
      </c>
      <c r="F69" s="9" t="s">
        <v>54</v>
      </c>
      <c r="G69" s="9" t="s">
        <v>2</v>
      </c>
      <c r="H69" s="9" t="s">
        <v>48</v>
      </c>
    </row>
    <row r="70" spans="1:10" x14ac:dyDescent="0.25">
      <c r="A70" s="9" t="s">
        <v>33</v>
      </c>
      <c r="B70" s="9">
        <v>8</v>
      </c>
      <c r="C70" s="10">
        <v>11</v>
      </c>
      <c r="D70" s="11"/>
      <c r="E70" s="9" t="s">
        <v>69</v>
      </c>
      <c r="F70" s="9" t="s">
        <v>70</v>
      </c>
      <c r="G70" s="9" t="s">
        <v>85</v>
      </c>
      <c r="H70" s="12" t="s">
        <v>48</v>
      </c>
    </row>
    <row r="71" spans="1:10" x14ac:dyDescent="0.25">
      <c r="A71" s="9" t="s">
        <v>34</v>
      </c>
      <c r="B71" s="9">
        <v>3</v>
      </c>
      <c r="C71" s="10">
        <v>10</v>
      </c>
      <c r="D71" s="11"/>
      <c r="E71" s="9" t="s">
        <v>49</v>
      </c>
      <c r="F71" s="9" t="s">
        <v>48</v>
      </c>
      <c r="G71" s="9" t="s">
        <v>89</v>
      </c>
      <c r="H71" s="9" t="s">
        <v>48</v>
      </c>
    </row>
    <row r="72" spans="1:10" x14ac:dyDescent="0.25">
      <c r="A72" s="9" t="s">
        <v>35</v>
      </c>
      <c r="B72" s="9">
        <v>2</v>
      </c>
      <c r="C72" s="10" t="s">
        <v>26</v>
      </c>
      <c r="D72" s="11"/>
      <c r="E72" s="9"/>
      <c r="F72" s="9" t="s">
        <v>48</v>
      </c>
      <c r="G72" s="9"/>
      <c r="H72" s="9"/>
      <c r="J72" t="s">
        <v>103</v>
      </c>
    </row>
    <row r="73" spans="1:10" x14ac:dyDescent="0.25">
      <c r="A73" s="9" t="s">
        <v>36</v>
      </c>
      <c r="B73" s="9"/>
      <c r="C73" s="10">
        <v>15</v>
      </c>
      <c r="D73" s="11"/>
      <c r="E73" s="9" t="s">
        <v>73</v>
      </c>
      <c r="F73" s="9" t="s">
        <v>48</v>
      </c>
      <c r="G73" s="9"/>
      <c r="H73" s="9"/>
    </row>
    <row r="74" spans="1:10" x14ac:dyDescent="0.25">
      <c r="A74" s="9" t="s">
        <v>50</v>
      </c>
      <c r="B74" s="9">
        <v>4</v>
      </c>
      <c r="C74" s="10">
        <v>6</v>
      </c>
      <c r="D74" s="11"/>
      <c r="E74" s="9" t="s">
        <v>53</v>
      </c>
      <c r="F74" s="9" t="s">
        <v>48</v>
      </c>
      <c r="G74" s="9"/>
      <c r="H74" s="9"/>
    </row>
    <row r="75" spans="1:10" x14ac:dyDescent="0.25">
      <c r="A75" s="9" t="s">
        <v>75</v>
      </c>
      <c r="B75" s="9">
        <v>2</v>
      </c>
      <c r="C75" s="10">
        <v>2</v>
      </c>
      <c r="D75" s="11" t="s">
        <v>99</v>
      </c>
      <c r="E75" s="9" t="s">
        <v>74</v>
      </c>
      <c r="F75" s="9" t="s">
        <v>48</v>
      </c>
      <c r="G75" s="9" t="s">
        <v>62</v>
      </c>
      <c r="H75" s="9" t="s">
        <v>48</v>
      </c>
    </row>
    <row r="76" spans="1:10" x14ac:dyDescent="0.25">
      <c r="A76" s="9" t="s">
        <v>76</v>
      </c>
      <c r="B76" s="9">
        <v>11</v>
      </c>
      <c r="C76" s="10" t="s">
        <v>77</v>
      </c>
      <c r="E76" s="9" t="s">
        <v>97</v>
      </c>
      <c r="F76" s="9" t="s">
        <v>48</v>
      </c>
      <c r="G76" s="9"/>
      <c r="H76" s="9"/>
    </row>
    <row r="77" spans="1:10" x14ac:dyDescent="0.25">
      <c r="A77" s="9" t="s">
        <v>45</v>
      </c>
      <c r="B77" s="9">
        <v>5</v>
      </c>
      <c r="C77" s="10">
        <v>5</v>
      </c>
      <c r="D77" s="11"/>
      <c r="E77" s="9" t="s">
        <v>83</v>
      </c>
      <c r="F77" s="9" t="s">
        <v>48</v>
      </c>
      <c r="G77" s="9"/>
      <c r="H77" s="9"/>
    </row>
    <row r="78" spans="1:10" x14ac:dyDescent="0.25">
      <c r="A78" s="9" t="s">
        <v>37</v>
      </c>
      <c r="B78" s="9">
        <f>SUM(B68:B77)</f>
        <v>75</v>
      </c>
      <c r="C78" s="9"/>
      <c r="D78" s="11"/>
      <c r="E78" s="9"/>
      <c r="F78" s="9"/>
      <c r="G78" s="9"/>
      <c r="H78" s="9"/>
    </row>
    <row r="80" spans="1:10" x14ac:dyDescent="0.25">
      <c r="A80" s="5"/>
    </row>
    <row r="81" spans="1:8" x14ac:dyDescent="0.25">
      <c r="A81" s="9" t="s">
        <v>102</v>
      </c>
      <c r="B81" s="9" t="s">
        <v>22</v>
      </c>
      <c r="C81" s="9" t="s">
        <v>46</v>
      </c>
      <c r="D81" s="9"/>
      <c r="E81" s="9" t="s">
        <v>84</v>
      </c>
      <c r="F81" s="9"/>
      <c r="G81" s="9" t="s">
        <v>82</v>
      </c>
      <c r="H81" s="9"/>
    </row>
    <row r="82" spans="1:8" x14ac:dyDescent="0.25">
      <c r="A82" s="9" t="s">
        <v>0</v>
      </c>
      <c r="B82" s="9">
        <v>28</v>
      </c>
      <c r="C82" s="9" t="s">
        <v>94</v>
      </c>
      <c r="D82" s="11" t="s">
        <v>98</v>
      </c>
      <c r="E82" s="9"/>
      <c r="F82" s="9" t="s">
        <v>48</v>
      </c>
      <c r="G82" s="9" t="s">
        <v>91</v>
      </c>
      <c r="H82" s="9" t="s">
        <v>48</v>
      </c>
    </row>
    <row r="83" spans="1:8" x14ac:dyDescent="0.25">
      <c r="A83" s="9" t="s">
        <v>1</v>
      </c>
      <c r="B83" s="9">
        <v>10</v>
      </c>
      <c r="C83" s="10">
        <v>10</v>
      </c>
      <c r="D83" s="9"/>
      <c r="E83" s="9" t="s">
        <v>52</v>
      </c>
      <c r="F83" s="9" t="s">
        <v>54</v>
      </c>
      <c r="G83" s="9" t="s">
        <v>2</v>
      </c>
      <c r="H83" s="9" t="s">
        <v>48</v>
      </c>
    </row>
    <row r="84" spans="1:8" x14ac:dyDescent="0.25">
      <c r="A84" s="9" t="s">
        <v>33</v>
      </c>
      <c r="B84" s="9">
        <v>8</v>
      </c>
      <c r="C84" s="10">
        <v>11</v>
      </c>
      <c r="D84" s="11"/>
      <c r="E84" s="9" t="s">
        <v>69</v>
      </c>
      <c r="F84" s="9" t="s">
        <v>70</v>
      </c>
      <c r="G84" s="9" t="s">
        <v>85</v>
      </c>
      <c r="H84" s="12" t="s">
        <v>48</v>
      </c>
    </row>
    <row r="85" spans="1:8" x14ac:dyDescent="0.25">
      <c r="A85" s="9" t="s">
        <v>34</v>
      </c>
      <c r="B85" s="9">
        <v>3</v>
      </c>
      <c r="C85" s="10">
        <v>10</v>
      </c>
      <c r="D85" s="11"/>
      <c r="E85" s="9" t="s">
        <v>49</v>
      </c>
      <c r="F85" s="9" t="s">
        <v>48</v>
      </c>
      <c r="G85" s="9" t="s">
        <v>89</v>
      </c>
      <c r="H85" s="9" t="s">
        <v>48</v>
      </c>
    </row>
    <row r="86" spans="1:8" x14ac:dyDescent="0.25">
      <c r="A86" s="9" t="s">
        <v>35</v>
      </c>
      <c r="B86" s="9">
        <v>2</v>
      </c>
      <c r="C86" s="10" t="s">
        <v>26</v>
      </c>
      <c r="D86" s="11"/>
      <c r="E86" s="9"/>
      <c r="F86" s="9" t="s">
        <v>48</v>
      </c>
      <c r="G86" s="9"/>
      <c r="H86" s="9"/>
    </row>
    <row r="87" spans="1:8" x14ac:dyDescent="0.25">
      <c r="A87" s="9" t="s">
        <v>36</v>
      </c>
      <c r="B87" s="9"/>
      <c r="C87" s="10">
        <v>15</v>
      </c>
      <c r="D87" s="11"/>
      <c r="E87" s="9" t="s">
        <v>73</v>
      </c>
      <c r="F87" s="9" t="s">
        <v>48</v>
      </c>
      <c r="G87" s="9"/>
      <c r="H87" s="9"/>
    </row>
    <row r="88" spans="1:8" x14ac:dyDescent="0.25">
      <c r="A88" s="9" t="s">
        <v>50</v>
      </c>
      <c r="B88" s="9">
        <v>4</v>
      </c>
      <c r="C88" s="10">
        <v>6</v>
      </c>
      <c r="D88" s="11"/>
      <c r="E88" s="9" t="s">
        <v>53</v>
      </c>
      <c r="F88" s="9" t="s">
        <v>48</v>
      </c>
      <c r="G88" s="9"/>
      <c r="H88" s="9"/>
    </row>
    <row r="89" spans="1:8" x14ac:dyDescent="0.25">
      <c r="A89" s="9" t="s">
        <v>75</v>
      </c>
      <c r="B89" s="9">
        <v>28</v>
      </c>
      <c r="C89" s="10">
        <v>2</v>
      </c>
      <c r="D89" s="11" t="s">
        <v>99</v>
      </c>
      <c r="E89" s="9" t="s">
        <v>74</v>
      </c>
      <c r="F89" s="9" t="s">
        <v>48</v>
      </c>
      <c r="G89" s="9" t="s">
        <v>62</v>
      </c>
      <c r="H89" s="9" t="s">
        <v>48</v>
      </c>
    </row>
    <row r="90" spans="1:8" x14ac:dyDescent="0.25">
      <c r="A90" s="9" t="s">
        <v>76</v>
      </c>
      <c r="B90" s="9">
        <v>11</v>
      </c>
      <c r="C90" s="10" t="s">
        <v>77</v>
      </c>
      <c r="E90" s="9" t="s">
        <v>97</v>
      </c>
      <c r="F90" s="9" t="s">
        <v>48</v>
      </c>
      <c r="G90" s="9"/>
      <c r="H90" s="9"/>
    </row>
    <row r="91" spans="1:8" x14ac:dyDescent="0.25">
      <c r="A91" s="9" t="s">
        <v>45</v>
      </c>
      <c r="B91" s="9">
        <v>5</v>
      </c>
      <c r="C91" s="10">
        <v>5</v>
      </c>
      <c r="D91" s="11"/>
      <c r="E91" s="9" t="s">
        <v>83</v>
      </c>
      <c r="F91" s="9" t="s">
        <v>48</v>
      </c>
      <c r="G91" s="9"/>
      <c r="H91" s="9"/>
    </row>
    <row r="92" spans="1:8" x14ac:dyDescent="0.25">
      <c r="A92" s="9" t="s">
        <v>37</v>
      </c>
      <c r="B92" s="9">
        <f>SUM(B82:B91)</f>
        <v>99</v>
      </c>
      <c r="C92" s="9"/>
      <c r="D92" s="11"/>
      <c r="E92" s="9"/>
      <c r="F92" s="9"/>
      <c r="G92" s="9"/>
      <c r="H92" s="9"/>
    </row>
    <row r="94" spans="1:8" x14ac:dyDescent="0.25">
      <c r="A94" s="7"/>
    </row>
    <row r="95" spans="1:8" x14ac:dyDescent="0.25">
      <c r="A95" s="9" t="s">
        <v>92</v>
      </c>
      <c r="B95" s="9" t="s">
        <v>22</v>
      </c>
      <c r="C95" s="9" t="s">
        <v>46</v>
      </c>
      <c r="D95" s="9" t="s">
        <v>82</v>
      </c>
      <c r="E95" s="9" t="s">
        <v>84</v>
      </c>
      <c r="F95" s="9"/>
      <c r="G95" s="9" t="s">
        <v>82</v>
      </c>
      <c r="H95" s="9"/>
    </row>
    <row r="96" spans="1:8" x14ac:dyDescent="0.25">
      <c r="A96" s="9" t="s">
        <v>0</v>
      </c>
      <c r="B96" s="10">
        <v>17.5</v>
      </c>
      <c r="C96" s="9" t="s">
        <v>79</v>
      </c>
      <c r="D96" s="11" t="s">
        <v>80</v>
      </c>
      <c r="E96" s="9"/>
      <c r="F96" s="9" t="s">
        <v>48</v>
      </c>
      <c r="G96" s="9" t="s">
        <v>91</v>
      </c>
      <c r="H96" s="9" t="s">
        <v>48</v>
      </c>
    </row>
    <row r="97" spans="1:8" x14ac:dyDescent="0.25">
      <c r="A97" s="9" t="s">
        <v>1</v>
      </c>
      <c r="B97" s="9">
        <v>32</v>
      </c>
      <c r="C97" s="10">
        <v>50</v>
      </c>
      <c r="D97" s="11">
        <v>62</v>
      </c>
      <c r="E97" s="9" t="s">
        <v>71</v>
      </c>
      <c r="F97" s="9" t="s">
        <v>48</v>
      </c>
      <c r="G97" s="9" t="s">
        <v>72</v>
      </c>
      <c r="H97" s="9" t="s">
        <v>48</v>
      </c>
    </row>
    <row r="98" spans="1:8" x14ac:dyDescent="0.25">
      <c r="A98" s="9" t="s">
        <v>33</v>
      </c>
      <c r="B98" s="9">
        <v>11</v>
      </c>
      <c r="C98" s="10" t="s">
        <v>66</v>
      </c>
      <c r="D98" s="9"/>
      <c r="E98" s="9" t="s">
        <v>67</v>
      </c>
      <c r="F98" s="9" t="s">
        <v>87</v>
      </c>
      <c r="G98" s="9" t="s">
        <v>86</v>
      </c>
      <c r="H98" s="9" t="s">
        <v>48</v>
      </c>
    </row>
    <row r="99" spans="1:8" x14ac:dyDescent="0.25">
      <c r="A99" s="9" t="s">
        <v>34</v>
      </c>
      <c r="B99" s="9">
        <v>3</v>
      </c>
      <c r="C99" s="10">
        <v>10</v>
      </c>
      <c r="D99" s="9"/>
      <c r="E99" s="9" t="s">
        <v>49</v>
      </c>
      <c r="F99" s="9" t="s">
        <v>48</v>
      </c>
      <c r="G99" s="9" t="s">
        <v>89</v>
      </c>
      <c r="H99" s="9" t="s">
        <v>48</v>
      </c>
    </row>
    <row r="100" spans="1:8" x14ac:dyDescent="0.25">
      <c r="A100" s="9" t="s">
        <v>35</v>
      </c>
      <c r="B100" s="9">
        <v>2</v>
      </c>
      <c r="C100" s="10" t="s">
        <v>26</v>
      </c>
      <c r="D100" s="9"/>
      <c r="E100" s="9"/>
      <c r="F100" s="9" t="s">
        <v>48</v>
      </c>
      <c r="G100" s="9"/>
      <c r="H100" s="9"/>
    </row>
    <row r="101" spans="1:8" x14ac:dyDescent="0.25">
      <c r="A101" s="9" t="s">
        <v>36</v>
      </c>
      <c r="B101" s="9"/>
      <c r="C101" s="10">
        <v>15</v>
      </c>
      <c r="D101" s="9"/>
      <c r="E101" s="9" t="s">
        <v>73</v>
      </c>
      <c r="F101" s="9" t="s">
        <v>48</v>
      </c>
      <c r="G101" s="9"/>
      <c r="H101" s="9"/>
    </row>
    <row r="102" spans="1:8" x14ac:dyDescent="0.25">
      <c r="A102" s="9" t="s">
        <v>50</v>
      </c>
      <c r="B102" s="9">
        <v>6</v>
      </c>
      <c r="C102" s="10">
        <v>6</v>
      </c>
      <c r="D102" s="11" t="s">
        <v>90</v>
      </c>
      <c r="E102" s="9" t="s">
        <v>53</v>
      </c>
      <c r="F102" s="9" t="s">
        <v>48</v>
      </c>
      <c r="G102" s="9"/>
      <c r="H102" s="9"/>
    </row>
    <row r="103" spans="1:8" x14ac:dyDescent="0.25">
      <c r="A103" s="9" t="s">
        <v>75</v>
      </c>
      <c r="B103" s="9">
        <v>2</v>
      </c>
      <c r="C103" s="10" t="s">
        <v>99</v>
      </c>
      <c r="D103" s="11">
        <v>2</v>
      </c>
      <c r="E103" s="9" t="s">
        <v>74</v>
      </c>
      <c r="F103" s="9" t="s">
        <v>48</v>
      </c>
      <c r="G103" s="9"/>
      <c r="H103" s="9"/>
    </row>
    <row r="104" spans="1:8" x14ac:dyDescent="0.25">
      <c r="A104" s="9" t="s">
        <v>45</v>
      </c>
      <c r="B104" s="9">
        <v>8</v>
      </c>
      <c r="C104" s="10"/>
      <c r="D104" s="9"/>
      <c r="E104" s="9" t="s">
        <v>83</v>
      </c>
      <c r="F104" s="9" t="s">
        <v>48</v>
      </c>
      <c r="G104" s="9"/>
      <c r="H104" s="9"/>
    </row>
    <row r="105" spans="1:8" x14ac:dyDescent="0.25">
      <c r="A105" s="9" t="s">
        <v>37</v>
      </c>
      <c r="B105" s="9">
        <f>SUM(B96:B104)</f>
        <v>81.5</v>
      </c>
      <c r="C105" s="10"/>
      <c r="D105" s="9"/>
      <c r="E105" s="9"/>
      <c r="F105" s="9"/>
      <c r="G105" s="9"/>
      <c r="H105" s="9"/>
    </row>
    <row r="108" spans="1:8" x14ac:dyDescent="0.25">
      <c r="A108" s="9" t="s">
        <v>93</v>
      </c>
      <c r="B108" s="9" t="s">
        <v>22</v>
      </c>
      <c r="C108" s="9" t="s">
        <v>46</v>
      </c>
      <c r="D108" s="9" t="s">
        <v>82</v>
      </c>
      <c r="E108" s="9" t="s">
        <v>84</v>
      </c>
      <c r="F108" s="9"/>
      <c r="G108" s="9" t="s">
        <v>82</v>
      </c>
      <c r="H108" s="9"/>
    </row>
    <row r="109" spans="1:8" x14ac:dyDescent="0.25">
      <c r="A109" s="9" t="s">
        <v>0</v>
      </c>
      <c r="B109" s="9">
        <v>12</v>
      </c>
      <c r="C109" s="9" t="s">
        <v>94</v>
      </c>
      <c r="D109" s="11" t="s">
        <v>98</v>
      </c>
      <c r="E109" s="9"/>
      <c r="F109" s="9" t="s">
        <v>48</v>
      </c>
      <c r="G109" s="9" t="s">
        <v>91</v>
      </c>
      <c r="H109" s="9" t="s">
        <v>48</v>
      </c>
    </row>
    <row r="110" spans="1:8" x14ac:dyDescent="0.25">
      <c r="A110" s="9" t="s">
        <v>1</v>
      </c>
      <c r="B110" s="9">
        <v>28</v>
      </c>
      <c r="C110" s="10">
        <v>10</v>
      </c>
      <c r="D110" s="9"/>
      <c r="E110" s="9" t="s">
        <v>52</v>
      </c>
      <c r="F110" s="9" t="s">
        <v>54</v>
      </c>
      <c r="G110" s="9" t="s">
        <v>2</v>
      </c>
      <c r="H110" s="9" t="s">
        <v>48</v>
      </c>
    </row>
    <row r="111" spans="1:8" x14ac:dyDescent="0.25">
      <c r="A111" s="9" t="s">
        <v>33</v>
      </c>
      <c r="B111" s="9">
        <v>11</v>
      </c>
      <c r="C111" s="10" t="s">
        <v>66</v>
      </c>
      <c r="D111" s="9"/>
      <c r="E111" s="9" t="s">
        <v>67</v>
      </c>
      <c r="F111" s="9" t="s">
        <v>87</v>
      </c>
      <c r="G111" s="9" t="s">
        <v>86</v>
      </c>
      <c r="H111" s="9" t="s">
        <v>48</v>
      </c>
    </row>
    <row r="112" spans="1:8" x14ac:dyDescent="0.25">
      <c r="A112" s="9" t="s">
        <v>34</v>
      </c>
      <c r="B112" s="9">
        <v>3</v>
      </c>
      <c r="C112" s="10">
        <v>10</v>
      </c>
      <c r="D112" s="9"/>
      <c r="E112" s="9" t="s">
        <v>49</v>
      </c>
      <c r="F112" s="9" t="s">
        <v>48</v>
      </c>
      <c r="G112" s="9" t="s">
        <v>89</v>
      </c>
      <c r="H112" s="9" t="s">
        <v>48</v>
      </c>
    </row>
    <row r="113" spans="1:8" x14ac:dyDescent="0.25">
      <c r="A113" s="9" t="s">
        <v>35</v>
      </c>
      <c r="B113" s="9">
        <v>2</v>
      </c>
      <c r="C113" s="10" t="s">
        <v>26</v>
      </c>
      <c r="D113" s="9"/>
      <c r="E113" s="9"/>
      <c r="F113" s="9" t="s">
        <v>48</v>
      </c>
      <c r="G113" s="9"/>
      <c r="H113" s="9"/>
    </row>
    <row r="114" spans="1:8" x14ac:dyDescent="0.25">
      <c r="A114" s="9" t="s">
        <v>36</v>
      </c>
      <c r="B114" s="9"/>
      <c r="C114" s="10">
        <v>15</v>
      </c>
      <c r="D114" s="9"/>
      <c r="E114" s="9" t="s">
        <v>73</v>
      </c>
      <c r="F114" s="9" t="s">
        <v>48</v>
      </c>
      <c r="G114" s="9"/>
      <c r="H114" s="9"/>
    </row>
    <row r="115" spans="1:8" x14ac:dyDescent="0.25">
      <c r="A115" s="9" t="s">
        <v>50</v>
      </c>
      <c r="B115" s="9">
        <v>4</v>
      </c>
      <c r="C115" s="10">
        <v>6</v>
      </c>
      <c r="D115" s="11" t="s">
        <v>90</v>
      </c>
      <c r="E115" s="9" t="s">
        <v>53</v>
      </c>
      <c r="F115" s="9" t="s">
        <v>48</v>
      </c>
      <c r="G115" s="9"/>
      <c r="H115" s="9"/>
    </row>
    <row r="116" spans="1:8" x14ac:dyDescent="0.25">
      <c r="A116" s="9" t="s">
        <v>75</v>
      </c>
      <c r="B116" s="9">
        <v>2</v>
      </c>
      <c r="C116" s="10" t="s">
        <v>99</v>
      </c>
      <c r="D116" s="11">
        <v>2</v>
      </c>
      <c r="E116" s="9" t="s">
        <v>74</v>
      </c>
      <c r="F116" s="9" t="s">
        <v>48</v>
      </c>
      <c r="G116" s="9" t="s">
        <v>62</v>
      </c>
      <c r="H116" s="9" t="s">
        <v>48</v>
      </c>
    </row>
    <row r="117" spans="1:8" x14ac:dyDescent="0.25">
      <c r="A117" s="9" t="s">
        <v>45</v>
      </c>
      <c r="B117" s="9">
        <v>5</v>
      </c>
      <c r="C117" s="10">
        <v>5</v>
      </c>
      <c r="D117" s="9"/>
      <c r="E117" s="9" t="s">
        <v>83</v>
      </c>
      <c r="F117" s="9" t="s">
        <v>48</v>
      </c>
      <c r="G117" s="9"/>
      <c r="H117" s="9"/>
    </row>
    <row r="118" spans="1:8" x14ac:dyDescent="0.25">
      <c r="A118" s="9" t="s">
        <v>37</v>
      </c>
      <c r="B118" s="9">
        <f>SUM(B109:B117)</f>
        <v>67</v>
      </c>
      <c r="C118" s="10"/>
      <c r="D118" s="9"/>
      <c r="E118" s="9"/>
      <c r="F118" s="9"/>
      <c r="G118" s="9"/>
      <c r="H118" s="9"/>
    </row>
    <row r="121" spans="1:8" x14ac:dyDescent="0.25">
      <c r="A121" s="9" t="s">
        <v>100</v>
      </c>
      <c r="B121" s="9" t="s">
        <v>22</v>
      </c>
      <c r="C121" s="9" t="s">
        <v>46</v>
      </c>
      <c r="D121" s="9" t="s">
        <v>82</v>
      </c>
      <c r="E121" s="9" t="s">
        <v>84</v>
      </c>
      <c r="F121" s="9"/>
      <c r="G121" s="9" t="s">
        <v>82</v>
      </c>
      <c r="H121" s="9"/>
    </row>
    <row r="122" spans="1:8" x14ac:dyDescent="0.25">
      <c r="A122" s="9" t="s">
        <v>0</v>
      </c>
      <c r="B122" s="9">
        <v>28</v>
      </c>
      <c r="C122" s="9" t="s">
        <v>94</v>
      </c>
      <c r="D122" s="11" t="s">
        <v>101</v>
      </c>
      <c r="E122" s="9"/>
      <c r="F122" s="9" t="s">
        <v>48</v>
      </c>
      <c r="G122" s="9" t="s">
        <v>91</v>
      </c>
      <c r="H122" s="9" t="s">
        <v>48</v>
      </c>
    </row>
    <row r="123" spans="1:8" x14ac:dyDescent="0.25">
      <c r="A123" s="9" t="s">
        <v>1</v>
      </c>
      <c r="B123" s="9">
        <v>28</v>
      </c>
      <c r="C123" s="10">
        <v>10</v>
      </c>
      <c r="D123" s="9"/>
      <c r="E123" s="9" t="s">
        <v>52</v>
      </c>
      <c r="F123" s="9" t="s">
        <v>54</v>
      </c>
      <c r="G123" s="9" t="s">
        <v>2</v>
      </c>
      <c r="H123" s="9" t="s">
        <v>48</v>
      </c>
    </row>
    <row r="124" spans="1:8" x14ac:dyDescent="0.25">
      <c r="A124" s="9" t="s">
        <v>33</v>
      </c>
      <c r="B124" s="9">
        <v>11</v>
      </c>
      <c r="C124" s="10" t="s">
        <v>66</v>
      </c>
      <c r="D124" s="9"/>
      <c r="E124" s="9" t="s">
        <v>67</v>
      </c>
      <c r="F124" s="9" t="s">
        <v>87</v>
      </c>
      <c r="G124" s="9" t="s">
        <v>86</v>
      </c>
      <c r="H124" s="9" t="s">
        <v>48</v>
      </c>
    </row>
    <row r="125" spans="1:8" x14ac:dyDescent="0.25">
      <c r="A125" s="9" t="s">
        <v>34</v>
      </c>
      <c r="B125" s="9">
        <v>3</v>
      </c>
      <c r="C125" s="10">
        <v>10</v>
      </c>
      <c r="D125" s="9"/>
      <c r="E125" s="9" t="s">
        <v>49</v>
      </c>
      <c r="F125" s="9" t="s">
        <v>48</v>
      </c>
      <c r="G125" s="9" t="s">
        <v>89</v>
      </c>
      <c r="H125" s="9" t="s">
        <v>48</v>
      </c>
    </row>
    <row r="126" spans="1:8" x14ac:dyDescent="0.25">
      <c r="A126" s="9" t="s">
        <v>35</v>
      </c>
      <c r="B126" s="9">
        <v>2</v>
      </c>
      <c r="C126" s="10" t="s">
        <v>26</v>
      </c>
      <c r="D126" s="9"/>
      <c r="E126" s="9"/>
      <c r="F126" s="9" t="s">
        <v>48</v>
      </c>
      <c r="G126" s="9"/>
      <c r="H126" s="9"/>
    </row>
    <row r="127" spans="1:8" x14ac:dyDescent="0.25">
      <c r="A127" s="9" t="s">
        <v>36</v>
      </c>
      <c r="B127" s="9"/>
      <c r="C127" s="10">
        <v>15</v>
      </c>
      <c r="D127" s="9"/>
      <c r="E127" s="9" t="s">
        <v>73</v>
      </c>
      <c r="F127" s="9" t="s">
        <v>48</v>
      </c>
      <c r="G127" s="9"/>
      <c r="H127" s="9"/>
    </row>
    <row r="128" spans="1:8" x14ac:dyDescent="0.25">
      <c r="A128" s="9" t="s">
        <v>50</v>
      </c>
      <c r="B128" s="9">
        <v>4</v>
      </c>
      <c r="C128" s="10">
        <v>6</v>
      </c>
      <c r="D128" s="11" t="s">
        <v>90</v>
      </c>
      <c r="E128" s="9" t="s">
        <v>53</v>
      </c>
      <c r="F128" s="9" t="s">
        <v>48</v>
      </c>
      <c r="G128" s="9"/>
      <c r="H128" s="9"/>
    </row>
    <row r="129" spans="1:8" x14ac:dyDescent="0.25">
      <c r="A129" s="9" t="s">
        <v>75</v>
      </c>
      <c r="B129" s="9">
        <v>28</v>
      </c>
      <c r="C129" s="10" t="s">
        <v>99</v>
      </c>
      <c r="D129" s="11">
        <v>2</v>
      </c>
      <c r="E129" s="9" t="s">
        <v>74</v>
      </c>
      <c r="F129" s="9" t="s">
        <v>48</v>
      </c>
      <c r="G129" s="9" t="s">
        <v>62</v>
      </c>
      <c r="H129" s="9" t="s">
        <v>48</v>
      </c>
    </row>
    <row r="130" spans="1:8" x14ac:dyDescent="0.25">
      <c r="A130" s="9" t="s">
        <v>45</v>
      </c>
      <c r="B130" s="9">
        <v>5</v>
      </c>
      <c r="C130" s="10">
        <v>5</v>
      </c>
      <c r="D130" s="9"/>
      <c r="E130" s="9" t="s">
        <v>83</v>
      </c>
      <c r="F130" s="9" t="s">
        <v>48</v>
      </c>
      <c r="G130" s="9"/>
      <c r="H130" s="9"/>
    </row>
    <row r="131" spans="1:8" x14ac:dyDescent="0.25">
      <c r="A131" s="9" t="s">
        <v>37</v>
      </c>
      <c r="B131" s="9">
        <f>SUM(B122:B130)</f>
        <v>109</v>
      </c>
      <c r="C131" s="10"/>
      <c r="D131" s="9"/>
      <c r="E131" s="9"/>
      <c r="F131" s="9"/>
      <c r="G131" s="9"/>
      <c r="H131" s="9"/>
    </row>
  </sheetData>
  <hyperlinks>
    <hyperlink ref="G3" r:id="rId1" xr:uid="{B26F3792-8733-42A9-8891-F854DA2D2644}"/>
    <hyperlink ref="G4" r:id="rId2" xr:uid="{1E2FBCA8-0D7D-430E-ADF5-E1428CB70B9C}"/>
    <hyperlink ref="G5" r:id="rId3" xr:uid="{42084A2B-9F7F-47A5-A162-19F4FCC7B90D}"/>
    <hyperlink ref="G6" r:id="rId4" xr:uid="{865F7842-A090-4AB4-B1BA-92CC40AFF023}"/>
    <hyperlink ref="G7" r:id="rId5" xr:uid="{A94334BF-CEE4-4C05-A2F3-575C40DF2466}"/>
  </hyperlinks>
  <pageMargins left="0.7" right="0.7" top="0.75" bottom="0.75" header="0.3" footer="0.3"/>
  <pageSetup paperSize="9" orientation="portrait" horizontalDpi="4294967293" verticalDpi="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375-62BE-4A3E-8287-037681E3076B}">
  <dimension ref="A1:M91"/>
  <sheetViews>
    <sheetView tabSelected="1" topLeftCell="A70" workbookViewId="0">
      <selection activeCell="E94" sqref="E94"/>
    </sheetView>
  </sheetViews>
  <sheetFormatPr defaultRowHeight="15" x14ac:dyDescent="0.25"/>
  <cols>
    <col min="1" max="1" width="20.7109375" customWidth="1"/>
    <col min="2" max="2" width="14.140625" customWidth="1"/>
    <col min="3" max="3" width="12.7109375" customWidth="1"/>
    <col min="4" max="4" width="13" customWidth="1"/>
    <col min="5" max="5" width="9.5703125" customWidth="1"/>
    <col min="6" max="6" width="9.140625" customWidth="1"/>
    <col min="7" max="7" width="17.42578125" customWidth="1"/>
    <col min="8" max="8" width="13.5703125" customWidth="1"/>
    <col min="9" max="9" width="15.28515625" customWidth="1"/>
    <col min="10" max="10" width="17" customWidth="1"/>
    <col min="11" max="11" width="8.7109375" customWidth="1"/>
    <col min="12" max="12" width="15.42578125" customWidth="1"/>
    <col min="13" max="13" width="13.85546875" customWidth="1"/>
  </cols>
  <sheetData>
    <row r="1" spans="1:13" x14ac:dyDescent="0.25">
      <c r="A1" s="7" t="s">
        <v>88</v>
      </c>
    </row>
    <row r="2" spans="1:13" x14ac:dyDescent="0.25">
      <c r="E2" s="14"/>
      <c r="F2" s="14"/>
    </row>
    <row r="3" spans="1:13" x14ac:dyDescent="0.25">
      <c r="A3" s="11" t="s">
        <v>107</v>
      </c>
      <c r="B3" s="11" t="s">
        <v>25</v>
      </c>
      <c r="C3" s="11" t="s">
        <v>5</v>
      </c>
      <c r="D3" s="11" t="s">
        <v>108</v>
      </c>
      <c r="E3" s="16" t="s">
        <v>8</v>
      </c>
      <c r="F3" s="14"/>
      <c r="G3" s="20" t="s">
        <v>134</v>
      </c>
      <c r="H3" s="20"/>
      <c r="I3" s="20"/>
      <c r="J3" s="20"/>
      <c r="K3" s="20"/>
      <c r="L3" s="20"/>
      <c r="M3" s="20"/>
    </row>
    <row r="4" spans="1:13" x14ac:dyDescent="0.25">
      <c r="A4" s="9" t="s">
        <v>114</v>
      </c>
      <c r="B4" s="11">
        <v>17.5</v>
      </c>
      <c r="C4" s="11"/>
      <c r="D4" s="11"/>
      <c r="E4" s="17" t="s">
        <v>9</v>
      </c>
      <c r="F4" s="14"/>
      <c r="G4" s="11" t="s">
        <v>148</v>
      </c>
      <c r="H4" s="11" t="s">
        <v>138</v>
      </c>
      <c r="I4" s="16" t="s">
        <v>143</v>
      </c>
      <c r="J4" s="16" t="s">
        <v>141</v>
      </c>
      <c r="K4" s="16" t="s">
        <v>145</v>
      </c>
      <c r="L4" s="16" t="s">
        <v>149</v>
      </c>
      <c r="M4" s="16" t="s">
        <v>151</v>
      </c>
    </row>
    <row r="5" spans="1:13" x14ac:dyDescent="0.25">
      <c r="A5" s="9" t="s">
        <v>10</v>
      </c>
      <c r="B5" s="11">
        <v>15</v>
      </c>
      <c r="C5" s="11">
        <v>105</v>
      </c>
      <c r="D5" s="11"/>
      <c r="E5" s="17" t="s">
        <v>121</v>
      </c>
      <c r="F5" s="14"/>
      <c r="G5" s="21">
        <v>0.83</v>
      </c>
      <c r="H5" s="11" t="s">
        <v>139</v>
      </c>
      <c r="I5" s="16" t="s">
        <v>140</v>
      </c>
      <c r="J5" s="11" t="s">
        <v>142</v>
      </c>
      <c r="K5" s="16" t="s">
        <v>146</v>
      </c>
      <c r="L5" s="16" t="s">
        <v>150</v>
      </c>
      <c r="M5" s="16" t="s">
        <v>152</v>
      </c>
    </row>
    <row r="6" spans="1:13" x14ac:dyDescent="0.25">
      <c r="A6" s="9" t="s">
        <v>115</v>
      </c>
      <c r="B6" s="11">
        <v>8</v>
      </c>
      <c r="C6" s="11">
        <v>400</v>
      </c>
      <c r="D6" s="11"/>
      <c r="E6" s="17" t="s">
        <v>122</v>
      </c>
      <c r="F6" s="14"/>
    </row>
    <row r="7" spans="1:13" x14ac:dyDescent="0.25">
      <c r="A7" s="9" t="s">
        <v>19</v>
      </c>
      <c r="B7" s="11">
        <v>3</v>
      </c>
      <c r="C7" s="11">
        <v>300</v>
      </c>
      <c r="D7" s="11"/>
      <c r="E7" s="17" t="s">
        <v>126</v>
      </c>
      <c r="F7" s="14"/>
    </row>
    <row r="8" spans="1:13" x14ac:dyDescent="0.25">
      <c r="A8" s="9" t="s">
        <v>116</v>
      </c>
      <c r="B8" s="11">
        <v>2</v>
      </c>
      <c r="C8" s="11"/>
      <c r="D8" s="11"/>
      <c r="E8" s="17" t="s">
        <v>129</v>
      </c>
      <c r="F8" s="14"/>
    </row>
    <row r="9" spans="1:13" x14ac:dyDescent="0.25">
      <c r="A9" s="9" t="s">
        <v>15</v>
      </c>
      <c r="B9" s="11"/>
      <c r="C9" s="11">
        <v>155</v>
      </c>
      <c r="D9" s="11"/>
      <c r="E9" s="18" t="s">
        <v>123</v>
      </c>
      <c r="F9" s="14"/>
    </row>
    <row r="10" spans="1:13" x14ac:dyDescent="0.25">
      <c r="A10" s="9" t="s">
        <v>117</v>
      </c>
      <c r="B10" s="11">
        <v>6</v>
      </c>
      <c r="C10" s="11">
        <f>55*6</f>
        <v>330</v>
      </c>
      <c r="D10" s="11"/>
      <c r="E10" s="17" t="s">
        <v>124</v>
      </c>
      <c r="F10" s="14"/>
      <c r="G10" s="14"/>
      <c r="H10" s="14"/>
    </row>
    <row r="11" spans="1:13" x14ac:dyDescent="0.25">
      <c r="A11" s="9" t="s">
        <v>118</v>
      </c>
      <c r="B11" s="11">
        <v>2</v>
      </c>
      <c r="C11" s="11">
        <v>180</v>
      </c>
      <c r="D11" s="11"/>
      <c r="E11" s="17" t="s">
        <v>125</v>
      </c>
      <c r="F11" s="14"/>
      <c r="G11" s="14"/>
      <c r="H11" s="14"/>
    </row>
    <row r="12" spans="1:13" x14ac:dyDescent="0.25">
      <c r="A12" s="9" t="s">
        <v>119</v>
      </c>
      <c r="B12" s="11">
        <v>11</v>
      </c>
      <c r="C12" s="11">
        <v>40</v>
      </c>
      <c r="D12" s="11"/>
      <c r="E12" s="17" t="s">
        <v>127</v>
      </c>
      <c r="F12" s="14"/>
      <c r="G12" s="14"/>
      <c r="H12" s="14"/>
    </row>
    <row r="13" spans="1:13" x14ac:dyDescent="0.25">
      <c r="A13" s="9" t="s">
        <v>120</v>
      </c>
      <c r="B13" s="11">
        <v>5</v>
      </c>
      <c r="C13" s="11">
        <v>31</v>
      </c>
      <c r="D13" s="11"/>
      <c r="E13" s="17" t="s">
        <v>128</v>
      </c>
      <c r="F13" s="14"/>
      <c r="G13" s="14"/>
      <c r="H13" s="14"/>
    </row>
    <row r="14" spans="1:13" x14ac:dyDescent="0.25">
      <c r="A14" s="9" t="s">
        <v>6</v>
      </c>
      <c r="B14" s="11">
        <f>SUM(B4:B13)</f>
        <v>69.5</v>
      </c>
      <c r="C14" s="11">
        <f>SUM(C4:C13)</f>
        <v>1541</v>
      </c>
      <c r="D14" s="11" t="s">
        <v>130</v>
      </c>
      <c r="E14" s="11"/>
      <c r="F14" s="14"/>
      <c r="G14" s="14"/>
      <c r="H14" s="14"/>
    </row>
    <row r="15" spans="1:13" x14ac:dyDescent="0.25">
      <c r="A15" s="13" t="s">
        <v>147</v>
      </c>
      <c r="B15" s="16">
        <v>82</v>
      </c>
      <c r="E15" s="14"/>
      <c r="F15" s="14"/>
      <c r="G15" s="14"/>
      <c r="H15" s="14"/>
    </row>
    <row r="16" spans="1:13" x14ac:dyDescent="0.25">
      <c r="E16" s="14"/>
      <c r="F16" s="14"/>
      <c r="G16" s="14"/>
      <c r="H16" s="14"/>
    </row>
    <row r="17" spans="1:13" x14ac:dyDescent="0.25">
      <c r="A17" s="11" t="s">
        <v>109</v>
      </c>
      <c r="B17" s="11" t="s">
        <v>25</v>
      </c>
      <c r="C17" s="11" t="s">
        <v>5</v>
      </c>
      <c r="D17" s="11" t="s">
        <v>108</v>
      </c>
      <c r="E17" s="16" t="s">
        <v>8</v>
      </c>
      <c r="F17" s="14"/>
      <c r="G17" s="19" t="s">
        <v>144</v>
      </c>
      <c r="H17" s="14"/>
    </row>
    <row r="18" spans="1:13" x14ac:dyDescent="0.25">
      <c r="A18" s="9" t="s">
        <v>114</v>
      </c>
      <c r="B18" s="11">
        <v>12</v>
      </c>
      <c r="C18" s="11"/>
      <c r="D18" s="11"/>
      <c r="E18" s="17" t="s">
        <v>9</v>
      </c>
      <c r="F18" s="14"/>
      <c r="G18" s="14"/>
      <c r="H18" s="14"/>
    </row>
    <row r="19" spans="1:13" x14ac:dyDescent="0.25">
      <c r="A19" s="9" t="s">
        <v>10</v>
      </c>
      <c r="B19" s="11">
        <v>10</v>
      </c>
      <c r="C19" s="11">
        <v>105</v>
      </c>
      <c r="D19" s="11"/>
      <c r="E19" s="17" t="s">
        <v>121</v>
      </c>
      <c r="F19" s="14"/>
      <c r="G19" s="14"/>
      <c r="H19" s="14"/>
    </row>
    <row r="20" spans="1:13" x14ac:dyDescent="0.25">
      <c r="A20" s="9" t="s">
        <v>115</v>
      </c>
      <c r="B20" s="11">
        <v>8</v>
      </c>
      <c r="C20" s="11">
        <v>400</v>
      </c>
      <c r="D20" s="11"/>
      <c r="E20" s="17" t="s">
        <v>122</v>
      </c>
      <c r="F20" s="14"/>
      <c r="G20" s="14"/>
      <c r="H20" s="15"/>
    </row>
    <row r="21" spans="1:13" x14ac:dyDescent="0.25">
      <c r="A21" s="9" t="s">
        <v>19</v>
      </c>
      <c r="B21" s="11">
        <v>3</v>
      </c>
      <c r="C21" s="11">
        <v>300</v>
      </c>
      <c r="D21" s="11"/>
      <c r="E21" s="17" t="s">
        <v>126</v>
      </c>
      <c r="F21" s="14"/>
      <c r="G21" s="14"/>
      <c r="H21" s="14"/>
    </row>
    <row r="22" spans="1:13" x14ac:dyDescent="0.25">
      <c r="A22" s="9" t="s">
        <v>116</v>
      </c>
      <c r="B22" s="11">
        <v>2</v>
      </c>
      <c r="C22" s="11"/>
      <c r="D22" s="11"/>
      <c r="E22" s="17" t="s">
        <v>129</v>
      </c>
      <c r="F22" s="14"/>
      <c r="G22" s="14"/>
      <c r="H22" s="14"/>
    </row>
    <row r="23" spans="1:13" x14ac:dyDescent="0.25">
      <c r="A23" s="9" t="s">
        <v>15</v>
      </c>
      <c r="B23" s="11"/>
      <c r="C23" s="11">
        <v>155</v>
      </c>
      <c r="D23" s="11"/>
      <c r="E23" s="18" t="s">
        <v>123</v>
      </c>
      <c r="F23" s="14"/>
      <c r="G23" s="14"/>
      <c r="H23" s="14"/>
    </row>
    <row r="24" spans="1:13" x14ac:dyDescent="0.25">
      <c r="A24" s="9" t="s">
        <v>117</v>
      </c>
      <c r="B24" s="11">
        <v>4</v>
      </c>
      <c r="C24" s="11">
        <f>55*4</f>
        <v>220</v>
      </c>
      <c r="D24" s="11"/>
      <c r="E24" s="17" t="s">
        <v>124</v>
      </c>
      <c r="F24" s="14"/>
      <c r="G24" s="14"/>
      <c r="H24" s="14"/>
    </row>
    <row r="25" spans="1:13" x14ac:dyDescent="0.25">
      <c r="A25" s="9" t="s">
        <v>118</v>
      </c>
      <c r="B25" s="11">
        <v>2</v>
      </c>
      <c r="C25" s="11">
        <v>180</v>
      </c>
      <c r="D25" s="11"/>
      <c r="E25" s="17" t="s">
        <v>125</v>
      </c>
      <c r="F25" s="14"/>
      <c r="G25" s="14"/>
      <c r="H25" s="14"/>
    </row>
    <row r="26" spans="1:13" x14ac:dyDescent="0.25">
      <c r="A26" s="9" t="s">
        <v>119</v>
      </c>
      <c r="B26" s="11">
        <v>11</v>
      </c>
      <c r="C26" s="11">
        <v>40</v>
      </c>
      <c r="D26" s="11"/>
      <c r="E26" s="17" t="s">
        <v>127</v>
      </c>
      <c r="F26" s="14"/>
      <c r="G26" s="14"/>
      <c r="H26" s="14"/>
    </row>
    <row r="27" spans="1:13" x14ac:dyDescent="0.25">
      <c r="A27" s="9" t="s">
        <v>120</v>
      </c>
      <c r="B27" s="11">
        <v>5</v>
      </c>
      <c r="C27" s="11">
        <v>31</v>
      </c>
      <c r="D27" s="11"/>
      <c r="E27" s="17" t="s">
        <v>128</v>
      </c>
      <c r="F27" s="14"/>
      <c r="G27" s="14"/>
      <c r="H27" s="14"/>
    </row>
    <row r="28" spans="1:13" x14ac:dyDescent="0.25">
      <c r="A28" s="9" t="s">
        <v>6</v>
      </c>
      <c r="B28" s="11">
        <f>SUM(B18:B27)</f>
        <v>57</v>
      </c>
      <c r="C28" s="11">
        <f>SUM(C18:C27)</f>
        <v>1431</v>
      </c>
      <c r="D28" s="11" t="s">
        <v>135</v>
      </c>
      <c r="E28" s="11"/>
      <c r="F28" s="14"/>
      <c r="G28" s="14"/>
      <c r="H28" s="14"/>
    </row>
    <row r="29" spans="1:13" x14ac:dyDescent="0.25">
      <c r="A29" s="13" t="s">
        <v>147</v>
      </c>
      <c r="B29" s="16">
        <f>B28+12</f>
        <v>69</v>
      </c>
      <c r="C29" s="4"/>
      <c r="D29" s="4"/>
      <c r="E29" s="14"/>
      <c r="F29" s="14"/>
      <c r="G29" s="14"/>
      <c r="H29" s="14"/>
    </row>
    <row r="30" spans="1:13" x14ac:dyDescent="0.25">
      <c r="A30" s="5"/>
      <c r="B30" s="4"/>
      <c r="C30" s="4"/>
      <c r="D30" s="4"/>
      <c r="E30" s="14"/>
      <c r="F30" s="14"/>
      <c r="G30" s="14"/>
      <c r="H30" s="14"/>
    </row>
    <row r="31" spans="1:13" x14ac:dyDescent="0.25">
      <c r="A31" s="11" t="s">
        <v>110</v>
      </c>
      <c r="B31" s="11" t="s">
        <v>25</v>
      </c>
      <c r="C31" s="11" t="s">
        <v>5</v>
      </c>
      <c r="D31" s="11" t="s">
        <v>108</v>
      </c>
      <c r="E31" s="16" t="s">
        <v>8</v>
      </c>
      <c r="F31" s="14"/>
      <c r="G31" s="20" t="s">
        <v>134</v>
      </c>
      <c r="H31" s="20"/>
      <c r="I31" s="20"/>
      <c r="J31" s="20"/>
      <c r="K31" s="20"/>
      <c r="L31" s="20"/>
      <c r="M31" s="20"/>
    </row>
    <row r="32" spans="1:13" x14ac:dyDescent="0.25">
      <c r="A32" s="9" t="s">
        <v>114</v>
      </c>
      <c r="B32" s="11">
        <v>28</v>
      </c>
      <c r="C32" s="11">
        <f>210*4</f>
        <v>840</v>
      </c>
      <c r="D32" s="11"/>
      <c r="E32" s="18" t="s">
        <v>9</v>
      </c>
      <c r="F32" s="14"/>
      <c r="G32" s="11" t="s">
        <v>148</v>
      </c>
      <c r="H32" s="11" t="s">
        <v>138</v>
      </c>
      <c r="I32" s="16" t="s">
        <v>143</v>
      </c>
      <c r="J32" s="16" t="s">
        <v>141</v>
      </c>
      <c r="K32" s="16" t="s">
        <v>145</v>
      </c>
      <c r="L32" s="16" t="s">
        <v>149</v>
      </c>
      <c r="M32" s="16" t="s">
        <v>151</v>
      </c>
    </row>
    <row r="33" spans="1:13" x14ac:dyDescent="0.25">
      <c r="A33" s="9" t="s">
        <v>10</v>
      </c>
      <c r="B33" s="11">
        <v>10</v>
      </c>
      <c r="C33" s="11">
        <v>105</v>
      </c>
      <c r="D33" s="11"/>
      <c r="E33" s="17" t="s">
        <v>121</v>
      </c>
      <c r="F33" s="14"/>
      <c r="G33" s="21">
        <v>0.45</v>
      </c>
      <c r="H33" s="11" t="s">
        <v>153</v>
      </c>
      <c r="I33" s="16" t="s">
        <v>154</v>
      </c>
      <c r="J33" s="11" t="s">
        <v>155</v>
      </c>
      <c r="K33" s="16" t="s">
        <v>156</v>
      </c>
      <c r="L33" s="16" t="s">
        <v>157</v>
      </c>
      <c r="M33" s="16" t="s">
        <v>158</v>
      </c>
    </row>
    <row r="34" spans="1:13" x14ac:dyDescent="0.25">
      <c r="A34" s="9" t="s">
        <v>115</v>
      </c>
      <c r="B34" s="11">
        <v>8</v>
      </c>
      <c r="C34" s="11">
        <v>400</v>
      </c>
      <c r="D34" s="11"/>
      <c r="E34" s="17" t="s">
        <v>122</v>
      </c>
      <c r="F34" s="14"/>
      <c r="G34" s="14"/>
      <c r="H34" s="15"/>
    </row>
    <row r="35" spans="1:13" x14ac:dyDescent="0.25">
      <c r="A35" s="9" t="s">
        <v>19</v>
      </c>
      <c r="B35" s="11">
        <v>3</v>
      </c>
      <c r="C35" s="11">
        <v>300</v>
      </c>
      <c r="D35" s="11"/>
      <c r="E35" s="17" t="s">
        <v>126</v>
      </c>
      <c r="F35" s="14"/>
      <c r="G35" s="14"/>
      <c r="H35" s="14"/>
    </row>
    <row r="36" spans="1:13" x14ac:dyDescent="0.25">
      <c r="A36" s="9" t="s">
        <v>116</v>
      </c>
      <c r="B36" s="11">
        <v>2</v>
      </c>
      <c r="C36" s="11"/>
      <c r="D36" s="11"/>
      <c r="E36" s="17" t="s">
        <v>129</v>
      </c>
      <c r="F36" s="14"/>
      <c r="G36" s="14"/>
      <c r="H36" s="14"/>
    </row>
    <row r="37" spans="1:13" x14ac:dyDescent="0.25">
      <c r="A37" s="9" t="s">
        <v>15</v>
      </c>
      <c r="B37" s="11"/>
      <c r="C37" s="11">
        <v>310</v>
      </c>
      <c r="D37" s="11"/>
      <c r="E37" s="18" t="s">
        <v>123</v>
      </c>
      <c r="F37" s="14"/>
      <c r="G37" s="14"/>
      <c r="H37" s="14"/>
    </row>
    <row r="38" spans="1:13" x14ac:dyDescent="0.25">
      <c r="A38" s="9" t="s">
        <v>117</v>
      </c>
      <c r="B38" s="11">
        <v>4</v>
      </c>
      <c r="C38" s="11">
        <f>55*4</f>
        <v>220</v>
      </c>
      <c r="D38" s="11"/>
      <c r="E38" s="17" t="s">
        <v>124</v>
      </c>
      <c r="F38" s="14"/>
      <c r="G38" s="14"/>
      <c r="H38" s="14"/>
    </row>
    <row r="39" spans="1:13" x14ac:dyDescent="0.25">
      <c r="A39" s="9" t="s">
        <v>118</v>
      </c>
      <c r="B39" s="11">
        <v>24</v>
      </c>
      <c r="C39" s="11">
        <v>360</v>
      </c>
      <c r="D39" s="11"/>
      <c r="E39" s="18" t="s">
        <v>12</v>
      </c>
      <c r="F39" s="14"/>
      <c r="G39" s="14"/>
      <c r="H39" s="14"/>
    </row>
    <row r="40" spans="1:13" x14ac:dyDescent="0.25">
      <c r="A40" s="9" t="s">
        <v>119</v>
      </c>
      <c r="B40" s="11">
        <v>11</v>
      </c>
      <c r="C40" s="11">
        <v>40</v>
      </c>
      <c r="D40" s="11"/>
      <c r="E40" s="17" t="s">
        <v>127</v>
      </c>
      <c r="F40" s="14"/>
      <c r="G40" s="14"/>
      <c r="H40" s="14"/>
    </row>
    <row r="41" spans="1:13" x14ac:dyDescent="0.25">
      <c r="A41" s="9" t="s">
        <v>120</v>
      </c>
      <c r="B41" s="11">
        <v>5</v>
      </c>
      <c r="C41" s="11"/>
      <c r="D41" s="11"/>
      <c r="E41" s="17"/>
      <c r="F41" s="14"/>
      <c r="G41" s="14"/>
      <c r="H41" s="14"/>
    </row>
    <row r="42" spans="1:13" x14ac:dyDescent="0.25">
      <c r="A42" s="9" t="s">
        <v>6</v>
      </c>
      <c r="B42" s="11">
        <f>SUM(B32:B41)</f>
        <v>95</v>
      </c>
      <c r="C42" s="11">
        <f>SUM(C32:C41)</f>
        <v>2575</v>
      </c>
      <c r="D42" s="11" t="s">
        <v>132</v>
      </c>
      <c r="E42" s="11"/>
      <c r="F42" s="14"/>
      <c r="G42" s="14"/>
      <c r="H42" s="14"/>
    </row>
    <row r="43" spans="1:13" x14ac:dyDescent="0.25">
      <c r="A43" s="13" t="s">
        <v>147</v>
      </c>
      <c r="B43" s="16">
        <f>B42+24</f>
        <v>119</v>
      </c>
      <c r="C43" s="4"/>
      <c r="D43" s="4"/>
      <c r="E43" s="14"/>
      <c r="F43" s="14"/>
      <c r="G43" s="14"/>
      <c r="H43" s="14"/>
    </row>
    <row r="44" spans="1:13" x14ac:dyDescent="0.25">
      <c r="A44" s="7"/>
      <c r="B44" s="4"/>
      <c r="C44" s="4"/>
      <c r="D44" s="4"/>
      <c r="E44" s="14"/>
      <c r="F44" s="14"/>
      <c r="G44" s="14"/>
      <c r="H44" s="14"/>
    </row>
    <row r="45" spans="1:13" x14ac:dyDescent="0.25">
      <c r="A45" s="11" t="s">
        <v>111</v>
      </c>
      <c r="B45" s="11" t="s">
        <v>25</v>
      </c>
      <c r="C45" s="11" t="s">
        <v>5</v>
      </c>
      <c r="D45" s="11" t="s">
        <v>108</v>
      </c>
      <c r="E45" s="16" t="s">
        <v>8</v>
      </c>
      <c r="F45" s="14"/>
      <c r="G45" s="20" t="s">
        <v>134</v>
      </c>
      <c r="H45" s="20"/>
      <c r="I45" s="20"/>
      <c r="J45" s="20"/>
      <c r="K45" s="20"/>
      <c r="L45" s="20"/>
      <c r="M45" s="20"/>
    </row>
    <row r="46" spans="1:13" x14ac:dyDescent="0.25">
      <c r="A46" s="9" t="s">
        <v>114</v>
      </c>
      <c r="B46" s="11">
        <v>17.5</v>
      </c>
      <c r="C46" s="11"/>
      <c r="D46" s="11"/>
      <c r="E46" s="17" t="s">
        <v>9</v>
      </c>
      <c r="F46" s="14"/>
      <c r="G46" s="11" t="s">
        <v>148</v>
      </c>
      <c r="H46" s="11" t="s">
        <v>138</v>
      </c>
      <c r="I46" s="16" t="s">
        <v>143</v>
      </c>
      <c r="J46" s="16" t="s">
        <v>141</v>
      </c>
      <c r="K46" s="16" t="s">
        <v>145</v>
      </c>
      <c r="L46" s="16" t="s">
        <v>149</v>
      </c>
      <c r="M46" s="16" t="s">
        <v>151</v>
      </c>
    </row>
    <row r="47" spans="1:13" x14ac:dyDescent="0.25">
      <c r="A47" s="9" t="s">
        <v>10</v>
      </c>
      <c r="B47" s="11">
        <v>15</v>
      </c>
      <c r="C47" s="11">
        <v>105</v>
      </c>
      <c r="D47" s="11"/>
      <c r="E47" s="17" t="s">
        <v>121</v>
      </c>
      <c r="F47" s="14"/>
      <c r="G47" s="21">
        <v>0.75</v>
      </c>
      <c r="H47" s="11" t="s">
        <v>159</v>
      </c>
      <c r="I47" s="16" t="s">
        <v>140</v>
      </c>
      <c r="J47" s="11" t="s">
        <v>160</v>
      </c>
      <c r="K47" s="16" t="s">
        <v>146</v>
      </c>
      <c r="L47" s="16" t="s">
        <v>161</v>
      </c>
      <c r="M47" s="16" t="s">
        <v>162</v>
      </c>
    </row>
    <row r="48" spans="1:13" x14ac:dyDescent="0.25">
      <c r="A48" s="9" t="s">
        <v>115</v>
      </c>
      <c r="B48" s="11">
        <v>11</v>
      </c>
      <c r="C48" s="11">
        <v>2700</v>
      </c>
      <c r="D48" s="11"/>
      <c r="E48" s="18" t="s">
        <v>133</v>
      </c>
      <c r="F48" s="14"/>
      <c r="G48" s="14"/>
      <c r="H48" s="14"/>
    </row>
    <row r="49" spans="1:13" x14ac:dyDescent="0.25">
      <c r="A49" s="9" t="s">
        <v>19</v>
      </c>
      <c r="B49" s="11">
        <v>3</v>
      </c>
      <c r="C49" s="11">
        <v>300</v>
      </c>
      <c r="D49" s="11"/>
      <c r="E49" s="17" t="s">
        <v>126</v>
      </c>
      <c r="F49" s="14"/>
      <c r="G49" s="14"/>
      <c r="H49" s="14"/>
    </row>
    <row r="50" spans="1:13" x14ac:dyDescent="0.25">
      <c r="A50" s="9" t="s">
        <v>116</v>
      </c>
      <c r="B50" s="11">
        <v>2</v>
      </c>
      <c r="C50" s="11"/>
      <c r="D50" s="11"/>
      <c r="E50" s="17" t="s">
        <v>129</v>
      </c>
      <c r="F50" s="14"/>
      <c r="G50" s="14"/>
      <c r="H50" s="14"/>
    </row>
    <row r="51" spans="1:13" x14ac:dyDescent="0.25">
      <c r="A51" s="9" t="s">
        <v>15</v>
      </c>
      <c r="B51" s="11"/>
      <c r="C51" s="11">
        <v>155</v>
      </c>
      <c r="D51" s="11"/>
      <c r="E51" s="18" t="s">
        <v>123</v>
      </c>
      <c r="F51" s="14"/>
      <c r="G51" s="14"/>
      <c r="H51" s="14"/>
    </row>
    <row r="52" spans="1:13" x14ac:dyDescent="0.25">
      <c r="A52" s="9" t="s">
        <v>117</v>
      </c>
      <c r="B52" s="11">
        <v>6</v>
      </c>
      <c r="C52" s="11">
        <f>55*6</f>
        <v>330</v>
      </c>
      <c r="D52" s="11"/>
      <c r="E52" s="17" t="s">
        <v>124</v>
      </c>
      <c r="F52" s="14"/>
      <c r="G52" s="14"/>
      <c r="H52" s="14"/>
    </row>
    <row r="53" spans="1:13" x14ac:dyDescent="0.25">
      <c r="A53" s="9" t="s">
        <v>118</v>
      </c>
      <c r="B53" s="11">
        <v>2</v>
      </c>
      <c r="C53" s="11">
        <v>180</v>
      </c>
      <c r="D53" s="11"/>
      <c r="E53" s="17" t="s">
        <v>125</v>
      </c>
      <c r="F53" s="14"/>
      <c r="G53" s="14"/>
      <c r="H53" s="14"/>
    </row>
    <row r="54" spans="1:13" x14ac:dyDescent="0.25">
      <c r="A54" s="9" t="s">
        <v>120</v>
      </c>
      <c r="B54" s="11">
        <v>5</v>
      </c>
      <c r="C54" s="11">
        <v>31</v>
      </c>
      <c r="D54" s="11"/>
      <c r="E54" s="17" t="s">
        <v>128</v>
      </c>
      <c r="F54" s="14"/>
      <c r="G54" s="14"/>
      <c r="H54" s="14"/>
    </row>
    <row r="55" spans="1:13" x14ac:dyDescent="0.25">
      <c r="A55" s="9" t="s">
        <v>6</v>
      </c>
      <c r="B55" s="11">
        <f>SUM(B46:B54)</f>
        <v>61.5</v>
      </c>
      <c r="C55" s="11">
        <f>SUM(C46:C54)</f>
        <v>3801</v>
      </c>
      <c r="D55" s="11" t="s">
        <v>131</v>
      </c>
      <c r="E55" s="11"/>
      <c r="F55" s="14"/>
      <c r="G55" s="14"/>
      <c r="H55" s="14"/>
    </row>
    <row r="56" spans="1:13" x14ac:dyDescent="0.25">
      <c r="A56" s="13" t="s">
        <v>147</v>
      </c>
      <c r="B56" s="16">
        <f>B55+12</f>
        <v>73.5</v>
      </c>
      <c r="F56" s="14"/>
      <c r="G56" s="14"/>
      <c r="H56" s="14"/>
    </row>
    <row r="57" spans="1:13" x14ac:dyDescent="0.25">
      <c r="B57" s="4"/>
      <c r="C57" s="4"/>
      <c r="D57" s="4"/>
      <c r="E57" s="14"/>
      <c r="F57" s="14"/>
      <c r="G57" s="14"/>
      <c r="H57" s="14"/>
    </row>
    <row r="58" spans="1:13" x14ac:dyDescent="0.25">
      <c r="A58" s="11" t="s">
        <v>112</v>
      </c>
      <c r="B58" s="11" t="s">
        <v>25</v>
      </c>
      <c r="C58" s="11" t="s">
        <v>5</v>
      </c>
      <c r="D58" s="11" t="s">
        <v>108</v>
      </c>
      <c r="E58" s="16" t="s">
        <v>8</v>
      </c>
      <c r="F58" s="14"/>
      <c r="G58" s="20" t="s">
        <v>134</v>
      </c>
      <c r="H58" s="20"/>
      <c r="I58" s="20"/>
      <c r="J58" s="20"/>
      <c r="K58" s="20"/>
      <c r="L58" s="20"/>
      <c r="M58" s="20"/>
    </row>
    <row r="59" spans="1:13" x14ac:dyDescent="0.25">
      <c r="A59" s="9" t="s">
        <v>114</v>
      </c>
      <c r="B59" s="11">
        <v>12</v>
      </c>
      <c r="C59" s="11"/>
      <c r="D59" s="11"/>
      <c r="E59" s="17" t="s">
        <v>9</v>
      </c>
      <c r="F59" s="14"/>
      <c r="G59" s="11" t="s">
        <v>148</v>
      </c>
      <c r="H59" s="11" t="s">
        <v>138</v>
      </c>
      <c r="I59" s="16" t="s">
        <v>143</v>
      </c>
      <c r="J59" s="16" t="s">
        <v>141</v>
      </c>
      <c r="K59" s="16" t="s">
        <v>145</v>
      </c>
      <c r="L59" s="16" t="s">
        <v>149</v>
      </c>
      <c r="M59" s="16" t="s">
        <v>151</v>
      </c>
    </row>
    <row r="60" spans="1:13" x14ac:dyDescent="0.25">
      <c r="A60" s="9" t="s">
        <v>10</v>
      </c>
      <c r="B60" s="11">
        <v>10</v>
      </c>
      <c r="C60" s="11">
        <v>105</v>
      </c>
      <c r="D60" s="11"/>
      <c r="E60" s="17" t="s">
        <v>121</v>
      </c>
      <c r="F60" s="14"/>
      <c r="G60" s="21">
        <v>0.89</v>
      </c>
      <c r="H60" s="11" t="s">
        <v>163</v>
      </c>
      <c r="I60" s="16" t="s">
        <v>164</v>
      </c>
      <c r="J60" s="11" t="s">
        <v>165</v>
      </c>
      <c r="K60" s="16" t="s">
        <v>166</v>
      </c>
      <c r="L60" s="16" t="s">
        <v>167</v>
      </c>
      <c r="M60" s="16" t="s">
        <v>168</v>
      </c>
    </row>
    <row r="61" spans="1:13" x14ac:dyDescent="0.25">
      <c r="A61" s="9" t="s">
        <v>115</v>
      </c>
      <c r="B61" s="11">
        <v>11</v>
      </c>
      <c r="C61" s="11">
        <v>2700</v>
      </c>
      <c r="D61" s="11"/>
      <c r="E61" s="18" t="s">
        <v>133</v>
      </c>
      <c r="F61" s="14"/>
      <c r="G61" s="14"/>
      <c r="H61" s="14"/>
    </row>
    <row r="62" spans="1:13" x14ac:dyDescent="0.25">
      <c r="A62" s="9" t="s">
        <v>19</v>
      </c>
      <c r="B62" s="11">
        <v>3</v>
      </c>
      <c r="C62" s="11">
        <v>300</v>
      </c>
      <c r="D62" s="11"/>
      <c r="E62" s="17" t="s">
        <v>126</v>
      </c>
      <c r="F62" s="14"/>
      <c r="G62" s="14"/>
      <c r="H62" s="14"/>
    </row>
    <row r="63" spans="1:13" x14ac:dyDescent="0.25">
      <c r="A63" s="9" t="s">
        <v>116</v>
      </c>
      <c r="B63" s="11">
        <v>2</v>
      </c>
      <c r="C63" s="11"/>
      <c r="D63" s="11"/>
      <c r="E63" s="17" t="s">
        <v>129</v>
      </c>
      <c r="F63" s="14"/>
      <c r="G63" s="14"/>
      <c r="H63" s="14"/>
    </row>
    <row r="64" spans="1:13" x14ac:dyDescent="0.25">
      <c r="A64" s="9" t="s">
        <v>15</v>
      </c>
      <c r="B64" s="11"/>
      <c r="C64" s="11">
        <v>155</v>
      </c>
      <c r="D64" s="11"/>
      <c r="E64" s="18" t="s">
        <v>123</v>
      </c>
      <c r="F64" s="14"/>
      <c r="G64" s="14"/>
      <c r="H64" s="14"/>
    </row>
    <row r="65" spans="1:13" x14ac:dyDescent="0.25">
      <c r="A65" s="9" t="s">
        <v>117</v>
      </c>
      <c r="B65" s="11">
        <v>4</v>
      </c>
      <c r="C65" s="11">
        <f>55*4</f>
        <v>220</v>
      </c>
      <c r="D65" s="11"/>
      <c r="E65" s="17" t="s">
        <v>124</v>
      </c>
      <c r="F65" s="14"/>
      <c r="G65" s="14"/>
      <c r="H65" s="14"/>
    </row>
    <row r="66" spans="1:13" x14ac:dyDescent="0.25">
      <c r="A66" s="9" t="s">
        <v>118</v>
      </c>
      <c r="B66" s="11">
        <v>2</v>
      </c>
      <c r="C66" s="11">
        <v>180</v>
      </c>
      <c r="D66" s="11"/>
      <c r="E66" s="17" t="s">
        <v>125</v>
      </c>
      <c r="F66" s="14"/>
      <c r="G66" s="14"/>
      <c r="H66" s="14"/>
    </row>
    <row r="67" spans="1:13" x14ac:dyDescent="0.25">
      <c r="A67" s="9" t="s">
        <v>120</v>
      </c>
      <c r="B67" s="11">
        <v>5</v>
      </c>
      <c r="C67" s="11">
        <v>31</v>
      </c>
      <c r="D67" s="11"/>
      <c r="E67" s="17" t="s">
        <v>128</v>
      </c>
      <c r="F67" s="14"/>
      <c r="G67" s="14"/>
      <c r="H67" s="14"/>
    </row>
    <row r="68" spans="1:13" x14ac:dyDescent="0.25">
      <c r="A68" s="9" t="s">
        <v>6</v>
      </c>
      <c r="B68" s="11">
        <f>SUM(B59:B67)</f>
        <v>49</v>
      </c>
      <c r="C68" s="11">
        <f>SUM(C59:C67)</f>
        <v>3691</v>
      </c>
      <c r="D68" s="11" t="s">
        <v>137</v>
      </c>
      <c r="E68" s="11"/>
      <c r="F68" s="14"/>
      <c r="G68" s="14"/>
      <c r="H68" s="14"/>
    </row>
    <row r="69" spans="1:13" x14ac:dyDescent="0.25">
      <c r="A69" s="13" t="s">
        <v>147</v>
      </c>
      <c r="B69" s="16">
        <f>B68+12</f>
        <v>61</v>
      </c>
      <c r="C69" s="4"/>
      <c r="D69" s="4"/>
      <c r="E69" s="14"/>
      <c r="F69" s="14"/>
      <c r="G69" s="14"/>
      <c r="H69" s="14"/>
    </row>
    <row r="70" spans="1:13" x14ac:dyDescent="0.25">
      <c r="B70" s="4"/>
      <c r="C70" s="4"/>
      <c r="D70" s="4"/>
      <c r="E70" s="14"/>
      <c r="F70" s="14"/>
      <c r="G70" s="14"/>
      <c r="H70" s="14"/>
    </row>
    <row r="71" spans="1:13" x14ac:dyDescent="0.25">
      <c r="A71" s="11" t="s">
        <v>113</v>
      </c>
      <c r="B71" s="11" t="s">
        <v>25</v>
      </c>
      <c r="C71" s="11" t="s">
        <v>5</v>
      </c>
      <c r="D71" s="11" t="s">
        <v>108</v>
      </c>
      <c r="E71" s="16" t="s">
        <v>8</v>
      </c>
      <c r="F71" s="14"/>
      <c r="G71" s="20" t="s">
        <v>134</v>
      </c>
      <c r="H71" s="20"/>
      <c r="I71" s="20"/>
      <c r="J71" s="20"/>
      <c r="K71" s="20"/>
      <c r="L71" s="20"/>
      <c r="M71" s="20"/>
    </row>
    <row r="72" spans="1:13" x14ac:dyDescent="0.25">
      <c r="A72" s="9" t="s">
        <v>114</v>
      </c>
      <c r="B72" s="11">
        <v>28</v>
      </c>
      <c r="C72" s="11">
        <f>210*4</f>
        <v>840</v>
      </c>
      <c r="D72" s="11"/>
      <c r="E72" s="18" t="s">
        <v>9</v>
      </c>
      <c r="F72" s="14"/>
      <c r="G72" s="11" t="s">
        <v>148</v>
      </c>
      <c r="H72" s="11" t="s">
        <v>138</v>
      </c>
      <c r="I72" s="16" t="s">
        <v>143</v>
      </c>
      <c r="J72" s="16" t="s">
        <v>141</v>
      </c>
      <c r="K72" s="16" t="s">
        <v>145</v>
      </c>
      <c r="L72" s="16" t="s">
        <v>149</v>
      </c>
      <c r="M72" s="16" t="s">
        <v>151</v>
      </c>
    </row>
    <row r="73" spans="1:13" x14ac:dyDescent="0.25">
      <c r="A73" s="9" t="s">
        <v>10</v>
      </c>
      <c r="B73" s="11">
        <v>10</v>
      </c>
      <c r="C73" s="11">
        <v>105</v>
      </c>
      <c r="D73" s="11"/>
      <c r="E73" s="17" t="s">
        <v>121</v>
      </c>
      <c r="F73" s="14"/>
      <c r="G73" s="21">
        <v>0.42</v>
      </c>
      <c r="H73" s="11" t="s">
        <v>170</v>
      </c>
      <c r="I73" s="16" t="s">
        <v>171</v>
      </c>
      <c r="J73" s="11" t="s">
        <v>172</v>
      </c>
      <c r="K73" s="16" t="s">
        <v>169</v>
      </c>
      <c r="L73" s="16" t="s">
        <v>173</v>
      </c>
      <c r="M73" s="16" t="s">
        <v>174</v>
      </c>
    </row>
    <row r="74" spans="1:13" x14ac:dyDescent="0.25">
      <c r="A74" s="9" t="s">
        <v>115</v>
      </c>
      <c r="B74" s="11">
        <v>11</v>
      </c>
      <c r="C74" s="11">
        <v>2700</v>
      </c>
      <c r="D74" s="11"/>
      <c r="E74" s="18" t="s">
        <v>133</v>
      </c>
      <c r="F74" s="14"/>
      <c r="G74" s="14"/>
      <c r="H74" s="14"/>
    </row>
    <row r="75" spans="1:13" x14ac:dyDescent="0.25">
      <c r="A75" s="9" t="s">
        <v>19</v>
      </c>
      <c r="B75" s="11">
        <v>3</v>
      </c>
      <c r="C75" s="11">
        <v>300</v>
      </c>
      <c r="D75" s="11"/>
      <c r="E75" s="17" t="s">
        <v>126</v>
      </c>
      <c r="F75" s="14"/>
      <c r="G75" s="14"/>
      <c r="H75" s="14"/>
    </row>
    <row r="76" spans="1:13" x14ac:dyDescent="0.25">
      <c r="A76" s="9" t="s">
        <v>116</v>
      </c>
      <c r="B76" s="11">
        <v>2</v>
      </c>
      <c r="C76" s="11"/>
      <c r="D76" s="11"/>
      <c r="E76" s="17" t="s">
        <v>129</v>
      </c>
      <c r="F76" s="14"/>
      <c r="G76" s="14"/>
      <c r="H76" s="14"/>
    </row>
    <row r="77" spans="1:13" x14ac:dyDescent="0.25">
      <c r="A77" s="9" t="s">
        <v>15</v>
      </c>
      <c r="B77" s="11"/>
      <c r="C77" s="11">
        <v>310</v>
      </c>
      <c r="D77" s="11"/>
      <c r="E77" s="18" t="s">
        <v>123</v>
      </c>
      <c r="F77" s="14"/>
      <c r="G77" s="14"/>
      <c r="H77" s="14"/>
    </row>
    <row r="78" spans="1:13" x14ac:dyDescent="0.25">
      <c r="A78" s="9" t="s">
        <v>117</v>
      </c>
      <c r="B78" s="11">
        <v>4</v>
      </c>
      <c r="C78" s="11">
        <f>55*4</f>
        <v>220</v>
      </c>
      <c r="D78" s="11"/>
      <c r="E78" s="17" t="s">
        <v>124</v>
      </c>
      <c r="F78" s="14"/>
      <c r="G78" s="14"/>
      <c r="H78" s="14"/>
    </row>
    <row r="79" spans="1:13" x14ac:dyDescent="0.25">
      <c r="A79" s="9" t="s">
        <v>118</v>
      </c>
      <c r="B79" s="11">
        <v>24</v>
      </c>
      <c r="C79" s="11">
        <v>360</v>
      </c>
      <c r="D79" s="11"/>
      <c r="E79" s="18" t="s">
        <v>12</v>
      </c>
      <c r="F79" s="14"/>
      <c r="G79" s="14"/>
      <c r="H79" s="14"/>
    </row>
    <row r="80" spans="1:13" x14ac:dyDescent="0.25">
      <c r="A80" s="9" t="s">
        <v>120</v>
      </c>
      <c r="B80" s="11">
        <v>5</v>
      </c>
      <c r="C80" s="11"/>
      <c r="D80" s="11"/>
      <c r="E80" s="17"/>
      <c r="F80" s="14"/>
      <c r="G80" s="14"/>
      <c r="H80" s="14"/>
    </row>
    <row r="81" spans="1:8" x14ac:dyDescent="0.25">
      <c r="A81" s="9" t="s">
        <v>6</v>
      </c>
      <c r="B81" s="11">
        <f>SUM(B72:B80)</f>
        <v>87</v>
      </c>
      <c r="C81" s="11">
        <f>SUM(C72:C80)</f>
        <v>4835</v>
      </c>
      <c r="D81" s="11" t="s">
        <v>136</v>
      </c>
      <c r="E81" s="11"/>
      <c r="F81" s="14"/>
      <c r="G81" s="14"/>
      <c r="H81" s="14"/>
    </row>
    <row r="82" spans="1:8" x14ac:dyDescent="0.25">
      <c r="A82" s="13" t="s">
        <v>147</v>
      </c>
      <c r="B82" s="16">
        <f>B81+24</f>
        <v>111</v>
      </c>
      <c r="E82" s="14"/>
      <c r="F82" s="14"/>
      <c r="G82" s="14"/>
      <c r="H82" s="14"/>
    </row>
    <row r="83" spans="1:8" x14ac:dyDescent="0.25">
      <c r="E83" s="14"/>
      <c r="F83" s="14"/>
      <c r="G83" s="14"/>
      <c r="H83" s="14"/>
    </row>
    <row r="85" spans="1:8" x14ac:dyDescent="0.25">
      <c r="A85" s="11" t="s">
        <v>181</v>
      </c>
      <c r="B85" s="11" t="s">
        <v>5</v>
      </c>
      <c r="C85" s="11" t="s">
        <v>182</v>
      </c>
      <c r="D85" s="11" t="s">
        <v>183</v>
      </c>
      <c r="E85" s="11" t="s">
        <v>184</v>
      </c>
      <c r="F85" s="11" t="s">
        <v>108</v>
      </c>
      <c r="G85" s="11" t="s">
        <v>185</v>
      </c>
    </row>
    <row r="86" spans="1:8" x14ac:dyDescent="0.25">
      <c r="A86" s="9" t="s">
        <v>178</v>
      </c>
      <c r="B86" s="11">
        <f>C14</f>
        <v>1541</v>
      </c>
      <c r="C86" s="11">
        <f>B14</f>
        <v>69.5</v>
      </c>
      <c r="D86" s="11" t="str">
        <f>J5</f>
        <v>2.5min</v>
      </c>
      <c r="E86" s="21">
        <f>G5</f>
        <v>0.83</v>
      </c>
      <c r="F86" s="11" t="str">
        <f>D14</f>
        <v>45/50</v>
      </c>
      <c r="G86" s="11" t="s">
        <v>186</v>
      </c>
    </row>
    <row r="87" spans="1:8" x14ac:dyDescent="0.25">
      <c r="A87" s="9" t="s">
        <v>175</v>
      </c>
      <c r="B87" s="11">
        <f>C28</f>
        <v>1431</v>
      </c>
      <c r="C87" s="11">
        <f>B28</f>
        <v>57</v>
      </c>
      <c r="D87" s="11">
        <v>0</v>
      </c>
      <c r="E87" s="11">
        <v>0</v>
      </c>
      <c r="F87" s="11" t="str">
        <f>D28</f>
        <v>42/50</v>
      </c>
      <c r="G87" s="11" t="s">
        <v>186</v>
      </c>
    </row>
    <row r="88" spans="1:8" x14ac:dyDescent="0.25">
      <c r="A88" s="9" t="s">
        <v>176</v>
      </c>
      <c r="B88" s="11">
        <f>C42</f>
        <v>2575</v>
      </c>
      <c r="C88" s="11">
        <f>B42</f>
        <v>95</v>
      </c>
      <c r="D88" s="11" t="str">
        <f>J33</f>
        <v>3.1min</v>
      </c>
      <c r="E88" s="21">
        <f>G33</f>
        <v>0.45</v>
      </c>
      <c r="F88" s="11" t="str">
        <f>D42</f>
        <v>40/50</v>
      </c>
      <c r="G88" s="11" t="s">
        <v>187</v>
      </c>
    </row>
    <row r="89" spans="1:8" x14ac:dyDescent="0.25">
      <c r="A89" s="9" t="s">
        <v>177</v>
      </c>
      <c r="B89" s="11">
        <f>C55</f>
        <v>3801</v>
      </c>
      <c r="C89" s="11">
        <f>B55</f>
        <v>61.5</v>
      </c>
      <c r="D89" s="11" t="str">
        <f>J47</f>
        <v>2.7min</v>
      </c>
      <c r="E89" s="21">
        <f>G47</f>
        <v>0.75</v>
      </c>
      <c r="F89" s="11" t="str">
        <f>D55</f>
        <v>35/50</v>
      </c>
      <c r="G89" s="11" t="s">
        <v>188</v>
      </c>
    </row>
    <row r="90" spans="1:8" x14ac:dyDescent="0.25">
      <c r="A90" s="9" t="s">
        <v>179</v>
      </c>
      <c r="B90" s="11">
        <f>C68</f>
        <v>3691</v>
      </c>
      <c r="C90" s="11">
        <f>B68</f>
        <v>49</v>
      </c>
      <c r="D90" s="11" t="str">
        <f>J60</f>
        <v>3.3min</v>
      </c>
      <c r="E90" s="21">
        <f>G60</f>
        <v>0.89</v>
      </c>
      <c r="F90" s="11" t="str">
        <f>D68</f>
        <v>33/50</v>
      </c>
      <c r="G90" s="11" t="s">
        <v>186</v>
      </c>
    </row>
    <row r="91" spans="1:8" x14ac:dyDescent="0.25">
      <c r="A91" s="9" t="s">
        <v>180</v>
      </c>
      <c r="B91" s="11">
        <f>C81</f>
        <v>4835</v>
      </c>
      <c r="C91" s="11">
        <f>B81</f>
        <v>87</v>
      </c>
      <c r="D91" s="11" t="str">
        <f>J73</f>
        <v>3.2min</v>
      </c>
      <c r="E91" s="21">
        <f>G73</f>
        <v>0.42</v>
      </c>
      <c r="F91" s="11" t="str">
        <f>D81</f>
        <v>31/50</v>
      </c>
      <c r="G91" s="11" t="s">
        <v>187</v>
      </c>
    </row>
  </sheetData>
  <mergeCells count="5">
    <mergeCell ref="G71:M71"/>
    <mergeCell ref="G3:M3"/>
    <mergeCell ref="G31:M31"/>
    <mergeCell ref="G45:M45"/>
    <mergeCell ref="G58:M58"/>
  </mergeCells>
  <hyperlinks>
    <hyperlink ref="E5" r:id="rId1" xr:uid="{60DE0337-EE03-4D9F-B090-2A04C8C299F4}"/>
    <hyperlink ref="E4" r:id="rId2" xr:uid="{64165B9E-7161-440B-9FD5-891C850A2637}"/>
    <hyperlink ref="E6" r:id="rId3" display="FC" xr:uid="{2761428C-B552-4C63-8E8B-34929001664F}"/>
    <hyperlink ref="E9" r:id="rId4" xr:uid="{AF7217C7-B0AD-4996-A25C-B48345D56DAA}"/>
    <hyperlink ref="E10" r:id="rId5" xr:uid="{42036A9A-2AA3-4B8C-AEE1-A79B07BBBC22}"/>
    <hyperlink ref="E11" r:id="rId6" xr:uid="{E2FADDC6-4F7B-44CE-85A8-239368C56D68}"/>
    <hyperlink ref="E7" r:id="rId7" xr:uid="{4E01D1BC-609F-4ADD-92C8-1D8DE77DE81A}"/>
    <hyperlink ref="E12" r:id="rId8" xr:uid="{02578FAD-027B-4CCF-AD8E-9EB9E2CF0B99}"/>
    <hyperlink ref="E13" r:id="rId9" xr:uid="{6A9CD761-D9BC-42F6-AB28-16932AEE6012}"/>
    <hyperlink ref="E8" r:id="rId10" xr:uid="{E6E99984-52A8-4701-9698-2A2E89E3DD2E}"/>
    <hyperlink ref="E19" r:id="rId11" xr:uid="{E39D57BC-EDE3-4260-A79F-75FFF0E7BEE8}"/>
    <hyperlink ref="E18" r:id="rId12" xr:uid="{00880671-E286-496F-855B-D2BF22466DB2}"/>
    <hyperlink ref="E20" r:id="rId13" display="FC" xr:uid="{3450F8A8-6B2C-4F1F-A409-66C5BEED8EF1}"/>
    <hyperlink ref="E23" r:id="rId14" xr:uid="{2274914D-587F-4B9C-9A1B-B4A08361E296}"/>
    <hyperlink ref="E24" r:id="rId15" xr:uid="{91ACD6A4-671C-4D50-8EC8-B577B373C082}"/>
    <hyperlink ref="E25" r:id="rId16" xr:uid="{1695C52E-030E-488A-A52D-DE6427F3FEC2}"/>
    <hyperlink ref="E21" r:id="rId17" xr:uid="{80283051-9317-4BEA-A3A6-B1548EDD63EB}"/>
    <hyperlink ref="E26" r:id="rId18" xr:uid="{3DE4FFD4-0AB5-43D1-A329-1244C44B6DA1}"/>
    <hyperlink ref="E27" r:id="rId19" xr:uid="{5DFA1D8F-B342-4FFB-BA42-6CDC4F9BC79F}"/>
    <hyperlink ref="E22" r:id="rId20" xr:uid="{306BD336-5E3A-4548-BD1C-07EE4BA492F1}"/>
    <hyperlink ref="E33" r:id="rId21" xr:uid="{2F541483-DF9B-4F28-8580-C5BC5B8FF01C}"/>
    <hyperlink ref="E34" r:id="rId22" display="FC" xr:uid="{FAB136A3-CEEC-4A37-B3AE-F32B44DA63AB}"/>
    <hyperlink ref="E37" r:id="rId23" xr:uid="{C168FD0D-0D63-4FC4-90FC-9B9B880860D8}"/>
    <hyperlink ref="E38" r:id="rId24" xr:uid="{FCAF2FEA-A3C5-433B-B6B4-C8B0025722FB}"/>
    <hyperlink ref="E35" r:id="rId25" xr:uid="{C68B2997-EADD-47D7-841E-6D6345E2C38A}"/>
    <hyperlink ref="E40" r:id="rId26" xr:uid="{75A4D539-7880-4B66-92D8-5A59E6C1DFDE}"/>
    <hyperlink ref="E36" r:id="rId27" xr:uid="{353BD819-D346-456F-AA56-0F84BC1716EA}"/>
    <hyperlink ref="E32" r:id="rId28" xr:uid="{752F9923-524F-4065-87C1-F370E750A059}"/>
    <hyperlink ref="E39" r:id="rId29" xr:uid="{587C4E70-BC70-44DA-8C84-C8126822E814}"/>
    <hyperlink ref="E47" r:id="rId30" xr:uid="{F6830E1B-B40A-47B8-819D-632072ABFE02}"/>
    <hyperlink ref="E46" r:id="rId31" xr:uid="{69DC4DC7-1DC8-439B-893F-13CC9F6BB7EE}"/>
    <hyperlink ref="E51" r:id="rId32" xr:uid="{512A9692-8754-4DD8-9BF0-F4296D5ACE13}"/>
    <hyperlink ref="E52" r:id="rId33" xr:uid="{6759CD2D-AD2E-499F-B064-54B3D862BAE9}"/>
    <hyperlink ref="E53" r:id="rId34" xr:uid="{67D8F70B-8AD1-48F0-B951-5176CBE3BFA1}"/>
    <hyperlink ref="E49" r:id="rId35" xr:uid="{CD55507A-AD3D-4870-BD2D-D6A7C43161F3}"/>
    <hyperlink ref="E50" r:id="rId36" xr:uid="{3E576F56-8D03-48BF-AD58-196CA271ACE5}"/>
    <hyperlink ref="E54" r:id="rId37" xr:uid="{7FB907E5-4D18-4C85-AE36-EE97EF335025}"/>
    <hyperlink ref="E48" r:id="rId38" display="FC1, FC2" xr:uid="{95D614F6-18A0-4684-988E-9BDE853E5066}"/>
    <hyperlink ref="E60" r:id="rId39" xr:uid="{F3B90293-6C25-4BE6-BAA2-5A4E3976E1C0}"/>
    <hyperlink ref="E59" r:id="rId40" xr:uid="{A78516FD-C5AD-4F48-B4CE-7F313F4F8755}"/>
    <hyperlink ref="E64" r:id="rId41" xr:uid="{1F553FA1-D19B-4729-8AA3-CB1FE16A701F}"/>
    <hyperlink ref="E65" r:id="rId42" xr:uid="{9FC347FB-FA79-4494-AB44-772841CEEDC9}"/>
    <hyperlink ref="E66" r:id="rId43" xr:uid="{4B97AF4B-C872-422A-B836-1027AB3C2564}"/>
    <hyperlink ref="E62" r:id="rId44" xr:uid="{A314FF6E-6B2D-4F78-96E5-1CA1AE2C2599}"/>
    <hyperlink ref="E63" r:id="rId45" xr:uid="{9B0B5F6B-C5DE-4695-B0A8-C784549A0A3B}"/>
    <hyperlink ref="E67" r:id="rId46" xr:uid="{C207DB48-0813-4497-AA8A-6BBDE6A7F596}"/>
    <hyperlink ref="E61" r:id="rId47" display="FC1, FC2" xr:uid="{06CAD766-358A-4AB7-A23E-11AD2D7BFE1B}"/>
    <hyperlink ref="E73" r:id="rId48" xr:uid="{0A6B2ECB-06E4-48F8-9D7C-0997EA11B7FE}"/>
    <hyperlink ref="E77" r:id="rId49" xr:uid="{D3BD83DC-897C-459A-849C-454D64717A77}"/>
    <hyperlink ref="E78" r:id="rId50" xr:uid="{8B003216-0A47-4E54-A796-BAD1A7D2B39B}"/>
    <hyperlink ref="E75" r:id="rId51" xr:uid="{697F0443-94BC-481F-898A-FF3F80EC1FD4}"/>
    <hyperlink ref="E76" r:id="rId52" xr:uid="{36CFA170-4E6A-4532-BFD5-106E89171263}"/>
    <hyperlink ref="E74" r:id="rId53" display="FC1, FC2" xr:uid="{4B284FF4-401D-4268-8600-CEA94412D087}"/>
    <hyperlink ref="E72" r:id="rId54" xr:uid="{CF432A0A-D0F0-4D9D-AAAA-A7F05B702AA8}"/>
    <hyperlink ref="E79" r:id="rId55" xr:uid="{970FD188-EAC1-46CA-9130-AD2EA0E891FA}"/>
  </hyperlinks>
  <pageMargins left="0.7" right="0.7" top="0.75" bottom="0.75" header="0.3" footer="0.3"/>
  <pageSetup paperSize="9" orientation="portrait" horizontalDpi="4294967293" verticalDpi="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Mogamad-Ameen Rawoot</dc:creator>
  <cp:lastModifiedBy>Mogamad-Ameen Rawoot</cp:lastModifiedBy>
  <dcterms:created xsi:type="dcterms:W3CDTF">2015-06-05T18:17:20Z</dcterms:created>
  <dcterms:modified xsi:type="dcterms:W3CDTF">2021-08-30T16:52:33Z</dcterms:modified>
</cp:coreProperties>
</file>