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90" yWindow="-90" windowWidth="18420" windowHeight="1174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H41" i="1" l="1"/>
  <c r="H42" i="1"/>
  <c r="H43" i="1"/>
  <c r="H44" i="1"/>
  <c r="H45" i="1"/>
  <c r="H46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L45" i="1" l="1"/>
  <c r="L44" i="1"/>
  <c r="L18" i="1"/>
  <c r="L19" i="1"/>
  <c r="L20" i="1"/>
  <c r="L40" i="1"/>
  <c r="G52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G49" i="1"/>
  <c r="G50" i="1"/>
  <c r="G51" i="1"/>
  <c r="H52" i="1" l="1"/>
  <c r="H51" i="1"/>
  <c r="G46" i="1"/>
  <c r="G12" i="1"/>
  <c r="G13" i="1"/>
  <c r="H12" i="1" l="1"/>
  <c r="H11" i="1"/>
  <c r="H10" i="1"/>
  <c r="H9" i="1"/>
  <c r="H8" i="1"/>
  <c r="G9" i="1"/>
  <c r="G8" i="1"/>
  <c r="G10" i="1"/>
  <c r="G11" i="1"/>
  <c r="G14" i="1"/>
  <c r="G15" i="1"/>
  <c r="G16" i="1"/>
  <c r="G17" i="1"/>
  <c r="G47" i="1"/>
  <c r="G48" i="1"/>
  <c r="H47" i="1"/>
  <c r="H48" i="1"/>
  <c r="H49" i="1"/>
  <c r="H50" i="1"/>
</calcChain>
</file>

<file path=xl/sharedStrings.xml><?xml version="1.0" encoding="utf-8"?>
<sst xmlns="http://schemas.openxmlformats.org/spreadsheetml/2006/main" count="113" uniqueCount="111">
  <si>
    <t>COLLARPRE</t>
  </si>
  <si>
    <t>COLLAR PREMIUM</t>
  </si>
  <si>
    <t>COLLARCLAS</t>
  </si>
  <si>
    <t>COLLAR CLASICO</t>
  </si>
  <si>
    <t>AROSPRE</t>
  </si>
  <si>
    <t>AROS PREMIUM</t>
  </si>
  <si>
    <t>SS18ESFNEG</t>
  </si>
  <si>
    <t>AROSCLA</t>
  </si>
  <si>
    <t>CODIGO</t>
  </si>
  <si>
    <t>ARTICULO</t>
  </si>
  <si>
    <t>PORTLAND SUELA</t>
  </si>
  <si>
    <t>AW21OLISUE</t>
  </si>
  <si>
    <t>AW21PORNEG</t>
  </si>
  <si>
    <t>PORTLAND NEGRO</t>
  </si>
  <si>
    <t>AW21PORSUE</t>
  </si>
  <si>
    <t>MISION SUELA</t>
  </si>
  <si>
    <t>SS22MISSUE</t>
  </si>
  <si>
    <t>METEORITO NEGRO</t>
  </si>
  <si>
    <t>SS22METNEG</t>
  </si>
  <si>
    <t>METEORITO SUELA</t>
  </si>
  <si>
    <t>SS22METSUE</t>
  </si>
  <si>
    <t>AW20ISESUE</t>
  </si>
  <si>
    <t>AW20ISECRO</t>
  </si>
  <si>
    <t>CINTURON ANCHO NEGRO</t>
  </si>
  <si>
    <t>CINANCHONE</t>
  </si>
  <si>
    <t>CINLUNANEG</t>
  </si>
  <si>
    <t>CINLUNASUE</t>
  </si>
  <si>
    <t>CINTURON TEXANO GRANDE</t>
  </si>
  <si>
    <t>CINTEXANOG</t>
  </si>
  <si>
    <t>CINTEXANOC</t>
  </si>
  <si>
    <t>AW17ARASUE</t>
  </si>
  <si>
    <t>AW17ARANEG</t>
  </si>
  <si>
    <t>BRAZALPAC1</t>
  </si>
  <si>
    <t>BRAZALPAC2</t>
  </si>
  <si>
    <t>COLLAR ALPACA</t>
  </si>
  <si>
    <t>AROS ALPACA</t>
  </si>
  <si>
    <t>SS22COLALP</t>
  </si>
  <si>
    <t>SS22AROALP</t>
  </si>
  <si>
    <t>SS22MISNEG</t>
  </si>
  <si>
    <t>MISION NEGRO</t>
  </si>
  <si>
    <t>AW21OLINEG</t>
  </si>
  <si>
    <t>OLIVIA SUELA</t>
  </si>
  <si>
    <t>OLIVIA NEGRO</t>
  </si>
  <si>
    <t>CINTURON ARANDELAS NEGRO</t>
  </si>
  <si>
    <t>CINTURON ESFERAS</t>
  </si>
  <si>
    <t>CINTURON MEDIA LUNA SUELA</t>
  </si>
  <si>
    <t>CINTURON MEDIA LUNA NEGRO</t>
  </si>
  <si>
    <t>CINTURVISO</t>
  </si>
  <si>
    <t>CINTURON TURNER VISON</t>
  </si>
  <si>
    <t>CINMUNNEGR</t>
  </si>
  <si>
    <t>CINTURON MUNCH NEGRO</t>
  </si>
  <si>
    <t>RIÑONERA ISEO NEGRO</t>
  </si>
  <si>
    <t>CINTURON TEXA ANGOSTO</t>
  </si>
  <si>
    <t>CINOVAVI</t>
  </si>
  <si>
    <t>CINTURON OVAL VISON</t>
  </si>
  <si>
    <t>CINOVANE</t>
  </si>
  <si>
    <t>CINTURON OVAL NEGRO</t>
  </si>
  <si>
    <t>CINTURVER</t>
  </si>
  <si>
    <t>CINTURON TURNER VERDE</t>
  </si>
  <si>
    <t>BRAZALETE TRIANGULAR SUELA</t>
  </si>
  <si>
    <t>BRA2TRISUE</t>
  </si>
  <si>
    <t>BRA2STRPEL</t>
  </si>
  <si>
    <t>BRA2STRSUE</t>
  </si>
  <si>
    <t>BRA1TRENEG</t>
  </si>
  <si>
    <t>BRA1TACNEG</t>
  </si>
  <si>
    <t>BRA1TACPEL</t>
  </si>
  <si>
    <t>BRA1ZIGSUE</t>
  </si>
  <si>
    <t>BRAZALETE TRENZADO NEGRO</t>
  </si>
  <si>
    <t>BRAZALETE TACHAS NEGRO</t>
  </si>
  <si>
    <t>BRAZALETE TACHAS PELO</t>
  </si>
  <si>
    <t>BRAZALETE ZIGZAG SUELA</t>
  </si>
  <si>
    <t>RIÑONERA ISEO SUELA</t>
  </si>
  <si>
    <t>PVP nuevo</t>
  </si>
  <si>
    <t>Relacion</t>
  </si>
  <si>
    <t>CINTURON ARANDELAS SUELA</t>
  </si>
  <si>
    <t>BILLECHICA</t>
  </si>
  <si>
    <t>BILLEGRAND</t>
  </si>
  <si>
    <t>PORTADOC</t>
  </si>
  <si>
    <t xml:space="preserve">PORTADOCUMENTOS </t>
  </si>
  <si>
    <t>Accesorios</t>
  </si>
  <si>
    <t>Costos al 8-11</t>
  </si>
  <si>
    <t>El costo contempla el aplique de $3300</t>
  </si>
  <si>
    <t>PVP Estimado</t>
  </si>
  <si>
    <t>Sin proveedor</t>
  </si>
  <si>
    <t>MARIA MOR</t>
  </si>
  <si>
    <t>RICARDO LITMA</t>
  </si>
  <si>
    <t>COLLAR FIESTA</t>
  </si>
  <si>
    <t>AROS CLASICOS</t>
  </si>
  <si>
    <t>PULSERASCF</t>
  </si>
  <si>
    <t>PULSERAS CEST FINI</t>
  </si>
  <si>
    <t>IGUACEL</t>
  </si>
  <si>
    <t>POSITIVO</t>
  </si>
  <si>
    <t>BRAZALETE CUERO Y ALPACA</t>
  </si>
  <si>
    <t>BRAZALETE ALPACA Y ASTA (cuerno)</t>
  </si>
  <si>
    <t>BRAZALETE ALPACA Y ASTA (cuadrado)</t>
  </si>
  <si>
    <t>BRAZALETE ALPACA Y ASTA (rectangular)</t>
  </si>
  <si>
    <t>Aclaraciones</t>
  </si>
  <si>
    <t>Inflacion desde ultima actualizacion:</t>
  </si>
  <si>
    <t>Ajustado sin redondeo</t>
  </si>
  <si>
    <t>Fecha actualizacion:</t>
  </si>
  <si>
    <t>PVP Anterior (*1 sept '22)</t>
  </si>
  <si>
    <t>Art. Nuevo</t>
  </si>
  <si>
    <t>BRAZALPAC3</t>
  </si>
  <si>
    <t>BRAZALPAC4</t>
  </si>
  <si>
    <t>PVM</t>
  </si>
  <si>
    <t>BILLETERA CHICA</t>
  </si>
  <si>
    <t>BILLETERA GRANDE</t>
  </si>
  <si>
    <t>COLLARFIESTA</t>
  </si>
  <si>
    <t>BRAZALETE STRAS SUELA</t>
  </si>
  <si>
    <t>BRAZALETE STRAS PELO</t>
  </si>
  <si>
    <t>Discontinuado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</si>
</sst>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1" xfId="0" applyFont="1" applyFill="1" applyBorder="1"/>
    <xf numFmtId="0" fontId="0" fillId="0" borderId="0" xfId="0" applyFont="1"/>
    <xf numFmtId="44" fontId="1" fillId="3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" fillId="0" borderId="0" xfId="0" applyFont="1" applyFill="1"/>
    <xf numFmtId="0" fontId="1" fillId="0" borderId="0" xfId="0" applyFont="1"/>
    <xf numFmtId="164" fontId="3" fillId="2" borderId="1" xfId="0" applyNumberFormat="1" applyFont="1" applyFill="1" applyBorder="1"/>
    <xf numFmtId="0" fontId="0" fillId="0" borderId="0" xfId="0" applyFont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164" fontId="3" fillId="4" borderId="1" xfId="0" applyNumberFormat="1" applyFont="1" applyFill="1" applyBorder="1"/>
    <xf numFmtId="0" fontId="4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4" fontId="3" fillId="0" borderId="1" xfId="0" applyNumberFormat="1" applyFont="1" applyFill="1" applyBorder="1"/>
    <xf numFmtId="9" fontId="0" fillId="0" borderId="0" xfId="0" applyNumberFormat="1" applyFont="1"/>
    <xf numFmtId="14" fontId="0" fillId="0" borderId="0" xfId="0" applyNumberFormat="1" applyFont="1"/>
    <xf numFmtId="0" fontId="0" fillId="0" borderId="1" xfId="0" applyFont="1" applyBorder="1"/>
    <xf numFmtId="9" fontId="0" fillId="0" borderId="1" xfId="0" applyNumberFormat="1" applyFont="1" applyBorder="1"/>
    <xf numFmtId="164" fontId="0" fillId="0" borderId="1" xfId="0" applyNumberFormat="1" applyFont="1" applyBorder="1"/>
    <xf numFmtId="0" fontId="0" fillId="5" borderId="1" xfId="0" applyFont="1" applyFill="1" applyBorder="1"/>
    <xf numFmtId="165" fontId="2" fillId="0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164" fontId="2" fillId="6" borderId="1" xfId="0" applyNumberFormat="1" applyFont="1" applyFill="1" applyBorder="1"/>
    <xf numFmtId="164" fontId="3" fillId="6" borderId="1" xfId="0" applyNumberFormat="1" applyFont="1" applyFill="1" applyBorder="1"/>
    <xf numFmtId="165" fontId="2" fillId="6" borderId="1" xfId="0" applyNumberFormat="1" applyFont="1" applyFill="1" applyBorder="1" applyAlignment="1">
      <alignment horizontal="center"/>
    </xf>
    <xf numFmtId="0" fontId="0" fillId="6" borderId="1" xfId="0" applyFont="1" applyFill="1" applyBorder="1"/>
    <xf numFmtId="0" fontId="0" fillId="7" borderId="0" xfId="0" applyFont="1" applyFill="1"/>
    <xf numFmtId="0" fontId="0" fillId="0" borderId="0" xfId="0" applyFont="1" applyFill="1"/>
    <xf numFmtId="0" fontId="0" fillId="0" borderId="0" xfId="0" applyFill="1"/>
    <xf numFmtId="0" fontId="1" fillId="0" borderId="1" xfId="0" applyFont="1" applyBorder="1" applyAlignment="1">
      <alignment horizontal="center" vertical="center" textRotation="90"/>
    </xf>
    <xf numFmtId="44" fontId="3" fillId="3" borderId="2" xfId="0" applyNumberFormat="1" applyFont="1" applyFill="1" applyBorder="1" applyAlignment="1">
      <alignment horizontal="center" vertical="center" wrapText="1"/>
    </xf>
    <xf numFmtId="44" fontId="3" fillId="3" borderId="3" xfId="0" applyNumberFormat="1" applyFont="1" applyFill="1" applyBorder="1" applyAlignment="1">
      <alignment horizontal="center" vertical="center" wrapText="1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64"/>
  <sheetViews>
    <sheetView tabSelected="1" workbookViewId="0">
      <selection activeCell="I18" sqref="I18"/>
    </sheetView>
  </sheetViews>
  <sheetFormatPr baseColWidth="10" defaultColWidth="10.7109375" defaultRowHeight="15" x14ac:dyDescent="0.25"/>
  <cols>
    <col min="1" max="1" width="4.85546875" style="2" customWidth="1"/>
    <col min="2" max="2" width="3.7109375" style="2" bestFit="1" customWidth="1"/>
    <col min="3" max="3" width="12.140625" style="2" bestFit="1" customWidth="1"/>
    <col min="4" max="4" width="32" style="2" bestFit="1" customWidth="1"/>
    <col min="5" max="5" width="14.42578125" style="2" bestFit="1" customWidth="1"/>
    <col min="6" max="6" width="12.42578125" style="9" bestFit="1" customWidth="1"/>
    <col min="7" max="7" width="13.7109375" style="11" bestFit="1" customWidth="1"/>
    <col min="8" max="8" width="13" style="2" customWidth="1"/>
    <col min="9" max="9" width="77" style="2" bestFit="1" customWidth="1"/>
    <col min="11" max="12" width="15" style="2" hidden="1" customWidth="1"/>
    <col min="14" max="16384" width="10.7109375" style="2"/>
  </cols>
  <sheetData>
    <row r="1" spans="1:13" x14ac:dyDescent="0.25">
      <c r="M1" s="2"/>
    </row>
    <row r="2" spans="1:13" ht="21" x14ac:dyDescent="0.35">
      <c r="C2" s="16" t="s">
        <v>79</v>
      </c>
      <c r="M2" s="2"/>
    </row>
    <row r="3" spans="1:13" x14ac:dyDescent="0.25">
      <c r="C3" s="2" t="s">
        <v>99</v>
      </c>
      <c r="E3" s="23">
        <v>44879</v>
      </c>
      <c r="G3" s="18" t="s">
        <v>82</v>
      </c>
      <c r="M3" s="2"/>
    </row>
    <row r="4" spans="1:13" x14ac:dyDescent="0.25">
      <c r="C4" s="2" t="s">
        <v>97</v>
      </c>
      <c r="E4" s="22">
        <v>0.17</v>
      </c>
      <c r="F4" s="8"/>
      <c r="G4" s="29" t="s">
        <v>101</v>
      </c>
      <c r="M4" s="2"/>
    </row>
    <row r="5" spans="1:13" x14ac:dyDescent="0.25">
      <c r="G5" s="17" t="s">
        <v>83</v>
      </c>
      <c r="M5" s="2"/>
    </row>
    <row r="6" spans="1:13" x14ac:dyDescent="0.25">
      <c r="M6" s="2"/>
    </row>
    <row r="7" spans="1:13" ht="15.75" customHeight="1" x14ac:dyDescent="0.25">
      <c r="C7" s="1" t="s">
        <v>8</v>
      </c>
      <c r="D7" s="1" t="s">
        <v>9</v>
      </c>
      <c r="E7" s="3" t="s">
        <v>80</v>
      </c>
      <c r="F7" s="3" t="s">
        <v>72</v>
      </c>
      <c r="G7" s="3" t="s">
        <v>73</v>
      </c>
      <c r="H7" s="3" t="s">
        <v>104</v>
      </c>
      <c r="I7" s="3" t="s">
        <v>96</v>
      </c>
      <c r="K7" s="39" t="s">
        <v>100</v>
      </c>
      <c r="L7" s="39" t="s">
        <v>98</v>
      </c>
      <c r="M7" s="2"/>
    </row>
    <row r="8" spans="1:13" ht="15" customHeight="1" x14ac:dyDescent="0.25">
      <c r="B8" s="38" t="s">
        <v>84</v>
      </c>
      <c r="C8" s="4" t="s">
        <v>20</v>
      </c>
      <c r="D8" s="4" t="s">
        <v>19</v>
      </c>
      <c r="E8" s="5">
        <v>13550</v>
      </c>
      <c r="F8" s="10">
        <v>36000</v>
      </c>
      <c r="G8" s="12">
        <f t="shared" ref="G8:G52" si="0">+F8/E8</f>
        <v>2.6568265682656826</v>
      </c>
      <c r="H8" s="5">
        <f t="shared" ref="H8:H46" si="1">+F8/2</f>
        <v>18000</v>
      </c>
      <c r="I8" s="24" t="s">
        <v>81</v>
      </c>
      <c r="K8" s="40"/>
      <c r="L8" s="40"/>
      <c r="M8" s="2"/>
    </row>
    <row r="9" spans="1:13" ht="15" customHeight="1" x14ac:dyDescent="0.25">
      <c r="B9" s="38"/>
      <c r="C9" s="4" t="s">
        <v>18</v>
      </c>
      <c r="D9" s="4" t="s">
        <v>17</v>
      </c>
      <c r="E9" s="5">
        <v>13550</v>
      </c>
      <c r="F9" s="10">
        <v>36000</v>
      </c>
      <c r="G9" s="12">
        <f t="shared" si="0"/>
        <v>2.6568265682656826</v>
      </c>
      <c r="H9" s="5">
        <f t="shared" si="1"/>
        <v>18000</v>
      </c>
      <c r="I9" s="24" t="s">
        <v>81</v>
      </c>
      <c r="K9" s="24"/>
      <c r="L9" s="24"/>
      <c r="M9" s="2"/>
    </row>
    <row r="10" spans="1:13" ht="15" customHeight="1" x14ac:dyDescent="0.25">
      <c r="B10" s="38"/>
      <c r="C10" s="4" t="s">
        <v>16</v>
      </c>
      <c r="D10" s="4" t="s">
        <v>15</v>
      </c>
      <c r="E10" s="5">
        <v>11000</v>
      </c>
      <c r="F10" s="10">
        <v>31000</v>
      </c>
      <c r="G10" s="12">
        <f t="shared" si="0"/>
        <v>2.8181818181818183</v>
      </c>
      <c r="H10" s="5">
        <f t="shared" si="1"/>
        <v>15500</v>
      </c>
      <c r="I10" s="24"/>
      <c r="K10" s="24"/>
      <c r="L10" s="24"/>
      <c r="M10" s="2"/>
    </row>
    <row r="11" spans="1:13" ht="15" customHeight="1" x14ac:dyDescent="0.25">
      <c r="A11" s="14"/>
      <c r="B11" s="38"/>
      <c r="C11" s="4" t="s">
        <v>38</v>
      </c>
      <c r="D11" s="4" t="s">
        <v>39</v>
      </c>
      <c r="E11" s="5">
        <v>11000</v>
      </c>
      <c r="F11" s="10">
        <v>31000</v>
      </c>
      <c r="G11" s="12">
        <f t="shared" si="0"/>
        <v>2.8181818181818183</v>
      </c>
      <c r="H11" s="5">
        <f t="shared" si="1"/>
        <v>15500</v>
      </c>
      <c r="I11" s="24"/>
      <c r="K11" s="24"/>
      <c r="L11" s="24"/>
      <c r="M11" s="2"/>
    </row>
    <row r="12" spans="1:13" ht="15" customHeight="1" x14ac:dyDescent="0.25">
      <c r="A12" s="14"/>
      <c r="B12" s="38"/>
      <c r="C12" s="4" t="s">
        <v>11</v>
      </c>
      <c r="D12" s="4" t="s">
        <v>41</v>
      </c>
      <c r="E12" s="5">
        <v>11000</v>
      </c>
      <c r="F12" s="10">
        <v>31000</v>
      </c>
      <c r="G12" s="12">
        <f t="shared" si="0"/>
        <v>2.8181818181818183</v>
      </c>
      <c r="H12" s="5">
        <f t="shared" si="1"/>
        <v>15500</v>
      </c>
      <c r="I12" s="24"/>
      <c r="K12" s="24"/>
      <c r="L12" s="24"/>
      <c r="M12" s="2"/>
    </row>
    <row r="13" spans="1:13" ht="15" customHeight="1" x14ac:dyDescent="0.25">
      <c r="B13" s="38"/>
      <c r="C13" s="4" t="s">
        <v>40</v>
      </c>
      <c r="D13" s="4" t="s">
        <v>42</v>
      </c>
      <c r="E13" s="5">
        <v>11000</v>
      </c>
      <c r="F13" s="10">
        <v>31000</v>
      </c>
      <c r="G13" s="12">
        <f t="shared" si="0"/>
        <v>2.8181818181818183</v>
      </c>
      <c r="H13" s="5">
        <f t="shared" si="1"/>
        <v>15500</v>
      </c>
      <c r="I13" s="24"/>
      <c r="K13" s="24"/>
      <c r="L13" s="24"/>
      <c r="M13" s="2"/>
    </row>
    <row r="14" spans="1:13" ht="15" customHeight="1" x14ac:dyDescent="0.25">
      <c r="B14" s="38"/>
      <c r="C14" s="4" t="s">
        <v>14</v>
      </c>
      <c r="D14" s="4" t="s">
        <v>10</v>
      </c>
      <c r="E14" s="5">
        <v>11550</v>
      </c>
      <c r="F14" s="10">
        <v>32500</v>
      </c>
      <c r="G14" s="12">
        <f t="shared" si="0"/>
        <v>2.8138528138528138</v>
      </c>
      <c r="H14" s="5">
        <f t="shared" si="1"/>
        <v>16250</v>
      </c>
      <c r="I14" s="24"/>
      <c r="K14" s="24"/>
      <c r="L14" s="24"/>
      <c r="M14" s="2"/>
    </row>
    <row r="15" spans="1:13" ht="15" customHeight="1" x14ac:dyDescent="0.25">
      <c r="B15" s="38"/>
      <c r="C15" s="4" t="s">
        <v>12</v>
      </c>
      <c r="D15" s="4" t="s">
        <v>13</v>
      </c>
      <c r="E15" s="5">
        <v>11550</v>
      </c>
      <c r="F15" s="10">
        <v>32500</v>
      </c>
      <c r="G15" s="12">
        <f t="shared" si="0"/>
        <v>2.8138528138528138</v>
      </c>
      <c r="H15" s="5">
        <f t="shared" si="1"/>
        <v>16250</v>
      </c>
      <c r="I15" s="24"/>
      <c r="K15" s="24"/>
      <c r="L15" s="24"/>
      <c r="M15" s="2"/>
    </row>
    <row r="16" spans="1:13" ht="15" customHeight="1" x14ac:dyDescent="0.25">
      <c r="B16" s="38"/>
      <c r="C16" s="4" t="s">
        <v>22</v>
      </c>
      <c r="D16" s="4" t="s">
        <v>51</v>
      </c>
      <c r="E16" s="5">
        <v>5250</v>
      </c>
      <c r="F16" s="10">
        <v>14600</v>
      </c>
      <c r="G16" s="12">
        <f t="shared" si="0"/>
        <v>2.7809523809523808</v>
      </c>
      <c r="H16" s="5">
        <f t="shared" si="1"/>
        <v>7300</v>
      </c>
      <c r="I16" s="24"/>
      <c r="K16" s="24"/>
      <c r="L16" s="24"/>
      <c r="M16" s="2"/>
    </row>
    <row r="17" spans="2:13" ht="15" customHeight="1" x14ac:dyDescent="0.25">
      <c r="B17" s="38"/>
      <c r="C17" s="4" t="s">
        <v>21</v>
      </c>
      <c r="D17" s="4" t="s">
        <v>71</v>
      </c>
      <c r="E17" s="5">
        <v>5250</v>
      </c>
      <c r="F17" s="10">
        <v>14600</v>
      </c>
      <c r="G17" s="12">
        <f t="shared" si="0"/>
        <v>2.7809523809523808</v>
      </c>
      <c r="H17" s="5">
        <f t="shared" si="1"/>
        <v>7300</v>
      </c>
      <c r="I17" s="24"/>
      <c r="K17" s="24"/>
      <c r="L17" s="24"/>
      <c r="M17" s="2"/>
    </row>
    <row r="18" spans="2:13" ht="15" customHeight="1" x14ac:dyDescent="0.25">
      <c r="B18" s="38"/>
      <c r="C18" s="6" t="s">
        <v>75</v>
      </c>
      <c r="D18" s="6" t="s">
        <v>105</v>
      </c>
      <c r="E18" s="7"/>
      <c r="F18" s="15">
        <v>9900</v>
      </c>
      <c r="G18" s="13" t="e">
        <f t="shared" si="0"/>
        <v>#DIV/0!</v>
      </c>
      <c r="H18" s="7">
        <f t="shared" si="1"/>
        <v>4950</v>
      </c>
      <c r="I18" s="27"/>
      <c r="K18" s="5"/>
      <c r="L18" s="21">
        <f>K18+(K18*E4)</f>
        <v>0</v>
      </c>
      <c r="M18" s="2"/>
    </row>
    <row r="19" spans="2:13" ht="15" customHeight="1" x14ac:dyDescent="0.25">
      <c r="B19" s="38"/>
      <c r="C19" s="6" t="s">
        <v>76</v>
      </c>
      <c r="D19" s="6" t="s">
        <v>106</v>
      </c>
      <c r="E19" s="7"/>
      <c r="F19" s="15">
        <v>11900</v>
      </c>
      <c r="G19" s="13" t="e">
        <f t="shared" si="0"/>
        <v>#DIV/0!</v>
      </c>
      <c r="H19" s="7">
        <f t="shared" si="1"/>
        <v>5950</v>
      </c>
      <c r="I19" s="27"/>
      <c r="K19" s="5"/>
      <c r="L19" s="21">
        <f>K19+(K19*E4)</f>
        <v>0</v>
      </c>
      <c r="M19" s="2"/>
    </row>
    <row r="20" spans="2:13" ht="15" customHeight="1" x14ac:dyDescent="0.25">
      <c r="B20" s="38"/>
      <c r="C20" s="6" t="s">
        <v>77</v>
      </c>
      <c r="D20" s="6" t="s">
        <v>78</v>
      </c>
      <c r="E20" s="7"/>
      <c r="F20" s="15">
        <v>14900</v>
      </c>
      <c r="G20" s="13" t="e">
        <f t="shared" si="0"/>
        <v>#DIV/0!</v>
      </c>
      <c r="H20" s="7">
        <f t="shared" si="1"/>
        <v>7450</v>
      </c>
      <c r="I20" s="27"/>
      <c r="K20" s="5"/>
      <c r="L20" s="21">
        <f>K20+(K20*E4)</f>
        <v>0</v>
      </c>
      <c r="M20" s="2"/>
    </row>
    <row r="21" spans="2:13" ht="15" customHeight="1" x14ac:dyDescent="0.25">
      <c r="B21" s="38" t="s">
        <v>85</v>
      </c>
      <c r="C21" s="4" t="s">
        <v>31</v>
      </c>
      <c r="D21" s="19" t="s">
        <v>43</v>
      </c>
      <c r="E21" s="5">
        <v>2100</v>
      </c>
      <c r="F21" s="21">
        <v>5800</v>
      </c>
      <c r="G21" s="12">
        <f t="shared" si="0"/>
        <v>2.7619047619047619</v>
      </c>
      <c r="H21" s="5">
        <f t="shared" si="1"/>
        <v>2900</v>
      </c>
      <c r="I21" s="24"/>
      <c r="K21" s="5"/>
      <c r="L21" s="21">
        <f>K21+(K21*E4)</f>
        <v>0</v>
      </c>
      <c r="M21" s="2"/>
    </row>
    <row r="22" spans="2:13" ht="15" customHeight="1" x14ac:dyDescent="0.25">
      <c r="B22" s="38"/>
      <c r="C22" s="4" t="s">
        <v>30</v>
      </c>
      <c r="D22" s="19" t="s">
        <v>74</v>
      </c>
      <c r="E22" s="5">
        <v>2100</v>
      </c>
      <c r="F22" s="21">
        <v>5800</v>
      </c>
      <c r="G22" s="12">
        <f t="shared" si="0"/>
        <v>2.7619047619047619</v>
      </c>
      <c r="H22" s="5">
        <f t="shared" si="1"/>
        <v>2900</v>
      </c>
      <c r="I22" s="24"/>
      <c r="K22" s="5"/>
      <c r="L22" s="21">
        <f>K23+(K23*E4)</f>
        <v>0</v>
      </c>
      <c r="M22" s="2"/>
    </row>
    <row r="23" spans="2:13" ht="15" customHeight="1" x14ac:dyDescent="0.25">
      <c r="B23" s="38"/>
      <c r="C23" s="4" t="s">
        <v>6</v>
      </c>
      <c r="D23" s="19" t="s">
        <v>44</v>
      </c>
      <c r="E23" s="5">
        <v>2100</v>
      </c>
      <c r="F23" s="21">
        <v>5800</v>
      </c>
      <c r="G23" s="12">
        <f t="shared" si="0"/>
        <v>2.7619047619047619</v>
      </c>
      <c r="H23" s="5">
        <f t="shared" si="1"/>
        <v>2900</v>
      </c>
      <c r="I23" s="24"/>
      <c r="K23" s="5"/>
      <c r="L23" s="21">
        <f>K23+(K23*E4)</f>
        <v>0</v>
      </c>
      <c r="M23" s="2"/>
    </row>
    <row r="24" spans="2:13" ht="15.75" customHeight="1" x14ac:dyDescent="0.25">
      <c r="B24" s="38"/>
      <c r="C24" s="41" t="s">
        <v>29</v>
      </c>
      <c r="D24" s="41" t="s">
        <v>52</v>
      </c>
      <c r="E24" s="5">
        <v>3280</v>
      </c>
      <c r="F24" s="21">
        <v>8900</v>
      </c>
      <c r="G24" s="12">
        <f t="shared" si="0"/>
        <v>2.7134146341463414</v>
      </c>
      <c r="H24" s="5">
        <f t="shared" si="1"/>
        <v>4450</v>
      </c>
      <c r="I24" s="19" t="s">
        <v>110</v>
      </c>
      <c r="K24" s="5"/>
      <c r="L24" s="21">
        <f>K24+(K24*E4)</f>
        <v>0</v>
      </c>
      <c r="M24" s="2"/>
    </row>
    <row r="25" spans="2:13" ht="15" customHeight="1" x14ac:dyDescent="0.25">
      <c r="B25" s="38"/>
      <c r="C25" s="41" t="s">
        <v>28</v>
      </c>
      <c r="D25" s="41" t="s">
        <v>27</v>
      </c>
      <c r="E25" s="5">
        <v>3900</v>
      </c>
      <c r="F25" s="21">
        <v>10600</v>
      </c>
      <c r="G25" s="12">
        <f t="shared" si="0"/>
        <v>2.7179487179487181</v>
      </c>
      <c r="H25" s="5">
        <f t="shared" si="1"/>
        <v>5300</v>
      </c>
      <c r="I25" s="19" t="s">
        <v>110</v>
      </c>
      <c r="K25" s="5"/>
      <c r="L25" s="21">
        <f>K25+(K25*E4)</f>
        <v>0</v>
      </c>
      <c r="M25" s="2"/>
    </row>
    <row r="26" spans="2:13" ht="15" customHeight="1" x14ac:dyDescent="0.25">
      <c r="B26" s="38"/>
      <c r="C26" s="4" t="s">
        <v>26</v>
      </c>
      <c r="D26" s="19" t="s">
        <v>45</v>
      </c>
      <c r="E26" s="5">
        <v>2300</v>
      </c>
      <c r="F26" s="21">
        <v>7400</v>
      </c>
      <c r="G26" s="12">
        <f t="shared" si="0"/>
        <v>3.2173913043478262</v>
      </c>
      <c r="H26" s="5">
        <f t="shared" si="1"/>
        <v>3700</v>
      </c>
      <c r="I26" s="24"/>
      <c r="K26" s="5"/>
      <c r="L26" s="21">
        <f>K26+(K26*E4)</f>
        <v>0</v>
      </c>
      <c r="M26" s="2"/>
    </row>
    <row r="27" spans="2:13" ht="15" customHeight="1" x14ac:dyDescent="0.25">
      <c r="B27" s="38"/>
      <c r="C27" s="4" t="s">
        <v>25</v>
      </c>
      <c r="D27" s="19" t="s">
        <v>46</v>
      </c>
      <c r="E27" s="5">
        <v>3100</v>
      </c>
      <c r="F27" s="21">
        <v>7400</v>
      </c>
      <c r="G27" s="12">
        <f t="shared" si="0"/>
        <v>2.3870967741935485</v>
      </c>
      <c r="H27" s="5">
        <f t="shared" si="1"/>
        <v>3700</v>
      </c>
      <c r="I27" s="24"/>
      <c r="K27" s="5"/>
      <c r="L27" s="21">
        <f>K27+(K27*E4)</f>
        <v>0</v>
      </c>
      <c r="M27" s="2"/>
    </row>
    <row r="28" spans="2:13" ht="15" customHeight="1" x14ac:dyDescent="0.25">
      <c r="B28" s="38"/>
      <c r="C28" s="4" t="s">
        <v>24</v>
      </c>
      <c r="D28" s="19" t="s">
        <v>23</v>
      </c>
      <c r="E28" s="5">
        <v>2950</v>
      </c>
      <c r="F28" s="21">
        <v>8400</v>
      </c>
      <c r="G28" s="12">
        <f t="shared" si="0"/>
        <v>2.847457627118644</v>
      </c>
      <c r="H28" s="5">
        <f t="shared" si="1"/>
        <v>4200</v>
      </c>
      <c r="I28" s="24"/>
      <c r="K28" s="5"/>
      <c r="L28" s="21">
        <f>K28+(K28*E4)</f>
        <v>0</v>
      </c>
      <c r="M28" s="2"/>
    </row>
    <row r="29" spans="2:13" ht="15" customHeight="1" x14ac:dyDescent="0.25">
      <c r="B29" s="38"/>
      <c r="C29" s="4" t="s">
        <v>49</v>
      </c>
      <c r="D29" s="19" t="s">
        <v>50</v>
      </c>
      <c r="E29" s="5">
        <v>2400</v>
      </c>
      <c r="F29" s="21">
        <v>6800</v>
      </c>
      <c r="G29" s="12">
        <f t="shared" si="0"/>
        <v>2.8333333333333335</v>
      </c>
      <c r="H29" s="5">
        <f t="shared" si="1"/>
        <v>3400</v>
      </c>
      <c r="I29" s="24"/>
      <c r="K29" s="5"/>
      <c r="L29" s="21">
        <f>K29+(K29*E4)</f>
        <v>0</v>
      </c>
      <c r="M29" s="2"/>
    </row>
    <row r="30" spans="2:13" ht="15" customHeight="1" x14ac:dyDescent="0.25">
      <c r="B30" s="38"/>
      <c r="C30" s="4" t="s">
        <v>55</v>
      </c>
      <c r="D30" s="19" t="s">
        <v>56</v>
      </c>
      <c r="E30" s="5">
        <v>2300</v>
      </c>
      <c r="F30" s="21">
        <v>6300</v>
      </c>
      <c r="G30" s="12">
        <f t="shared" si="0"/>
        <v>2.7391304347826089</v>
      </c>
      <c r="H30" s="5">
        <f t="shared" si="1"/>
        <v>3150</v>
      </c>
      <c r="I30" s="24"/>
      <c r="K30" s="5"/>
      <c r="L30" s="21">
        <f>K30+(K30*E4)</f>
        <v>0</v>
      </c>
      <c r="M30" s="2"/>
    </row>
    <row r="31" spans="2:13" ht="15" customHeight="1" x14ac:dyDescent="0.25">
      <c r="B31" s="38"/>
      <c r="C31" s="4" t="s">
        <v>53</v>
      </c>
      <c r="D31" s="19" t="s">
        <v>54</v>
      </c>
      <c r="E31" s="5">
        <v>2200</v>
      </c>
      <c r="F31" s="21">
        <v>6300</v>
      </c>
      <c r="G31" s="12">
        <f t="shared" si="0"/>
        <v>2.8636363636363638</v>
      </c>
      <c r="H31" s="5">
        <f t="shared" si="1"/>
        <v>3150</v>
      </c>
      <c r="I31" s="24"/>
      <c r="K31" s="5"/>
      <c r="L31" s="21">
        <f>K31+(K31*E4)</f>
        <v>0</v>
      </c>
      <c r="M31" s="2"/>
    </row>
    <row r="32" spans="2:13" ht="15" customHeight="1" x14ac:dyDescent="0.25">
      <c r="B32" s="38"/>
      <c r="C32" s="4" t="s">
        <v>47</v>
      </c>
      <c r="D32" s="19" t="s">
        <v>48</v>
      </c>
      <c r="E32" s="5">
        <v>2200</v>
      </c>
      <c r="F32" s="21">
        <v>6300</v>
      </c>
      <c r="G32" s="12">
        <f t="shared" si="0"/>
        <v>2.8636363636363638</v>
      </c>
      <c r="H32" s="5">
        <f t="shared" si="1"/>
        <v>3150</v>
      </c>
      <c r="I32" s="24"/>
      <c r="K32" s="5"/>
      <c r="L32" s="21">
        <f>K32+(K32*E4)</f>
        <v>0</v>
      </c>
      <c r="M32" s="2"/>
    </row>
    <row r="33" spans="1:102" ht="15" customHeight="1" x14ac:dyDescent="0.25">
      <c r="B33" s="38"/>
      <c r="C33" s="4" t="s">
        <v>57</v>
      </c>
      <c r="D33" s="19" t="s">
        <v>58</v>
      </c>
      <c r="E33" s="5">
        <v>2200</v>
      </c>
      <c r="F33" s="21">
        <v>6300</v>
      </c>
      <c r="G33" s="12">
        <f t="shared" si="0"/>
        <v>2.8636363636363638</v>
      </c>
      <c r="H33" s="5">
        <f t="shared" si="1"/>
        <v>3150</v>
      </c>
      <c r="I33" s="25"/>
      <c r="K33" s="5"/>
      <c r="L33" s="21">
        <f>K33+(K33*E4)</f>
        <v>0</v>
      </c>
      <c r="M33" s="2"/>
    </row>
    <row r="34" spans="1:102" ht="15" customHeight="1" x14ac:dyDescent="0.25">
      <c r="B34" s="38"/>
      <c r="C34" s="4" t="s">
        <v>60</v>
      </c>
      <c r="D34" s="4" t="s">
        <v>59</v>
      </c>
      <c r="E34" s="5">
        <v>1180</v>
      </c>
      <c r="F34" s="21">
        <v>3200</v>
      </c>
      <c r="G34" s="12">
        <f t="shared" si="0"/>
        <v>2.7118644067796609</v>
      </c>
      <c r="H34" s="5">
        <f t="shared" si="1"/>
        <v>1600</v>
      </c>
      <c r="I34" s="26"/>
      <c r="K34" s="5"/>
      <c r="L34" s="21">
        <f>K34+(K34*E4)</f>
        <v>0</v>
      </c>
      <c r="M34" s="2"/>
    </row>
    <row r="35" spans="1:102" ht="15" customHeight="1" x14ac:dyDescent="0.25">
      <c r="A35" s="36"/>
      <c r="B35" s="38"/>
      <c r="C35" s="4" t="s">
        <v>61</v>
      </c>
      <c r="D35" s="4" t="s">
        <v>109</v>
      </c>
      <c r="E35" s="5">
        <v>1100</v>
      </c>
      <c r="F35" s="21">
        <v>3200</v>
      </c>
      <c r="G35" s="12">
        <f t="shared" si="0"/>
        <v>2.9090909090909092</v>
      </c>
      <c r="H35" s="5">
        <f t="shared" si="1"/>
        <v>1600</v>
      </c>
      <c r="I35" s="24"/>
      <c r="K35" s="5"/>
      <c r="L35" s="21">
        <f>K35+(K35*E4)</f>
        <v>0</v>
      </c>
      <c r="M35" s="2"/>
    </row>
    <row r="36" spans="1:102" s="35" customFormat="1" ht="15" customHeight="1" x14ac:dyDescent="0.25">
      <c r="A36" s="36"/>
      <c r="B36" s="38"/>
      <c r="C36" s="4" t="s">
        <v>62</v>
      </c>
      <c r="D36" s="4" t="s">
        <v>108</v>
      </c>
      <c r="E36" s="5">
        <v>950</v>
      </c>
      <c r="F36" s="21">
        <v>3200</v>
      </c>
      <c r="G36" s="12">
        <f t="shared" si="0"/>
        <v>3.3684210526315788</v>
      </c>
      <c r="H36" s="5">
        <f t="shared" si="1"/>
        <v>1600</v>
      </c>
      <c r="I36" s="24"/>
      <c r="J36" s="37"/>
      <c r="K36" s="20"/>
      <c r="L36" s="21">
        <f>K36+(K36*E4)</f>
        <v>0</v>
      </c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</row>
    <row r="37" spans="1:102" ht="15" customHeight="1" x14ac:dyDescent="0.25">
      <c r="B37" s="38"/>
      <c r="C37" s="4" t="s">
        <v>63</v>
      </c>
      <c r="D37" s="4" t="s">
        <v>67</v>
      </c>
      <c r="E37" s="5">
        <v>1450</v>
      </c>
      <c r="F37" s="21">
        <v>4400</v>
      </c>
      <c r="G37" s="12">
        <f t="shared" si="0"/>
        <v>3.0344827586206895</v>
      </c>
      <c r="H37" s="5">
        <f t="shared" si="1"/>
        <v>2200</v>
      </c>
      <c r="I37" s="24"/>
      <c r="K37" s="5"/>
      <c r="L37" s="21">
        <f>K37+(K37*E4)</f>
        <v>0</v>
      </c>
      <c r="M37" s="2"/>
    </row>
    <row r="38" spans="1:102" ht="15" customHeight="1" x14ac:dyDescent="0.25">
      <c r="B38" s="38"/>
      <c r="C38" s="4" t="s">
        <v>64</v>
      </c>
      <c r="D38" s="4" t="s">
        <v>68</v>
      </c>
      <c r="E38" s="5">
        <v>1500</v>
      </c>
      <c r="F38" s="21">
        <v>4400</v>
      </c>
      <c r="G38" s="12">
        <f t="shared" si="0"/>
        <v>2.9333333333333331</v>
      </c>
      <c r="H38" s="5">
        <f t="shared" si="1"/>
        <v>2200</v>
      </c>
      <c r="I38" s="24"/>
      <c r="K38" s="5"/>
      <c r="L38" s="21">
        <f>K38+(K38*E4)</f>
        <v>0</v>
      </c>
      <c r="M38" s="2"/>
    </row>
    <row r="39" spans="1:102" ht="15" customHeight="1" x14ac:dyDescent="0.25">
      <c r="B39" s="38"/>
      <c r="C39" s="4" t="s">
        <v>65</v>
      </c>
      <c r="D39" s="4" t="s">
        <v>69</v>
      </c>
      <c r="E39" s="5">
        <v>1750</v>
      </c>
      <c r="F39" s="21">
        <v>4400</v>
      </c>
      <c r="G39" s="12">
        <f t="shared" si="0"/>
        <v>2.5142857142857142</v>
      </c>
      <c r="H39" s="5">
        <f t="shared" si="1"/>
        <v>2200</v>
      </c>
      <c r="I39" s="24"/>
      <c r="K39" s="5"/>
      <c r="L39" s="21">
        <f>K39+(K39*E4)</f>
        <v>0</v>
      </c>
      <c r="M39" s="2"/>
    </row>
    <row r="40" spans="1:102" ht="15" customHeight="1" x14ac:dyDescent="0.25">
      <c r="B40" s="38"/>
      <c r="C40" s="4" t="s">
        <v>66</v>
      </c>
      <c r="D40" s="4" t="s">
        <v>70</v>
      </c>
      <c r="E40" s="5">
        <v>1700</v>
      </c>
      <c r="F40" s="21">
        <v>4400</v>
      </c>
      <c r="G40" s="12">
        <f t="shared" si="0"/>
        <v>2.5882352941176472</v>
      </c>
      <c r="H40" s="5">
        <f t="shared" si="1"/>
        <v>2200</v>
      </c>
      <c r="I40" s="24"/>
      <c r="K40" s="5"/>
      <c r="L40" s="21">
        <f>K40+(K40*E4)</f>
        <v>0</v>
      </c>
      <c r="M40" s="2"/>
    </row>
    <row r="41" spans="1:102" ht="15" customHeight="1" x14ac:dyDescent="0.25">
      <c r="B41" s="38" t="s">
        <v>90</v>
      </c>
      <c r="C41" s="4" t="s">
        <v>107</v>
      </c>
      <c r="D41" s="4" t="s">
        <v>86</v>
      </c>
      <c r="E41" s="5">
        <v>4290</v>
      </c>
      <c r="F41" s="21">
        <v>9800</v>
      </c>
      <c r="G41" s="12">
        <f t="shared" si="0"/>
        <v>2.2843822843822843</v>
      </c>
      <c r="H41" s="5">
        <f t="shared" si="1"/>
        <v>4900</v>
      </c>
      <c r="I41" s="24"/>
      <c r="K41" s="24"/>
      <c r="L41" s="24"/>
      <c r="M41" s="2"/>
    </row>
    <row r="42" spans="1:102" ht="15" customHeight="1" x14ac:dyDescent="0.25">
      <c r="B42" s="38"/>
      <c r="C42" s="19" t="s">
        <v>2</v>
      </c>
      <c r="D42" s="19" t="s">
        <v>3</v>
      </c>
      <c r="E42" s="20">
        <v>1906</v>
      </c>
      <c r="F42" s="21">
        <v>4500</v>
      </c>
      <c r="G42" s="12">
        <f t="shared" si="0"/>
        <v>2.3609653725078701</v>
      </c>
      <c r="H42" s="5">
        <f t="shared" si="1"/>
        <v>2250</v>
      </c>
      <c r="I42" s="24"/>
      <c r="K42" s="24"/>
      <c r="L42" s="24"/>
      <c r="M42" s="2"/>
    </row>
    <row r="43" spans="1:102" ht="15" customHeight="1" x14ac:dyDescent="0.25">
      <c r="B43" s="38"/>
      <c r="C43" s="19" t="s">
        <v>0</v>
      </c>
      <c r="D43" s="19" t="s">
        <v>1</v>
      </c>
      <c r="E43" s="20">
        <v>3148</v>
      </c>
      <c r="F43" s="21">
        <v>7400</v>
      </c>
      <c r="G43" s="12">
        <f t="shared" si="0"/>
        <v>2.3506988564167726</v>
      </c>
      <c r="H43" s="5">
        <f t="shared" si="1"/>
        <v>3700</v>
      </c>
      <c r="I43" s="24"/>
      <c r="K43" s="24"/>
      <c r="L43" s="24"/>
      <c r="M43" s="2"/>
    </row>
    <row r="44" spans="1:102" ht="15" customHeight="1" x14ac:dyDescent="0.25">
      <c r="B44" s="38"/>
      <c r="C44" s="19" t="s">
        <v>7</v>
      </c>
      <c r="D44" s="19" t="s">
        <v>87</v>
      </c>
      <c r="E44" s="20"/>
      <c r="F44" s="15">
        <v>2000</v>
      </c>
      <c r="G44" s="12" t="e">
        <f t="shared" si="0"/>
        <v>#DIV/0!</v>
      </c>
      <c r="H44" s="5">
        <f t="shared" si="1"/>
        <v>1000</v>
      </c>
      <c r="I44" s="24"/>
      <c r="K44" s="5"/>
      <c r="L44" s="21">
        <f>K44+(K44*E4)</f>
        <v>0</v>
      </c>
      <c r="M44" s="2"/>
    </row>
    <row r="45" spans="1:102" ht="15" customHeight="1" x14ac:dyDescent="0.25">
      <c r="B45" s="38"/>
      <c r="C45" s="19" t="s">
        <v>4</v>
      </c>
      <c r="D45" s="19" t="s">
        <v>5</v>
      </c>
      <c r="E45" s="20"/>
      <c r="F45" s="15">
        <v>3400</v>
      </c>
      <c r="G45" s="12" t="e">
        <f t="shared" si="0"/>
        <v>#DIV/0!</v>
      </c>
      <c r="H45" s="5">
        <f t="shared" si="1"/>
        <v>1700</v>
      </c>
      <c r="I45" s="24"/>
      <c r="K45" s="5"/>
      <c r="L45" s="21">
        <f>K45+(K45*E4)</f>
        <v>0</v>
      </c>
      <c r="M45" s="2"/>
    </row>
    <row r="46" spans="1:102" ht="15" customHeight="1" x14ac:dyDescent="0.25">
      <c r="B46" s="38"/>
      <c r="C46" s="19" t="s">
        <v>88</v>
      </c>
      <c r="D46" s="19" t="s">
        <v>89</v>
      </c>
      <c r="E46" s="20">
        <v>1641</v>
      </c>
      <c r="F46" s="21">
        <v>3800</v>
      </c>
      <c r="G46" s="28">
        <f t="shared" si="0"/>
        <v>2.3156611822059721</v>
      </c>
      <c r="H46" s="5">
        <f t="shared" si="1"/>
        <v>1900</v>
      </c>
      <c r="I46" s="24"/>
      <c r="K46" s="24"/>
      <c r="L46" s="24"/>
      <c r="M46" s="2"/>
    </row>
    <row r="47" spans="1:102" ht="15" customHeight="1" x14ac:dyDescent="0.25">
      <c r="B47" s="38" t="s">
        <v>91</v>
      </c>
      <c r="C47" s="4" t="s">
        <v>33</v>
      </c>
      <c r="D47" s="4" t="s">
        <v>95</v>
      </c>
      <c r="E47" s="5">
        <v>3300</v>
      </c>
      <c r="F47" s="10">
        <v>9200</v>
      </c>
      <c r="G47" s="12">
        <f t="shared" si="0"/>
        <v>2.7878787878787881</v>
      </c>
      <c r="H47" s="5">
        <f t="shared" ref="H47:H50" si="2">+E47*1.42</f>
        <v>4686</v>
      </c>
      <c r="I47" s="24"/>
      <c r="K47" s="24"/>
      <c r="L47" s="24"/>
      <c r="M47" s="2"/>
    </row>
    <row r="48" spans="1:102" ht="15" customHeight="1" x14ac:dyDescent="0.25">
      <c r="B48" s="38"/>
      <c r="C48" s="4" t="s">
        <v>32</v>
      </c>
      <c r="D48" s="4" t="s">
        <v>94</v>
      </c>
      <c r="E48" s="5">
        <v>3000</v>
      </c>
      <c r="F48" s="10">
        <v>9200</v>
      </c>
      <c r="G48" s="12">
        <f t="shared" si="0"/>
        <v>3.0666666666666669</v>
      </c>
      <c r="H48" s="5">
        <f t="shared" si="2"/>
        <v>4260</v>
      </c>
      <c r="I48" s="24"/>
      <c r="K48" s="24"/>
      <c r="L48" s="24"/>
      <c r="M48" s="2"/>
    </row>
    <row r="49" spans="2:13" ht="15" customHeight="1" x14ac:dyDescent="0.25">
      <c r="B49" s="38"/>
      <c r="C49" s="4" t="s">
        <v>37</v>
      </c>
      <c r="D49" s="4" t="s">
        <v>35</v>
      </c>
      <c r="E49" s="5">
        <v>2600</v>
      </c>
      <c r="F49" s="10">
        <v>9200</v>
      </c>
      <c r="G49" s="12">
        <f t="shared" si="0"/>
        <v>3.5384615384615383</v>
      </c>
      <c r="H49" s="5">
        <f t="shared" si="2"/>
        <v>3692</v>
      </c>
      <c r="I49" s="24"/>
      <c r="K49" s="24"/>
      <c r="L49" s="24"/>
      <c r="M49" s="2"/>
    </row>
    <row r="50" spans="2:13" ht="15" customHeight="1" x14ac:dyDescent="0.25">
      <c r="B50" s="38"/>
      <c r="C50" s="4" t="s">
        <v>36</v>
      </c>
      <c r="D50" s="19" t="s">
        <v>34</v>
      </c>
      <c r="E50" s="5">
        <v>2700</v>
      </c>
      <c r="F50" s="10">
        <v>9200</v>
      </c>
      <c r="G50" s="12">
        <f t="shared" si="0"/>
        <v>3.4074074074074074</v>
      </c>
      <c r="H50" s="5">
        <f t="shared" si="2"/>
        <v>3834</v>
      </c>
      <c r="I50" s="24"/>
      <c r="K50" s="24"/>
      <c r="L50" s="24"/>
      <c r="M50" s="2"/>
    </row>
    <row r="51" spans="2:13" ht="15" customHeight="1" x14ac:dyDescent="0.25">
      <c r="B51" s="38"/>
      <c r="C51" s="30" t="s">
        <v>102</v>
      </c>
      <c r="D51" s="30" t="s">
        <v>92</v>
      </c>
      <c r="E51" s="31">
        <v>3200</v>
      </c>
      <c r="F51" s="32">
        <v>9200</v>
      </c>
      <c r="G51" s="33">
        <f t="shared" si="0"/>
        <v>2.875</v>
      </c>
      <c r="H51" s="31">
        <f t="shared" ref="H51:H52" si="3">+E51*1.42</f>
        <v>4544</v>
      </c>
      <c r="I51" s="34"/>
      <c r="K51" s="24"/>
      <c r="L51" s="24"/>
      <c r="M51" s="2"/>
    </row>
    <row r="52" spans="2:13" ht="15" customHeight="1" x14ac:dyDescent="0.25">
      <c r="B52" s="38"/>
      <c r="C52" s="30" t="s">
        <v>103</v>
      </c>
      <c r="D52" s="30" t="s">
        <v>93</v>
      </c>
      <c r="E52" s="31">
        <v>2700</v>
      </c>
      <c r="F52" s="32">
        <v>9200</v>
      </c>
      <c r="G52" s="33">
        <f t="shared" si="0"/>
        <v>3.4074074074074074</v>
      </c>
      <c r="H52" s="31">
        <f t="shared" si="3"/>
        <v>3834</v>
      </c>
      <c r="I52" s="34"/>
      <c r="K52" s="24"/>
      <c r="L52" s="24"/>
      <c r="M52" s="2"/>
    </row>
    <row r="53" spans="2:13" ht="15" customHeight="1" x14ac:dyDescent="0.25">
      <c r="M53" s="2"/>
    </row>
    <row r="54" spans="2:13" ht="15" customHeight="1" x14ac:dyDescent="0.25">
      <c r="M54" s="2"/>
    </row>
    <row r="55" spans="2:13" ht="15" customHeight="1" x14ac:dyDescent="0.25">
      <c r="M55" s="2"/>
    </row>
    <row r="56" spans="2:13" ht="15" customHeight="1" x14ac:dyDescent="0.25">
      <c r="M56" s="2"/>
    </row>
    <row r="57" spans="2:13" ht="15" customHeight="1" x14ac:dyDescent="0.25">
      <c r="M57" s="2"/>
    </row>
    <row r="58" spans="2:13" ht="15" customHeight="1" x14ac:dyDescent="0.25">
      <c r="M58" s="2"/>
    </row>
    <row r="59" spans="2:13" ht="15" customHeight="1" x14ac:dyDescent="0.25">
      <c r="M59" s="2"/>
    </row>
    <row r="60" spans="2:13" ht="15" customHeight="1" x14ac:dyDescent="0.25">
      <c r="M60" s="2"/>
    </row>
    <row r="61" spans="2:13" ht="15" customHeight="1" x14ac:dyDescent="0.25">
      <c r="M61" s="2"/>
    </row>
    <row r="62" spans="2:13" ht="15" customHeight="1" x14ac:dyDescent="0.25">
      <c r="M62" s="2"/>
    </row>
    <row r="63" spans="2:13" ht="15" customHeight="1" x14ac:dyDescent="0.25">
      <c r="M63" s="2"/>
    </row>
    <row r="64" spans="2:13" ht="15" customHeight="1" x14ac:dyDescent="0.25">
      <c r="M64" s="2"/>
    </row>
  </sheetData>
  <mergeCells count="6">
    <mergeCell ref="B47:B52"/>
    <mergeCell ref="K7:K8"/>
    <mergeCell ref="L7:L8"/>
    <mergeCell ref="B8:B20"/>
    <mergeCell ref="B21:B40"/>
    <mergeCell ref="B41:B46"/>
  </mergeCells>
  <printOptions horizontalCentered="1" verticalCentered="1"/>
  <pageMargins left="0.25" right="0.25" top="0.75" bottom="0.75" header="0.3" footer="0.3"/>
  <pageSetup paperSize="9" scale="7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SOL</cp:lastModifiedBy>
  <cp:lastPrinted>2021-11-01T12:48:35Z</cp:lastPrinted>
  <dcterms:created xsi:type="dcterms:W3CDTF">2017-09-05T14:37:39Z</dcterms:created>
  <dcterms:modified xsi:type="dcterms:W3CDTF">2022-11-28T15:57:10Z</dcterms:modified>
</cp:coreProperties>
</file>