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esos01\Desktop\"/>
    </mc:Choice>
  </mc:AlternateContent>
  <xr:revisionPtr revIDLastSave="0" documentId="13_ncr:1000001_{7A257432-BC20-6C42-BA07-8FA31D925DF4}" xr6:coauthVersionLast="47" xr6:coauthVersionMax="47" xr10:uidLastSave="{00000000-0000-0000-0000-000000000000}"/>
  <bookViews>
    <workbookView xWindow="-120" yWindow="-120" windowWidth="20730" windowHeight="11160" xr2:uid="{18B6647C-2768-4E6A-A359-474703497AA9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BY15" i="1"/>
  <c r="W15" i="1"/>
  <c r="S15" i="1"/>
  <c r="R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AA14" i="1"/>
  <c r="BY14" i="1"/>
  <c r="W14" i="1"/>
  <c r="S14" i="1"/>
  <c r="R14" i="1"/>
  <c r="T14" i="1"/>
  <c r="AB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A13" i="1"/>
  <c r="BY13" i="1"/>
  <c r="R13" i="1"/>
  <c r="AB13" i="1"/>
  <c r="W13" i="1"/>
  <c r="S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AA12" i="1"/>
  <c r="BY12" i="1"/>
  <c r="W12" i="1"/>
  <c r="S12" i="1"/>
  <c r="R12" i="1"/>
  <c r="T12" i="1"/>
  <c r="AB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A11" i="1"/>
  <c r="BY11" i="1"/>
  <c r="W11" i="1"/>
  <c r="S11" i="1"/>
  <c r="R11" i="1"/>
  <c r="T11" i="1"/>
  <c r="AB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A10" i="1"/>
  <c r="BY10" i="1"/>
  <c r="W10" i="1"/>
  <c r="S10" i="1"/>
  <c r="R10" i="1"/>
  <c r="T10" i="1"/>
  <c r="AB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A9" i="1"/>
  <c r="BY9" i="1"/>
  <c r="R9" i="1"/>
  <c r="AB9" i="1"/>
  <c r="W9" i="1"/>
  <c r="S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AA8" i="1"/>
  <c r="BY8" i="1"/>
  <c r="W8" i="1"/>
  <c r="S8" i="1"/>
  <c r="R8" i="1"/>
  <c r="T8" i="1"/>
  <c r="AB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AA7" i="1"/>
  <c r="BY7" i="1"/>
  <c r="W7" i="1"/>
  <c r="S7" i="1"/>
  <c r="R7" i="1"/>
  <c r="T7" i="1"/>
  <c r="AB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B15" i="1"/>
</calcChain>
</file>

<file path=xl/sharedStrings.xml><?xml version="1.0" encoding="utf-8"?>
<sst xmlns="http://schemas.openxmlformats.org/spreadsheetml/2006/main" count="76" uniqueCount="53">
  <si>
    <t>Area</t>
  </si>
  <si>
    <t>Dia</t>
  </si>
  <si>
    <t>PROYECTO</t>
  </si>
  <si>
    <t>CODIGO</t>
  </si>
  <si>
    <t>DESCRIPCION</t>
  </si>
  <si>
    <t xml:space="preserve">MAQUINA </t>
  </si>
  <si>
    <t xml:space="preserve">N. PERSONAS REQUERIDAS </t>
  </si>
  <si>
    <t xml:space="preserve">T/C </t>
  </si>
  <si>
    <t>ESTANDAR</t>
  </si>
  <si>
    <t xml:space="preserve">NOMINA </t>
  </si>
  <si>
    <t>OPERADOR</t>
  </si>
  <si>
    <t>NOMINA AUX 1</t>
  </si>
  <si>
    <t>AUX 1</t>
  </si>
  <si>
    <t xml:space="preserve">NOMINA AUX 2 </t>
  </si>
  <si>
    <t>AUX 2</t>
  </si>
  <si>
    <t>Promedio Alcanzado</t>
  </si>
  <si>
    <t>Total Tiempo Programado</t>
  </si>
  <si>
    <t>Tiempo Real Utilizado</t>
  </si>
  <si>
    <t>Tiempo Promedio Utilizado</t>
  </si>
  <si>
    <t>Objetivo Planeado</t>
  </si>
  <si>
    <t>Objetivo con Int</t>
  </si>
  <si>
    <t>Reporte Prod.</t>
  </si>
  <si>
    <t>Saldo</t>
  </si>
  <si>
    <t>Eficiencia Reportada 
c/ Int</t>
  </si>
  <si>
    <t>Eficiencia Efectiva</t>
  </si>
  <si>
    <t>No. de Personas</t>
  </si>
  <si>
    <t>Total Hrs Reportadas</t>
  </si>
  <si>
    <t>Cambio de modelo</t>
  </si>
  <si>
    <t>T</t>
  </si>
  <si>
    <t>Habilitado de material</t>
  </si>
  <si>
    <t>Limpieza</t>
  </si>
  <si>
    <t>Mantenimiento</t>
  </si>
  <si>
    <t>Taller Mecanico</t>
  </si>
  <si>
    <t>Calidad</t>
  </si>
  <si>
    <t>Cambio de dispositivo</t>
  </si>
  <si>
    <t>Ajuste</t>
  </si>
  <si>
    <t>Inspección</t>
  </si>
  <si>
    <t>Soporte</t>
  </si>
  <si>
    <t>Falta de Herramientas</t>
  </si>
  <si>
    <t>Traslado de material</t>
  </si>
  <si>
    <t>Acomodo de material</t>
  </si>
  <si>
    <t>Retrabajos</t>
  </si>
  <si>
    <t>Retrabajos por Proveedores</t>
  </si>
  <si>
    <t>Falta de material X Componentes</t>
  </si>
  <si>
    <t>Falta de material X Almacén</t>
  </si>
  <si>
    <t>Faltante de material X Pintura</t>
  </si>
  <si>
    <t>Faltante de material X Troqueles</t>
  </si>
  <si>
    <t>Faltante de material X Soldadura</t>
  </si>
  <si>
    <t>Faltante de material X Capacitación y Juntas</t>
  </si>
  <si>
    <t>Faltante de material X Habilitado</t>
  </si>
  <si>
    <t>Faltante de material X Numalliance</t>
  </si>
  <si>
    <t>Faltante de material X Otros</t>
  </si>
  <si>
    <t>Total min C/Interferencias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</si>
</sst>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4" fillId="0" borderId="1" xfId="1" applyNumberFormat="1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left"/>
    </xf>
    <xf numFmtId="10" fontId="0" fillId="0" borderId="1" xfId="2" applyNumberFormat="1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procesos01/Desktop/HRXHR%20SONI/MARIO%20C/2025/TROQUELES/SEMANA%2023/MARTES%2003%20DE%20JUNIO%20DEL%202025%20TROQUELES.xlsm" TargetMode="External" /><Relationship Id="rId1" Type="http://schemas.openxmlformats.org/officeDocument/2006/relationships/externalLinkPath" Target="HRXHR%20SONI/MARIO%20C/2025/TROQUELES/SEMANA%2023/MARTES%2003%20DE%20JUNIO%20DEL%202025%20TROQUELES.xlsm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"/>
      <sheetName val="MANUAL (2)"/>
      <sheetName val="MANUAL (2-1)"/>
      <sheetName val="MANUAL (3)"/>
      <sheetName val="MANUAL (4)"/>
      <sheetName val="MANUAL (5)"/>
      <sheetName val="MANUAL (6)"/>
      <sheetName val="MANUAL (7)"/>
      <sheetName val="MANUAL (8)"/>
      <sheetName val="MANUAL (8-1)"/>
      <sheetName val="MANUAL (8-2)"/>
      <sheetName val="MANUAL (9)"/>
      <sheetName val="MANUAL (10)"/>
      <sheetName val="MANUAL (11)"/>
      <sheetName val="MANUAL (23)"/>
      <sheetName val="MANUAL (24)"/>
      <sheetName val="MANUAL (25)"/>
      <sheetName val="MANUAL (26)"/>
      <sheetName val="eSTANDAR DE GNF7,DIVISOR Y SOCI"/>
      <sheetName val="MANUAL (27)"/>
      <sheetName val="MANUAL (27-1)"/>
      <sheetName val="MANUAL (28)"/>
      <sheetName val="MANUAL (28-1)"/>
      <sheetName val="MANUAL (29)"/>
      <sheetName val="MANUAL (31)"/>
      <sheetName val="MANUAL (15)"/>
      <sheetName val="MANUAL (16)"/>
      <sheetName val="MANUAL (18)"/>
      <sheetName val="Concentrado IP"/>
      <sheetName val="LISTA"/>
      <sheetName val="Hoja25"/>
      <sheetName val="Hoja6"/>
      <sheetName val="Hoja5"/>
      <sheetName val="Hoja3"/>
      <sheetName val="Hoja1"/>
      <sheetName val="Hoja4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CD95-C401-4F70-88BB-E910C79BB5F3}">
  <dimension ref="B6:BY15"/>
  <sheetViews>
    <sheetView tabSelected="1" topLeftCell="F1" workbookViewId="0">
      <selection activeCell="F8" sqref="F8"/>
    </sheetView>
  </sheetViews>
  <sheetFormatPr defaultColWidth="10.76171875" defaultRowHeight="15" x14ac:dyDescent="0.2"/>
  <sheetData>
    <row r="6" spans="2:77" ht="54.75" x14ac:dyDescent="0.2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2" t="s">
        <v>9</v>
      </c>
      <c r="L6" s="1" t="s">
        <v>10</v>
      </c>
      <c r="M6" s="1" t="s">
        <v>11</v>
      </c>
      <c r="N6" s="2" t="s">
        <v>12</v>
      </c>
      <c r="O6" s="2" t="s">
        <v>13</v>
      </c>
      <c r="P6" s="2" t="s">
        <v>14</v>
      </c>
      <c r="Q6" s="3" t="s">
        <v>15</v>
      </c>
      <c r="R6" s="2" t="s">
        <v>16</v>
      </c>
      <c r="S6" s="2" t="s">
        <v>17</v>
      </c>
      <c r="T6" s="2" t="s">
        <v>18</v>
      </c>
      <c r="U6" s="4" t="s">
        <v>19</v>
      </c>
      <c r="V6" s="4" t="s">
        <v>20</v>
      </c>
      <c r="W6" s="2" t="s">
        <v>21</v>
      </c>
      <c r="X6" s="4" t="s">
        <v>22</v>
      </c>
      <c r="Y6" s="4" t="s">
        <v>23</v>
      </c>
      <c r="Z6" s="4" t="s">
        <v>24</v>
      </c>
      <c r="AA6" s="2" t="s">
        <v>25</v>
      </c>
      <c r="AB6" s="4" t="s">
        <v>26</v>
      </c>
      <c r="AC6" s="2" t="s">
        <v>27</v>
      </c>
      <c r="AD6" s="2" t="s">
        <v>28</v>
      </c>
      <c r="AE6" s="2" t="s">
        <v>29</v>
      </c>
      <c r="AF6" s="2" t="s">
        <v>28</v>
      </c>
      <c r="AG6" s="2" t="s">
        <v>30</v>
      </c>
      <c r="AH6" s="2" t="s">
        <v>28</v>
      </c>
      <c r="AI6" s="2" t="s">
        <v>31</v>
      </c>
      <c r="AJ6" s="2" t="s">
        <v>28</v>
      </c>
      <c r="AK6" s="2" t="s">
        <v>32</v>
      </c>
      <c r="AL6" s="2" t="s">
        <v>28</v>
      </c>
      <c r="AM6" s="2" t="s">
        <v>33</v>
      </c>
      <c r="AN6" s="2" t="s">
        <v>28</v>
      </c>
      <c r="AO6" s="2" t="s">
        <v>34</v>
      </c>
      <c r="AP6" s="2" t="s">
        <v>28</v>
      </c>
      <c r="AQ6" s="2" t="s">
        <v>35</v>
      </c>
      <c r="AR6" s="2" t="s">
        <v>28</v>
      </c>
      <c r="AS6" s="2" t="s">
        <v>36</v>
      </c>
      <c r="AT6" s="2" t="s">
        <v>28</v>
      </c>
      <c r="AU6" s="2" t="s">
        <v>37</v>
      </c>
      <c r="AV6" s="2" t="s">
        <v>28</v>
      </c>
      <c r="AW6" s="2" t="s">
        <v>38</v>
      </c>
      <c r="AX6" s="2" t="s">
        <v>28</v>
      </c>
      <c r="AY6" s="2" t="s">
        <v>39</v>
      </c>
      <c r="AZ6" s="2" t="s">
        <v>28</v>
      </c>
      <c r="BA6" s="2" t="s">
        <v>40</v>
      </c>
      <c r="BB6" s="2" t="s">
        <v>28</v>
      </c>
      <c r="BC6" s="2" t="s">
        <v>41</v>
      </c>
      <c r="BD6" s="2" t="s">
        <v>28</v>
      </c>
      <c r="BE6" s="2" t="s">
        <v>42</v>
      </c>
      <c r="BF6" s="2" t="s">
        <v>28</v>
      </c>
      <c r="BG6" s="2" t="s">
        <v>43</v>
      </c>
      <c r="BH6" s="2" t="s">
        <v>28</v>
      </c>
      <c r="BI6" s="2" t="s">
        <v>44</v>
      </c>
      <c r="BJ6" s="2" t="s">
        <v>28</v>
      </c>
      <c r="BK6" s="2" t="s">
        <v>45</v>
      </c>
      <c r="BL6" s="2" t="s">
        <v>28</v>
      </c>
      <c r="BM6" s="2" t="s">
        <v>46</v>
      </c>
      <c r="BN6" s="2" t="s">
        <v>28</v>
      </c>
      <c r="BO6" s="2" t="s">
        <v>47</v>
      </c>
      <c r="BP6" s="2" t="s">
        <v>28</v>
      </c>
      <c r="BQ6" s="2" t="s">
        <v>48</v>
      </c>
      <c r="BR6" s="2" t="s">
        <v>28</v>
      </c>
      <c r="BS6" s="2" t="s">
        <v>49</v>
      </c>
      <c r="BT6" s="2" t="s">
        <v>28</v>
      </c>
      <c r="BU6" s="2" t="s">
        <v>50</v>
      </c>
      <c r="BV6" s="2" t="s">
        <v>28</v>
      </c>
      <c r="BW6" s="2" t="s">
        <v>51</v>
      </c>
      <c r="BX6" s="2" t="s">
        <v>28</v>
      </c>
      <c r="BY6" s="5" t="s">
        <v>52</v>
      </c>
    </row>
    <row r="7" spans="2:77" x14ac:dyDescent="0.2">
      <c r="B7" s="6">
        <f t="shared" ref="B7:B15" si="0">$W$5</f>
        <v>0</v>
      </c>
      <c r="C7" s="7"/>
      <c r="D7" s="8" t="e">
        <f t="shared" ref="D7:D15" si="1">#REF!</f>
        <v>#REF!</v>
      </c>
      <c r="E7" s="9" t="e">
        <f>#REF!</f>
        <v>#REF!</v>
      </c>
      <c r="F7" s="10" t="e">
        <f>#REF!</f>
        <v>#REF!</v>
      </c>
      <c r="G7" s="10">
        <f t="shared" ref="G7:G15" si="2">$U$72</f>
        <v>0</v>
      </c>
      <c r="H7" s="11" t="str">
        <f>IFERROR(VLOOKUP(#REF!,'[1]eSTANDAR DE GNF7,DIVISOR Y SOCI'!#REF!,10,0),"")</f>
        <v/>
      </c>
      <c r="I7" s="12" t="e">
        <f>#REF!</f>
        <v>#REF!</v>
      </c>
      <c r="J7" s="11" t="e">
        <f>#REF!</f>
        <v>#REF!</v>
      </c>
      <c r="K7" s="9" t="str">
        <f t="shared" ref="K7:K15" si="3">+$Z$6</f>
        <v>Eficiencia Efectiva</v>
      </c>
      <c r="L7" s="11" t="str">
        <f t="shared" ref="L7:L15" si="4">$E$6</f>
        <v>CODIGO</v>
      </c>
      <c r="M7" s="11" t="str">
        <f t="shared" ref="M7:M15" si="5">+$AA$6</f>
        <v>No. de Personas</v>
      </c>
      <c r="N7" s="11" t="str">
        <f>$Q$6</f>
        <v>Promedio Alcanzado</v>
      </c>
      <c r="O7" s="13" t="str">
        <f t="shared" ref="O7:O15" si="6">+$AB$6</f>
        <v>Total Hrs Reportadas</v>
      </c>
      <c r="P7" s="13" t="str">
        <f t="shared" ref="P7:P15" si="7">$V$6</f>
        <v>Objetivo con Int</v>
      </c>
      <c r="Q7" s="14" t="e">
        <f>#REF!</f>
        <v>#REF!</v>
      </c>
      <c r="R7" s="15" t="e">
        <f>#REF!</f>
        <v>#REF!</v>
      </c>
      <c r="S7" s="16">
        <f>$E1</f>
        <v>0</v>
      </c>
      <c r="T7" s="17" t="str">
        <f>IFERROR(S7/R7,"")</f>
        <v/>
      </c>
      <c r="U7" s="18"/>
      <c r="V7" s="18"/>
      <c r="W7" s="19" t="e">
        <f>#REF!</f>
        <v>#REF!</v>
      </c>
      <c r="X7" s="20"/>
      <c r="Y7" s="21"/>
      <c r="Z7" s="22"/>
      <c r="AA7" s="23" t="e">
        <f>$D$6+$P$6</f>
        <v>#VALUE!</v>
      </c>
      <c r="AB7" s="24" t="e">
        <f>R7*AA7</f>
        <v>#REF!</v>
      </c>
      <c r="AC7" s="2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26" t="e">
        <f t="shared" ref="BY7:BY15" si="8">SUMPRODUCT(SUM(AC7:BX7),AA7)</f>
        <v>#VALUE!</v>
      </c>
    </row>
    <row r="8" spans="2:77" x14ac:dyDescent="0.2">
      <c r="B8" s="6">
        <f t="shared" si="0"/>
        <v>0</v>
      </c>
      <c r="C8" s="7"/>
      <c r="D8" s="8" t="e">
        <f t="shared" ref="D8:D15" si="9">#REF!</f>
        <v>#REF!</v>
      </c>
      <c r="E8" s="9" t="e">
        <f t="shared" ref="E8:E15" si="10">#REF!</f>
        <v>#REF!</v>
      </c>
      <c r="F8" s="10" t="e">
        <f t="shared" ref="F8:F15" si="11">#REF!</f>
        <v>#REF!</v>
      </c>
      <c r="G8" s="10">
        <f t="shared" si="2"/>
        <v>0</v>
      </c>
      <c r="H8" s="11" t="str">
        <f>IFERROR(VLOOKUP(#REF!,'[1]eSTANDAR DE GNF7,DIVISOR Y SOCI'!#REF!,10,0),"")</f>
        <v/>
      </c>
      <c r="I8" s="11" t="e">
        <f t="shared" ref="I8:I15" si="12">#REF!</f>
        <v>#REF!</v>
      </c>
      <c r="J8" s="11" t="e">
        <f t="shared" ref="J8:J15" si="13">#REF!</f>
        <v>#REF!</v>
      </c>
      <c r="K8" s="9" t="str">
        <f t="shared" si="3"/>
        <v>Eficiencia Efectiva</v>
      </c>
      <c r="L8" s="11" t="str">
        <f t="shared" si="4"/>
        <v>CODIGO</v>
      </c>
      <c r="M8" s="11" t="str">
        <f t="shared" si="5"/>
        <v>No. de Personas</v>
      </c>
      <c r="N8" s="11" t="str">
        <f t="shared" ref="N8:N15" si="14">$Q$6</f>
        <v>Promedio Alcanzado</v>
      </c>
      <c r="O8" s="13" t="str">
        <f t="shared" si="6"/>
        <v>Total Hrs Reportadas</v>
      </c>
      <c r="P8" s="13" t="str">
        <f t="shared" si="7"/>
        <v>Objetivo con Int</v>
      </c>
      <c r="Q8" s="14" t="e">
        <f>#REF!</f>
        <v>#REF!</v>
      </c>
      <c r="R8" s="15" t="e">
        <f>#REF!</f>
        <v>#REF!</v>
      </c>
      <c r="S8" s="16">
        <f>F1</f>
        <v>0</v>
      </c>
      <c r="T8" s="17" t="str">
        <f t="shared" ref="T8:T15" si="15">IFERROR(S8/R8,"")</f>
        <v/>
      </c>
      <c r="U8" s="18"/>
      <c r="V8" s="18"/>
      <c r="W8" s="19" t="e">
        <f>#REF!</f>
        <v>#REF!</v>
      </c>
      <c r="X8" s="20"/>
      <c r="Y8" s="21"/>
      <c r="Z8" s="22"/>
      <c r="AA8" s="23" t="e">
        <f t="shared" ref="AA8:AA15" si="16">$D$6+$P$6</f>
        <v>#VALUE!</v>
      </c>
      <c r="AB8" s="24" t="e">
        <f t="shared" ref="AB8:AB15" si="17">R8*AA8</f>
        <v>#REF!</v>
      </c>
      <c r="AC8" s="2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26" t="e">
        <f t="shared" si="8"/>
        <v>#VALUE!</v>
      </c>
    </row>
    <row r="9" spans="2:77" x14ac:dyDescent="0.2">
      <c r="B9" s="6">
        <f t="shared" si="0"/>
        <v>0</v>
      </c>
      <c r="C9" s="7"/>
      <c r="D9" s="8" t="e">
        <f t="shared" ref="D9:D15" si="18">#REF!</f>
        <v>#REF!</v>
      </c>
      <c r="E9" s="9" t="e">
        <f t="shared" ref="E9:E15" si="19">#REF!</f>
        <v>#REF!</v>
      </c>
      <c r="F9" s="10" t="e">
        <f t="shared" ref="F9:F15" si="20">#REF!</f>
        <v>#REF!</v>
      </c>
      <c r="G9" s="10">
        <f t="shared" si="2"/>
        <v>0</v>
      </c>
      <c r="H9" s="11" t="str">
        <f>IFERROR(VLOOKUP(#REF!,'[1]eSTANDAR DE GNF7,DIVISOR Y SOCI'!#REF!,10,0),"")</f>
        <v/>
      </c>
      <c r="I9" s="11" t="e">
        <f t="shared" ref="I9:I15" si="21">#REF!</f>
        <v>#REF!</v>
      </c>
      <c r="J9" s="11" t="e">
        <f t="shared" ref="J9:J15" si="22">#REF!</f>
        <v>#REF!</v>
      </c>
      <c r="K9" s="9" t="str">
        <f t="shared" si="3"/>
        <v>Eficiencia Efectiva</v>
      </c>
      <c r="L9" s="11" t="str">
        <f t="shared" si="4"/>
        <v>CODIGO</v>
      </c>
      <c r="M9" s="11" t="str">
        <f t="shared" si="5"/>
        <v>No. de Personas</v>
      </c>
      <c r="N9" s="11" t="str">
        <f t="shared" si="14"/>
        <v>Promedio Alcanzado</v>
      </c>
      <c r="O9" s="13" t="str">
        <f t="shared" si="6"/>
        <v>Total Hrs Reportadas</v>
      </c>
      <c r="P9" s="13" t="str">
        <f t="shared" si="7"/>
        <v>Objetivo con Int</v>
      </c>
      <c r="Q9" s="14" t="e">
        <f>#REF!</f>
        <v>#REF!</v>
      </c>
      <c r="R9" s="15" t="e">
        <f>#REF!</f>
        <v>#REF!</v>
      </c>
      <c r="S9" s="16">
        <f>G1</f>
        <v>0</v>
      </c>
      <c r="T9" s="17" t="str">
        <f t="shared" si="15"/>
        <v/>
      </c>
      <c r="U9" s="18"/>
      <c r="V9" s="18"/>
      <c r="W9" s="19" t="e">
        <f>#REF!</f>
        <v>#REF!</v>
      </c>
      <c r="X9" s="20"/>
      <c r="Y9" s="21"/>
      <c r="Z9" s="22"/>
      <c r="AA9" s="23" t="e">
        <f t="shared" si="16"/>
        <v>#VALUE!</v>
      </c>
      <c r="AB9" s="24" t="e">
        <f t="shared" si="17"/>
        <v>#REF!</v>
      </c>
      <c r="AC9" s="2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26" t="e">
        <f t="shared" si="8"/>
        <v>#VALUE!</v>
      </c>
    </row>
    <row r="10" spans="2:77" x14ac:dyDescent="0.2">
      <c r="B10" s="6">
        <f t="shared" si="0"/>
        <v>0</v>
      </c>
      <c r="C10" s="7"/>
      <c r="D10" s="8" t="e">
        <f t="shared" ref="D10:D15" si="23">#REF!</f>
        <v>#REF!</v>
      </c>
      <c r="E10" s="9" t="e">
        <f t="shared" ref="E10:E15" si="24">#REF!</f>
        <v>#REF!</v>
      </c>
      <c r="F10" s="10" t="e">
        <f t="shared" ref="F10:F15" si="25">#REF!</f>
        <v>#REF!</v>
      </c>
      <c r="G10" s="10">
        <f t="shared" si="2"/>
        <v>0</v>
      </c>
      <c r="H10" s="11" t="str">
        <f>IFERROR(VLOOKUP(#REF!,'[1]eSTANDAR DE GNF7,DIVISOR Y SOCI'!#REF!,10,0),"")</f>
        <v/>
      </c>
      <c r="I10" s="11" t="e">
        <f t="shared" ref="I10:I15" si="26">#REF!</f>
        <v>#REF!</v>
      </c>
      <c r="J10" s="11" t="e">
        <f t="shared" ref="J10:J15" si="27">#REF!</f>
        <v>#REF!</v>
      </c>
      <c r="K10" s="9" t="str">
        <f t="shared" si="3"/>
        <v>Eficiencia Efectiva</v>
      </c>
      <c r="L10" s="11" t="str">
        <f t="shared" si="4"/>
        <v>CODIGO</v>
      </c>
      <c r="M10" s="11" t="str">
        <f t="shared" si="5"/>
        <v>No. de Personas</v>
      </c>
      <c r="N10" s="11" t="str">
        <f t="shared" si="14"/>
        <v>Promedio Alcanzado</v>
      </c>
      <c r="O10" s="13" t="str">
        <f t="shared" si="6"/>
        <v>Total Hrs Reportadas</v>
      </c>
      <c r="P10" s="13" t="str">
        <f t="shared" si="7"/>
        <v>Objetivo con Int</v>
      </c>
      <c r="Q10" s="14" t="e">
        <f>#REF!</f>
        <v>#REF!</v>
      </c>
      <c r="R10" s="15" t="e">
        <f>#REF!</f>
        <v>#REF!</v>
      </c>
      <c r="S10" s="16">
        <f>H1</f>
        <v>0</v>
      </c>
      <c r="T10" s="17" t="str">
        <f t="shared" si="15"/>
        <v/>
      </c>
      <c r="U10" s="18"/>
      <c r="V10" s="18"/>
      <c r="W10" s="19" t="e">
        <f>#REF!</f>
        <v>#REF!</v>
      </c>
      <c r="X10" s="20"/>
      <c r="Y10" s="21"/>
      <c r="Z10" s="22"/>
      <c r="AA10" s="23" t="e">
        <f t="shared" si="16"/>
        <v>#VALUE!</v>
      </c>
      <c r="AB10" s="24" t="e">
        <f t="shared" si="17"/>
        <v>#REF!</v>
      </c>
      <c r="AC10" s="2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26" t="e">
        <f t="shared" si="8"/>
        <v>#VALUE!</v>
      </c>
    </row>
    <row r="11" spans="2:77" x14ac:dyDescent="0.2">
      <c r="B11" s="6">
        <f t="shared" si="0"/>
        <v>0</v>
      </c>
      <c r="C11" s="7"/>
      <c r="D11" s="8" t="e">
        <f t="shared" ref="D11:D15" si="28">#REF!</f>
        <v>#REF!</v>
      </c>
      <c r="E11" s="9" t="e">
        <f t="shared" ref="E11:E15" si="29">#REF!</f>
        <v>#REF!</v>
      </c>
      <c r="F11" s="10" t="e">
        <f t="shared" ref="F11:F15" si="30">#REF!</f>
        <v>#REF!</v>
      </c>
      <c r="G11" s="10">
        <f t="shared" si="2"/>
        <v>0</v>
      </c>
      <c r="H11" s="11" t="str">
        <f>IFERROR(VLOOKUP(#REF!,'[1]eSTANDAR DE GNF7,DIVISOR Y SOCI'!#REF!,10,0),"")</f>
        <v/>
      </c>
      <c r="I11" s="11" t="e">
        <f t="shared" ref="I11:I15" si="31">#REF!</f>
        <v>#REF!</v>
      </c>
      <c r="J11" s="11" t="e">
        <f t="shared" ref="J11:J15" si="32">#REF!</f>
        <v>#REF!</v>
      </c>
      <c r="K11" s="9" t="str">
        <f t="shared" si="3"/>
        <v>Eficiencia Efectiva</v>
      </c>
      <c r="L11" s="11" t="str">
        <f t="shared" si="4"/>
        <v>CODIGO</v>
      </c>
      <c r="M11" s="11" t="str">
        <f t="shared" si="5"/>
        <v>No. de Personas</v>
      </c>
      <c r="N11" s="11" t="str">
        <f t="shared" si="14"/>
        <v>Promedio Alcanzado</v>
      </c>
      <c r="O11" s="13" t="str">
        <f t="shared" si="6"/>
        <v>Total Hrs Reportadas</v>
      </c>
      <c r="P11" s="13" t="str">
        <f t="shared" si="7"/>
        <v>Objetivo con Int</v>
      </c>
      <c r="Q11" s="14" t="e">
        <f>#REF!</f>
        <v>#REF!</v>
      </c>
      <c r="R11" s="15" t="e">
        <f>#REF!</f>
        <v>#REF!</v>
      </c>
      <c r="S11" s="16">
        <f>I1</f>
        <v>0</v>
      </c>
      <c r="T11" s="17" t="str">
        <f t="shared" si="15"/>
        <v/>
      </c>
      <c r="U11" s="18"/>
      <c r="V11" s="18"/>
      <c r="W11" s="19" t="e">
        <f>#REF!</f>
        <v>#REF!</v>
      </c>
      <c r="X11" s="20"/>
      <c r="Y11" s="21"/>
      <c r="Z11" s="22"/>
      <c r="AA11" s="23" t="e">
        <f t="shared" si="16"/>
        <v>#VALUE!</v>
      </c>
      <c r="AB11" s="24" t="e">
        <f t="shared" si="17"/>
        <v>#REF!</v>
      </c>
      <c r="AC11" s="2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26" t="e">
        <f t="shared" si="8"/>
        <v>#VALUE!</v>
      </c>
    </row>
    <row r="12" spans="2:77" x14ac:dyDescent="0.2">
      <c r="B12" s="6">
        <f t="shared" si="0"/>
        <v>0</v>
      </c>
      <c r="C12" s="7"/>
      <c r="D12" s="8" t="e">
        <f t="shared" ref="D12:D15" si="33">#REF!</f>
        <v>#REF!</v>
      </c>
      <c r="E12" s="9" t="e">
        <f t="shared" ref="E12:E15" si="34">#REF!</f>
        <v>#REF!</v>
      </c>
      <c r="F12" s="10" t="e">
        <f t="shared" ref="F12:F15" si="35">#REF!</f>
        <v>#REF!</v>
      </c>
      <c r="G12" s="10">
        <f t="shared" si="2"/>
        <v>0</v>
      </c>
      <c r="H12" s="11" t="str">
        <f>IFERROR(VLOOKUP(#REF!,'[1]eSTANDAR DE GNF7,DIVISOR Y SOCI'!#REF!,10,0),"")</f>
        <v/>
      </c>
      <c r="I12" s="11" t="e">
        <f t="shared" ref="I12:I15" si="36">#REF!</f>
        <v>#REF!</v>
      </c>
      <c r="J12" s="11" t="e">
        <f t="shared" ref="J12:J15" si="37">#REF!</f>
        <v>#REF!</v>
      </c>
      <c r="K12" s="9" t="str">
        <f t="shared" si="3"/>
        <v>Eficiencia Efectiva</v>
      </c>
      <c r="L12" s="11" t="str">
        <f t="shared" si="4"/>
        <v>CODIGO</v>
      </c>
      <c r="M12" s="11" t="str">
        <f t="shared" si="5"/>
        <v>No. de Personas</v>
      </c>
      <c r="N12" s="11" t="str">
        <f t="shared" si="14"/>
        <v>Promedio Alcanzado</v>
      </c>
      <c r="O12" s="13" t="str">
        <f t="shared" si="6"/>
        <v>Total Hrs Reportadas</v>
      </c>
      <c r="P12" s="13" t="str">
        <f t="shared" si="7"/>
        <v>Objetivo con Int</v>
      </c>
      <c r="Q12" s="14" t="e">
        <f>#REF!</f>
        <v>#REF!</v>
      </c>
      <c r="R12" s="15" t="e">
        <f>#REF!</f>
        <v>#REF!</v>
      </c>
      <c r="S12" s="16">
        <f>J1</f>
        <v>0</v>
      </c>
      <c r="T12" s="17" t="str">
        <f t="shared" si="15"/>
        <v/>
      </c>
      <c r="U12" s="18"/>
      <c r="V12" s="18"/>
      <c r="W12" s="19" t="e">
        <f>#REF!</f>
        <v>#REF!</v>
      </c>
      <c r="X12" s="20"/>
      <c r="Y12" s="21"/>
      <c r="Z12" s="22"/>
      <c r="AA12" s="23" t="e">
        <f t="shared" si="16"/>
        <v>#VALUE!</v>
      </c>
      <c r="AB12" s="24" t="e">
        <f t="shared" si="17"/>
        <v>#REF!</v>
      </c>
      <c r="AC12" s="2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26" t="e">
        <f t="shared" si="8"/>
        <v>#VALUE!</v>
      </c>
    </row>
    <row r="13" spans="2:77" x14ac:dyDescent="0.2">
      <c r="B13" s="6">
        <f t="shared" si="0"/>
        <v>0</v>
      </c>
      <c r="C13" s="7"/>
      <c r="D13" s="8" t="e">
        <f t="shared" ref="D13:D15" si="38">#REF!</f>
        <v>#REF!</v>
      </c>
      <c r="E13" s="9" t="e">
        <f t="shared" ref="E13:E15" si="39">#REF!</f>
        <v>#REF!</v>
      </c>
      <c r="F13" s="10" t="e">
        <f t="shared" ref="F13:F15" si="40">#REF!</f>
        <v>#REF!</v>
      </c>
      <c r="G13" s="10">
        <f t="shared" si="2"/>
        <v>0</v>
      </c>
      <c r="H13" s="11" t="str">
        <f>IFERROR(VLOOKUP(#REF!,'[1]eSTANDAR DE GNF7,DIVISOR Y SOCI'!#REF!,10,0),"")</f>
        <v/>
      </c>
      <c r="I13" s="11" t="e">
        <f t="shared" ref="I13:I15" si="41">#REF!</f>
        <v>#REF!</v>
      </c>
      <c r="J13" s="11" t="e">
        <f t="shared" ref="J13:J15" si="42">#REF!</f>
        <v>#REF!</v>
      </c>
      <c r="K13" s="9" t="str">
        <f t="shared" si="3"/>
        <v>Eficiencia Efectiva</v>
      </c>
      <c r="L13" s="11" t="str">
        <f t="shared" si="4"/>
        <v>CODIGO</v>
      </c>
      <c r="M13" s="11" t="str">
        <f t="shared" si="5"/>
        <v>No. de Personas</v>
      </c>
      <c r="N13" s="11" t="str">
        <f t="shared" si="14"/>
        <v>Promedio Alcanzado</v>
      </c>
      <c r="O13" s="13" t="str">
        <f t="shared" si="6"/>
        <v>Total Hrs Reportadas</v>
      </c>
      <c r="P13" s="13" t="str">
        <f t="shared" si="7"/>
        <v>Objetivo con Int</v>
      </c>
      <c r="Q13" s="14" t="e">
        <f>#REF!</f>
        <v>#REF!</v>
      </c>
      <c r="R13" s="15" t="e">
        <f>#REF!</f>
        <v>#REF!</v>
      </c>
      <c r="S13" s="16">
        <f>K1</f>
        <v>0</v>
      </c>
      <c r="T13" s="17" t="str">
        <f t="shared" si="15"/>
        <v/>
      </c>
      <c r="U13" s="18"/>
      <c r="V13" s="18"/>
      <c r="W13" s="19" t="e">
        <f>#REF!</f>
        <v>#REF!</v>
      </c>
      <c r="X13" s="20"/>
      <c r="Y13" s="21"/>
      <c r="Z13" s="22"/>
      <c r="AA13" s="23" t="e">
        <f t="shared" si="16"/>
        <v>#VALUE!</v>
      </c>
      <c r="AB13" s="24" t="e">
        <f t="shared" si="17"/>
        <v>#REF!</v>
      </c>
      <c r="AC13" s="2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26" t="e">
        <f t="shared" si="8"/>
        <v>#VALUE!</v>
      </c>
    </row>
    <row r="14" spans="2:77" x14ac:dyDescent="0.2">
      <c r="B14" s="6">
        <f t="shared" si="0"/>
        <v>0</v>
      </c>
      <c r="C14" s="7"/>
      <c r="D14" s="8" t="e">
        <f t="shared" ref="D14:D15" si="43">#REF!</f>
        <v>#REF!</v>
      </c>
      <c r="E14" s="9" t="e">
        <f t="shared" ref="E14:E15" si="44">#REF!</f>
        <v>#REF!</v>
      </c>
      <c r="F14" s="10" t="e">
        <f t="shared" ref="F14:F15" si="45">#REF!</f>
        <v>#REF!</v>
      </c>
      <c r="G14" s="10">
        <f t="shared" si="2"/>
        <v>0</v>
      </c>
      <c r="H14" s="11" t="str">
        <f>IFERROR(VLOOKUP(#REF!,'[1]eSTANDAR DE GNF7,DIVISOR Y SOCI'!#REF!,10,0),"")</f>
        <v/>
      </c>
      <c r="I14" s="11" t="e">
        <f t="shared" ref="I14:I15" si="46">#REF!</f>
        <v>#REF!</v>
      </c>
      <c r="J14" s="11" t="e">
        <f t="shared" ref="J14:J15" si="47">#REF!</f>
        <v>#REF!</v>
      </c>
      <c r="K14" s="9" t="str">
        <f t="shared" si="3"/>
        <v>Eficiencia Efectiva</v>
      </c>
      <c r="L14" s="11" t="str">
        <f t="shared" si="4"/>
        <v>CODIGO</v>
      </c>
      <c r="M14" s="11" t="str">
        <f t="shared" si="5"/>
        <v>No. de Personas</v>
      </c>
      <c r="N14" s="11" t="str">
        <f t="shared" si="14"/>
        <v>Promedio Alcanzado</v>
      </c>
      <c r="O14" s="13" t="str">
        <f t="shared" si="6"/>
        <v>Total Hrs Reportadas</v>
      </c>
      <c r="P14" s="13" t="str">
        <f t="shared" si="7"/>
        <v>Objetivo con Int</v>
      </c>
      <c r="Q14" s="14" t="e">
        <f>#REF!</f>
        <v>#REF!</v>
      </c>
      <c r="R14" s="15" t="e">
        <f>#REF!</f>
        <v>#REF!</v>
      </c>
      <c r="S14" s="16">
        <f>L1</f>
        <v>0</v>
      </c>
      <c r="T14" s="17" t="str">
        <f t="shared" si="15"/>
        <v/>
      </c>
      <c r="U14" s="18"/>
      <c r="V14" s="18"/>
      <c r="W14" s="19" t="e">
        <f>#REF!</f>
        <v>#REF!</v>
      </c>
      <c r="X14" s="20"/>
      <c r="Y14" s="21"/>
      <c r="Z14" s="22"/>
      <c r="AA14" s="23" t="e">
        <f t="shared" si="16"/>
        <v>#VALUE!</v>
      </c>
      <c r="AB14" s="24" t="e">
        <f t="shared" si="17"/>
        <v>#REF!</v>
      </c>
      <c r="AC14" s="2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26" t="e">
        <f t="shared" si="8"/>
        <v>#VALUE!</v>
      </c>
    </row>
    <row r="15" spans="2:77" x14ac:dyDescent="0.2">
      <c r="B15" s="6">
        <f t="shared" si="0"/>
        <v>0</v>
      </c>
      <c r="C15" s="7"/>
      <c r="D15" s="8" t="e">
        <f t="shared" ref="D15" si="48">#REF!</f>
        <v>#REF!</v>
      </c>
      <c r="E15" s="9" t="e">
        <f t="shared" ref="E15" si="49">#REF!</f>
        <v>#REF!</v>
      </c>
      <c r="F15" s="10" t="e">
        <f t="shared" ref="F15" si="50">#REF!</f>
        <v>#REF!</v>
      </c>
      <c r="G15" s="10">
        <f t="shared" si="2"/>
        <v>0</v>
      </c>
      <c r="H15" s="11" t="str">
        <f>IFERROR(VLOOKUP(#REF!,'[1]eSTANDAR DE GNF7,DIVISOR Y SOCI'!#REF!,10,0),"")</f>
        <v/>
      </c>
      <c r="I15" s="11" t="e">
        <f t="shared" ref="I15" si="51">#REF!</f>
        <v>#REF!</v>
      </c>
      <c r="J15" s="11" t="e">
        <f t="shared" ref="J15" si="52">#REF!</f>
        <v>#REF!</v>
      </c>
      <c r="K15" s="9" t="str">
        <f t="shared" si="3"/>
        <v>Eficiencia Efectiva</v>
      </c>
      <c r="L15" s="11" t="str">
        <f t="shared" si="4"/>
        <v>CODIGO</v>
      </c>
      <c r="M15" s="11" t="str">
        <f t="shared" si="5"/>
        <v>No. de Personas</v>
      </c>
      <c r="N15" s="11" t="str">
        <f t="shared" si="14"/>
        <v>Promedio Alcanzado</v>
      </c>
      <c r="O15" s="13" t="str">
        <f t="shared" si="6"/>
        <v>Total Hrs Reportadas</v>
      </c>
      <c r="P15" s="13" t="str">
        <f t="shared" si="7"/>
        <v>Objetivo con Int</v>
      </c>
      <c r="Q15" s="14" t="e">
        <f>#REF!</f>
        <v>#REF!</v>
      </c>
      <c r="R15" s="15" t="e">
        <f>#REF!</f>
        <v>#REF!</v>
      </c>
      <c r="S15" s="16">
        <f>M1</f>
        <v>0</v>
      </c>
      <c r="T15" s="17" t="str">
        <f t="shared" si="15"/>
        <v/>
      </c>
      <c r="U15" s="18"/>
      <c r="V15" s="18"/>
      <c r="W15" s="19" t="e">
        <f>#REF!</f>
        <v>#REF!</v>
      </c>
      <c r="X15" s="20"/>
      <c r="Y15" s="21"/>
      <c r="Z15" s="22"/>
      <c r="AA15" s="23" t="e">
        <f t="shared" si="16"/>
        <v>#VALUE!</v>
      </c>
      <c r="AB15" s="24" t="e">
        <f t="shared" si="17"/>
        <v>#REF!</v>
      </c>
      <c r="AC15" s="2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26" t="e">
        <f t="shared" si="8"/>
        <v>#VALUE!</v>
      </c>
    </row>
  </sheetData>
  <conditionalFormatting sqref="Q7:Q15">
    <cfRule type="cellIs" dxfId="5" priority="6" operator="lessThan">
      <formula>$O7</formula>
    </cfRule>
  </conditionalFormatting>
  <conditionalFormatting sqref="X7:X15">
    <cfRule type="cellIs" dxfId="4" priority="3" operator="lessThan">
      <formula>0</formula>
    </cfRule>
  </conditionalFormatting>
  <conditionalFormatting sqref="Z7:Z15">
    <cfRule type="cellIs" dxfId="3" priority="1" operator="greaterThanOrEqual">
      <formula>0.86</formula>
    </cfRule>
    <cfRule type="cellIs" dxfId="2" priority="2" operator="lessThan">
      <formula>$Y7</formula>
    </cfRule>
    <cfRule type="cellIs" dxfId="1" priority="4" operator="greaterThanOrEqual">
      <formula>0.86</formula>
    </cfRule>
    <cfRule type="cellIs" dxfId="0" priority="5" operator="lessThan">
      <formula>$X7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Contreras</dc:creator>
  <cp:lastModifiedBy>Mario Contreras</cp:lastModifiedBy>
  <dcterms:created xsi:type="dcterms:W3CDTF">2025-06-09T22:29:09Z</dcterms:created>
  <dcterms:modified xsi:type="dcterms:W3CDTF">2025-06-09T22:29:57Z</dcterms:modified>
</cp:coreProperties>
</file>