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0" documentId="8_{762074CE-4D97-4200-8539-6777CA950FB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P7" i="1"/>
  <c r="P8" i="1"/>
  <c r="P9" i="1"/>
  <c r="P10" i="1"/>
  <c r="P11" i="1"/>
  <c r="P12" i="1"/>
  <c r="P13" i="1"/>
  <c r="P6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H23" i="1"/>
  <c r="H22" i="1"/>
  <c r="P16" i="1"/>
  <c r="O16" i="1"/>
  <c r="N16" i="1"/>
  <c r="D8" i="1"/>
  <c r="D9" i="1"/>
  <c r="D10" i="1"/>
  <c r="D11" i="1"/>
  <c r="D12" i="1"/>
  <c r="D13" i="1"/>
  <c r="D7" i="1"/>
  <c r="H20" i="1" l="1"/>
  <c r="H19" i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SENESI</author>
  </authors>
  <commentList>
    <comment ref="G4" authorId="0" shapeId="0" xr:uid="{E41E3B63-B18A-4E77-8A81-8884F993AE35}">
      <text>
        <r>
          <rPr>
            <sz val="11"/>
            <color theme="1"/>
            <rFont val="Aptos Narrow"/>
            <family val="2"/>
            <scheme val="minor"/>
          </rPr>
          <t>MARCO SENESI:
Dati nel testo dell'esercizio</t>
        </r>
      </text>
    </comment>
    <comment ref="J4" authorId="0" shapeId="0" xr:uid="{50D1C0AE-4DC0-476F-B870-4A24FABAEBDB}">
      <text>
        <r>
          <rPr>
            <sz val="11"/>
            <color theme="1"/>
            <rFont val="Aptos Narrow"/>
            <family val="2"/>
            <scheme val="minor"/>
          </rPr>
          <t>MARCO SENESI:
Dati tratti dal testo dell'esercizio, 7gg</t>
        </r>
      </text>
    </comment>
    <comment ref="G19" authorId="0" shapeId="0" xr:uid="{19D14119-E46B-4F6D-A9BC-EAD1419B7A2A}">
      <text>
        <r>
          <rPr>
            <sz val="11"/>
            <color theme="1"/>
            <rFont val="Aptos Narrow"/>
            <family val="2"/>
            <scheme val="minor"/>
          </rPr>
          <t>MARCO SENESI:
=EV/AC</t>
        </r>
      </text>
    </comment>
    <comment ref="H19" authorId="0" shapeId="0" xr:uid="{2525553F-8B7C-4FBE-9316-B8309E7E9619}">
      <text>
        <r>
          <rPr>
            <sz val="11"/>
            <color theme="1"/>
            <rFont val="Aptos Narrow"/>
            <family val="2"/>
            <scheme val="minor"/>
          </rPr>
          <t>MARCO SENESI:
CPI &lt; 1 --&gt; stiamo sforando il budget 
CPI &gt; 1 --&gt; siamo nel budget</t>
        </r>
      </text>
    </comment>
    <comment ref="G20" authorId="0" shapeId="0" xr:uid="{0B505CC9-420E-4657-A0B9-91A4B56CF802}">
      <text>
        <r>
          <rPr>
            <sz val="11"/>
            <color theme="1"/>
            <rFont val="Aptos Narrow"/>
            <family val="2"/>
            <scheme val="minor"/>
          </rPr>
          <t>MARCO SENESI:
=EV/PV</t>
        </r>
      </text>
    </comment>
    <comment ref="H20" authorId="0" shapeId="0" xr:uid="{2A58125C-8E3D-41FD-9D88-729161D16582}">
      <text>
        <t xml:space="preserve">MARCO SENESI:
SPi &lt; 1 --&gt; siamo in ritardo
SPI &gt; 1 --&gt; siamo in anticipo
</t>
      </text>
    </comment>
    <comment ref="G23" authorId="0" shapeId="0" xr:uid="{822AF97E-A907-4EC9-966D-CBBDC2377318}">
      <text>
        <r>
          <rPr>
            <sz val="11"/>
            <color theme="1"/>
            <rFont val="Aptos Narrow"/>
            <family val="2"/>
            <scheme val="minor"/>
          </rPr>
          <t xml:space="preserve">MARCO SENESI:
giorni totali
</t>
        </r>
      </text>
    </comment>
    <comment ref="G25" authorId="0" shapeId="0" xr:uid="{D555702F-D4D6-4127-AAB9-64752AB98EA4}">
      <text>
        <r>
          <rPr>
            <sz val="11"/>
            <color theme="1"/>
            <rFont val="Aptos Narrow"/>
            <family val="2"/>
            <scheme val="minor"/>
          </rPr>
          <t>MARCO SENESI:
=AC+(BT-EV)/CPI</t>
        </r>
      </text>
    </comment>
    <comment ref="G26" authorId="0" shapeId="0" xr:uid="{746B8401-13BF-45F2-8882-60D23310A4A5}">
      <text>
        <r>
          <rPr>
            <sz val="11"/>
            <color theme="1"/>
            <rFont val="Aptos Narrow"/>
            <family val="2"/>
            <scheme val="minor"/>
          </rPr>
          <t xml:space="preserve">MARCO SENESI:
=TT/SPI
</t>
        </r>
      </text>
    </comment>
  </commentList>
</comments>
</file>

<file path=xl/sharedStrings.xml><?xml version="1.0" encoding="utf-8"?>
<sst xmlns="http://schemas.openxmlformats.org/spreadsheetml/2006/main" count="31" uniqueCount="26">
  <si>
    <t>Pianificati</t>
  </si>
  <si>
    <t>Consuntivi</t>
  </si>
  <si>
    <t>PV/attività</t>
  </si>
  <si>
    <t>AC/attività</t>
  </si>
  <si>
    <t>EV/attività</t>
  </si>
  <si>
    <t>n.</t>
  </si>
  <si>
    <t>ATTIVITA'</t>
  </si>
  <si>
    <t>%</t>
  </si>
  <si>
    <t>Euro</t>
  </si>
  <si>
    <t>piattaforma</t>
  </si>
  <si>
    <t>requisiti e strutture dati</t>
  </si>
  <si>
    <t>definizione interfaccia</t>
  </si>
  <si>
    <t>Progettazione DB</t>
  </si>
  <si>
    <t>Realizzazione DB</t>
  </si>
  <si>
    <t>Sw lato server</t>
  </si>
  <si>
    <t>Sw lato client</t>
  </si>
  <si>
    <t>Collaudo</t>
  </si>
  <si>
    <t>PV</t>
  </si>
  <si>
    <t>AC</t>
  </si>
  <si>
    <t>EV</t>
  </si>
  <si>
    <t>CPI</t>
  </si>
  <si>
    <t>SPI</t>
  </si>
  <si>
    <t>BT</t>
  </si>
  <si>
    <t>TT</t>
  </si>
  <si>
    <t>EAC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</si>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</sst>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0"/>
      <color rgb="FF000000"/>
      <name val="Arial"/>
    </font>
    <font>
      <b/>
      <i/>
      <sz val="8"/>
      <color rgb="FF000000"/>
      <name val="Arial"/>
      <charset val="1"/>
    </font>
    <font>
      <b/>
      <i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26"/>
  <sheetViews>
    <sheetView tabSelected="1" topLeftCell="E3" workbookViewId="0">
      <selection activeCell="H22" sqref="H22"/>
    </sheetView>
  </sheetViews>
  <sheetFormatPr defaultRowHeight="15"/>
  <cols>
    <col min="5" max="5" width="21.85546875" customWidth="1"/>
    <col min="6" max="6" width="3.140625" customWidth="1"/>
    <col min="9" max="9" width="3.85546875" customWidth="1"/>
    <col min="14" max="14" width="9.42578125" bestFit="1" customWidth="1"/>
    <col min="15" max="15" width="9.7109375" bestFit="1" customWidth="1"/>
    <col min="16" max="16" width="9.28515625" bestFit="1" customWidth="1"/>
  </cols>
  <sheetData>
    <row r="4" spans="4:16">
      <c r="G4" s="11" t="s">
        <v>0</v>
      </c>
      <c r="H4" s="12"/>
      <c r="J4" s="13" t="s">
        <v>1</v>
      </c>
      <c r="K4" s="13"/>
      <c r="N4" s="5" t="s">
        <v>2</v>
      </c>
      <c r="O4" s="5" t="s">
        <v>3</v>
      </c>
      <c r="P4" s="5" t="s">
        <v>4</v>
      </c>
    </row>
    <row r="5" spans="4:16">
      <c r="D5" t="s">
        <v>5</v>
      </c>
      <c r="E5" t="s">
        <v>6</v>
      </c>
      <c r="G5" s="8" t="s">
        <v>7</v>
      </c>
      <c r="H5" s="8" t="s">
        <v>8</v>
      </c>
      <c r="J5" s="9" t="s">
        <v>7</v>
      </c>
      <c r="K5" s="8" t="s">
        <v>8</v>
      </c>
      <c r="N5" s="5" t="s">
        <v>8</v>
      </c>
      <c r="O5" s="5" t="s">
        <v>8</v>
      </c>
      <c r="P5" s="5" t="s">
        <v>8</v>
      </c>
    </row>
    <row r="6" spans="4:16">
      <c r="D6">
        <v>1</v>
      </c>
      <c r="E6" t="s">
        <v>9</v>
      </c>
      <c r="G6" s="6">
        <v>100</v>
      </c>
      <c r="H6" s="6">
        <v>100</v>
      </c>
      <c r="I6" s="3"/>
      <c r="J6" s="6">
        <v>100</v>
      </c>
      <c r="K6" s="6">
        <v>400</v>
      </c>
      <c r="N6" s="7">
        <f>(G6/100)*H6</f>
        <v>100</v>
      </c>
      <c r="O6" s="7">
        <f>K6</f>
        <v>400</v>
      </c>
      <c r="P6" s="7">
        <f>(J6/100)*H6</f>
        <v>100</v>
      </c>
    </row>
    <row r="7" spans="4:16">
      <c r="D7">
        <f>D6 + 1</f>
        <v>2</v>
      </c>
      <c r="E7" s="1" t="s">
        <v>10</v>
      </c>
      <c r="G7" s="6">
        <v>100</v>
      </c>
      <c r="H7" s="6">
        <v>700</v>
      </c>
      <c r="I7" s="3"/>
      <c r="J7" s="6">
        <v>100</v>
      </c>
      <c r="K7" s="6">
        <v>1800</v>
      </c>
      <c r="N7" s="6">
        <f t="shared" ref="N7:N12" si="0">(G7/100)*H7</f>
        <v>700</v>
      </c>
      <c r="O7" s="6">
        <f t="shared" ref="O7:O13" si="1">K7</f>
        <v>1800</v>
      </c>
      <c r="P7" s="7">
        <f t="shared" ref="P7:P13" si="2">(J7/100)*H7</f>
        <v>700</v>
      </c>
    </row>
    <row r="8" spans="4:16">
      <c r="D8">
        <f t="shared" ref="D8:D14" si="3">D7 + 1</f>
        <v>3</v>
      </c>
      <c r="E8" t="s">
        <v>11</v>
      </c>
      <c r="G8" s="6">
        <v>100</v>
      </c>
      <c r="H8" s="6">
        <v>350</v>
      </c>
      <c r="I8" s="3"/>
      <c r="J8" s="6">
        <v>100</v>
      </c>
      <c r="K8" s="6">
        <v>300</v>
      </c>
      <c r="N8" s="6">
        <f t="shared" si="0"/>
        <v>350</v>
      </c>
      <c r="O8" s="6">
        <f t="shared" si="1"/>
        <v>300</v>
      </c>
      <c r="P8" s="7">
        <f t="shared" si="2"/>
        <v>350</v>
      </c>
    </row>
    <row r="9" spans="4:16">
      <c r="D9">
        <f t="shared" si="3"/>
        <v>4</v>
      </c>
      <c r="E9" t="s">
        <v>12</v>
      </c>
      <c r="G9" s="6">
        <v>100</v>
      </c>
      <c r="H9" s="6">
        <v>300</v>
      </c>
      <c r="I9" s="3"/>
      <c r="J9" s="6">
        <v>100</v>
      </c>
      <c r="K9" s="6">
        <v>2000</v>
      </c>
      <c r="N9" s="6">
        <f t="shared" si="0"/>
        <v>300</v>
      </c>
      <c r="O9" s="6">
        <f t="shared" si="1"/>
        <v>2000</v>
      </c>
      <c r="P9" s="7">
        <f t="shared" si="2"/>
        <v>300</v>
      </c>
    </row>
    <row r="10" spans="4:16">
      <c r="D10">
        <f t="shared" si="3"/>
        <v>5</v>
      </c>
      <c r="E10" t="s">
        <v>13</v>
      </c>
      <c r="G10" s="6">
        <v>20</v>
      </c>
      <c r="H10" s="6">
        <v>600</v>
      </c>
      <c r="I10" s="3"/>
      <c r="J10" s="6">
        <v>20</v>
      </c>
      <c r="K10" s="6">
        <v>500</v>
      </c>
      <c r="N10" s="6">
        <f t="shared" si="0"/>
        <v>120</v>
      </c>
      <c r="O10" s="6">
        <f t="shared" si="1"/>
        <v>500</v>
      </c>
      <c r="P10" s="7">
        <f t="shared" si="2"/>
        <v>120</v>
      </c>
    </row>
    <row r="11" spans="4:16">
      <c r="D11">
        <f t="shared" si="3"/>
        <v>6</v>
      </c>
      <c r="E11" t="s">
        <v>14</v>
      </c>
      <c r="G11" s="6">
        <v>10</v>
      </c>
      <c r="H11" s="6">
        <v>1000</v>
      </c>
      <c r="I11" s="3"/>
      <c r="J11" s="6">
        <v>10</v>
      </c>
      <c r="K11" s="6">
        <v>400</v>
      </c>
      <c r="N11" s="6">
        <f t="shared" si="0"/>
        <v>100</v>
      </c>
      <c r="O11" s="6">
        <f t="shared" si="1"/>
        <v>400</v>
      </c>
      <c r="P11" s="7">
        <f t="shared" si="2"/>
        <v>100</v>
      </c>
    </row>
    <row r="12" spans="4:16">
      <c r="D12">
        <f t="shared" si="3"/>
        <v>7</v>
      </c>
      <c r="E12" t="s">
        <v>15</v>
      </c>
      <c r="G12" s="6">
        <v>5</v>
      </c>
      <c r="H12" s="6">
        <v>800</v>
      </c>
      <c r="I12" s="3"/>
      <c r="J12" s="6">
        <v>5</v>
      </c>
      <c r="K12" s="6">
        <v>100</v>
      </c>
      <c r="N12" s="6">
        <f t="shared" si="0"/>
        <v>40</v>
      </c>
      <c r="O12" s="6">
        <f t="shared" si="1"/>
        <v>100</v>
      </c>
      <c r="P12" s="7">
        <f t="shared" si="2"/>
        <v>40</v>
      </c>
    </row>
    <row r="13" spans="4:16">
      <c r="D13">
        <f t="shared" si="3"/>
        <v>8</v>
      </c>
      <c r="E13" t="s">
        <v>16</v>
      </c>
      <c r="G13" s="6"/>
      <c r="H13" s="6">
        <v>500</v>
      </c>
      <c r="I13" s="3"/>
      <c r="J13" s="6"/>
      <c r="K13" s="6"/>
      <c r="N13" s="6">
        <f>(G13/100)*H13</f>
        <v>0</v>
      </c>
      <c r="O13" s="6">
        <f t="shared" si="1"/>
        <v>0</v>
      </c>
      <c r="P13" s="7">
        <f t="shared" si="2"/>
        <v>0</v>
      </c>
    </row>
    <row r="15" spans="4:16">
      <c r="N15" s="5" t="s">
        <v>17</v>
      </c>
      <c r="O15" s="5" t="s">
        <v>18</v>
      </c>
      <c r="P15" s="5" t="s">
        <v>19</v>
      </c>
    </row>
    <row r="16" spans="4:16">
      <c r="N16" s="6">
        <f>SUM(N6:N13)</f>
        <v>1710</v>
      </c>
      <c r="O16" s="6">
        <f>SUM(O6:O13)</f>
        <v>5500</v>
      </c>
      <c r="P16" s="6">
        <f>SUM(P6:P13)</f>
        <v>1710</v>
      </c>
    </row>
    <row r="18" spans="5:13">
      <c r="E18" s="2"/>
    </row>
    <row r="19" spans="5:13">
      <c r="G19" s="5" t="s">
        <v>20</v>
      </c>
      <c r="H19" s="10">
        <f>P16/O16</f>
        <v>0.31090909090909091</v>
      </c>
    </row>
    <row r="20" spans="5:13">
      <c r="G20" s="5" t="s">
        <v>21</v>
      </c>
      <c r="H20" s="10">
        <f>P16/N16</f>
        <v>1</v>
      </c>
    </row>
    <row r="22" spans="5:13">
      <c r="G22" s="5" t="s">
        <v>22</v>
      </c>
      <c r="H22" s="10">
        <f>SUM(H6:H13)</f>
        <v>4350</v>
      </c>
    </row>
    <row r="23" spans="5:13">
      <c r="G23" s="5" t="s">
        <v>23</v>
      </c>
      <c r="H23" s="10">
        <f>13</f>
        <v>13</v>
      </c>
      <c r="M23" s="4"/>
    </row>
    <row r="25" spans="5:13">
      <c r="G25" s="5" t="s">
        <v>24</v>
      </c>
      <c r="H25" s="10">
        <f>O16+(H22-P16)/H19</f>
        <v>13991.228070175439</v>
      </c>
    </row>
    <row r="26" spans="5:13">
      <c r="G26" s="5" t="s">
        <v>25</v>
      </c>
      <c r="H26" s="10">
        <f>H23/H20</f>
        <v>13</v>
      </c>
    </row>
  </sheetData>
  <mergeCells count="2">
    <mergeCell ref="G4:H4"/>
    <mergeCell ref="J4: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2025-04-24T09:40:15Z</dcterms:created>
  <dcterms:modified xsi:type="dcterms:W3CDTF">2025-04-26T13:13:54Z</dcterms:modified>
  <cp:category/>
  <cp:contentStatus/>
</cp:coreProperties>
</file>