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 firstSheet="4" activeTab="6"/>
  </bookViews>
  <sheets>
    <sheet name="Mixed Integer example" sheetId="1" r:id="rId1"/>
    <sheet name="mixed Intg PL" sheetId="2" r:id="rId2"/>
    <sheet name="Integer LP" sheetId="3" r:id="rId3"/>
    <sheet name="binary example investment" sheetId="4" r:id="rId4"/>
    <sheet name="binary example" sheetId="5" r:id="rId5"/>
    <sheet name="nor-linear variance" sheetId="6" r:id="rId6"/>
    <sheet name="nor-linear variance ing example" sheetId="7" r:id="rId7"/>
  </sheets>
  <definedNames>
    <definedName name="solver_adj" localSheetId="3" hidden="1">'binary example investment'!$B$8:$H$8</definedName>
    <definedName name="solver_adj" localSheetId="2" hidden="1">'Integer LP'!$B$3:$C$3</definedName>
    <definedName name="solver_adj" localSheetId="0" hidden="1">'Mixed Integer example'!$B$2:$C$2</definedName>
    <definedName name="solver_adj" localSheetId="1" hidden="1">'mixed Intg PL'!$B$3:$C$3</definedName>
    <definedName name="solver_adj" localSheetId="5" hidden="1">'nor-linear variance'!$B$2:$C$2</definedName>
    <definedName name="solver_adj" localSheetId="6" hidden="1">'nor-linear variance ing example'!$B$2:$C$2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drv" localSheetId="3" hidden="1">2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eng" localSheetId="3" hidden="1">2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ng" localSheetId="5" hidden="1">1</definedName>
    <definedName name="solver_eng" localSheetId="6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lhs1" localSheetId="3" hidden="1">'binary example investment'!$B$8:$H$8</definedName>
    <definedName name="solver_lhs1" localSheetId="2" hidden="1">'Integer LP'!$B$10:$C$10</definedName>
    <definedName name="solver_lhs1" localSheetId="0" hidden="1">'Mixed Integer example'!$D$9:$D$11</definedName>
    <definedName name="solver_lhs1" localSheetId="1" hidden="1">'mixed Intg PL'!$B$3</definedName>
    <definedName name="solver_lhs1" localSheetId="5" hidden="1">'nor-linear variance'!$D$15</definedName>
    <definedName name="solver_lhs1" localSheetId="6" hidden="1">'nor-linear variance ing example'!$B$2:$C$2</definedName>
    <definedName name="solver_lhs2" localSheetId="3" hidden="1">'binary example investment'!$I$14</definedName>
    <definedName name="solver_lhs2" localSheetId="2" hidden="1">'Integer LP'!$D$15</definedName>
    <definedName name="solver_lhs2" localSheetId="1" hidden="1">'mixed Intg PL'!$C$3</definedName>
    <definedName name="solver_lhs2" localSheetId="5" hidden="1">'nor-linear variance'!$D$16</definedName>
    <definedName name="solver_lhs2" localSheetId="6" hidden="1">'nor-linear variance ing example'!$D$10</definedName>
    <definedName name="solver_lhs3" localSheetId="3" hidden="1">'binary example investment'!$I$15</definedName>
    <definedName name="solver_lhs3" localSheetId="1" hidden="1">'mixed Intg PL'!$C$3</definedName>
    <definedName name="solver_lhs3" localSheetId="6" hidden="1">'nor-linear variance ing example'!$D$10</definedName>
    <definedName name="solver_lhs4" localSheetId="3" hidden="1">'binary example investment'!$I$16</definedName>
    <definedName name="solver_lhs4" localSheetId="1" hidden="1">'mixed Intg PL'!$D$11</definedName>
    <definedName name="solver_lhs5" localSheetId="3" hidden="1">'binary example investment'!$I$17</definedName>
    <definedName name="solver_lhs5" localSheetId="1" hidden="1">'mixed Intg PL'!$D$12</definedName>
    <definedName name="solver_lhs6" localSheetId="1" hidden="1">'mixed Intg PL'!$D$13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um" localSheetId="3" hidden="1">5</definedName>
    <definedName name="solver_num" localSheetId="2" hidden="1">2</definedName>
    <definedName name="solver_num" localSheetId="0" hidden="1">1</definedName>
    <definedName name="solver_num" localSheetId="1" hidden="1">6</definedName>
    <definedName name="solver_num" localSheetId="5" hidden="1">2</definedName>
    <definedName name="solver_num" localSheetId="6" hidden="1">2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opt" localSheetId="3" hidden="1">'binary example investment'!$B$11</definedName>
    <definedName name="solver_opt" localSheetId="2" hidden="1">'Integer LP'!$B$7</definedName>
    <definedName name="solver_opt" localSheetId="0" hidden="1">'Mixed Integer example'!$B$6</definedName>
    <definedName name="solver_opt" localSheetId="1" hidden="1">'mixed Intg PL'!$B$7</definedName>
    <definedName name="solver_opt" localSheetId="5" hidden="1">'nor-linear variance'!$B$11</definedName>
    <definedName name="solver_opt" localSheetId="6" hidden="1">'nor-linear variance ing example'!$B$5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rbv" localSheetId="3" hidden="1">2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el1" localSheetId="3" hidden="1">5</definedName>
    <definedName name="solver_rel1" localSheetId="2" hidden="1">1</definedName>
    <definedName name="solver_rel1" localSheetId="0" hidden="1">1</definedName>
    <definedName name="solver_rel1" localSheetId="1" hidden="1">4</definedName>
    <definedName name="solver_rel1" localSheetId="5" hidden="1">2</definedName>
    <definedName name="solver_rel1" localSheetId="6" hidden="1">4</definedName>
    <definedName name="solver_rel2" localSheetId="3" hidden="1">3</definedName>
    <definedName name="solver_rel2" localSheetId="2" hidden="1">1</definedName>
    <definedName name="solver_rel2" localSheetId="1" hidden="1">4</definedName>
    <definedName name="solver_rel2" localSheetId="5" hidden="1">3</definedName>
    <definedName name="solver_rel2" localSheetId="6" hidden="1">1</definedName>
    <definedName name="solver_rel3" localSheetId="3" hidden="1">1</definedName>
    <definedName name="solver_rel3" localSheetId="1" hidden="1">4</definedName>
    <definedName name="solver_rel3" localSheetId="6" hidden="1">1</definedName>
    <definedName name="solver_rel4" localSheetId="3" hidden="1">2</definedName>
    <definedName name="solver_rel4" localSheetId="1" hidden="1">1</definedName>
    <definedName name="solver_rel5" localSheetId="3" hidden="1">1</definedName>
    <definedName name="solver_rel5" localSheetId="1" hidden="1">3</definedName>
    <definedName name="solver_rel6" localSheetId="1" hidden="1">1</definedName>
    <definedName name="solver_rhs1" localSheetId="3" hidden="1">binario</definedName>
    <definedName name="solver_rhs1" localSheetId="2" hidden="1">'Integer LP'!$B$12:$C$12</definedName>
    <definedName name="solver_rhs1" localSheetId="0" hidden="1">'Mixed Integer example'!$F$9:$F$11</definedName>
    <definedName name="solver_rhs1" localSheetId="1" hidden="1">entero</definedName>
    <definedName name="solver_rhs1" localSheetId="5" hidden="1">'nor-linear variance'!$F$15</definedName>
    <definedName name="solver_rhs1" localSheetId="6" hidden="1">entero</definedName>
    <definedName name="solver_rhs2" localSheetId="3" hidden="1">'binary example investment'!$K$14</definedName>
    <definedName name="solver_rhs2" localSheetId="2" hidden="1">'Integer LP'!$F$15</definedName>
    <definedName name="solver_rhs2" localSheetId="1" hidden="1">entero</definedName>
    <definedName name="solver_rhs2" localSheetId="5" hidden="1">'nor-linear variance'!$F$16</definedName>
    <definedName name="solver_rhs2" localSheetId="6" hidden="1">'nor-linear variance ing example'!$F$10</definedName>
    <definedName name="solver_rhs3" localSheetId="3" hidden="1">'binary example investment'!$K$15</definedName>
    <definedName name="solver_rhs3" localSheetId="1" hidden="1">entero</definedName>
    <definedName name="solver_rhs3" localSheetId="6" hidden="1">'nor-linear variance ing example'!$F$10</definedName>
    <definedName name="solver_rhs4" localSheetId="3" hidden="1">'binary example investment'!$K$16</definedName>
    <definedName name="solver_rhs4" localSheetId="1" hidden="1">'mixed Intg PL'!$F$11</definedName>
    <definedName name="solver_rhs5" localSheetId="3" hidden="1">'binary example investment'!$K$17</definedName>
    <definedName name="solver_rhs5" localSheetId="1" hidden="1">'mixed Intg PL'!$F$12</definedName>
    <definedName name="solver_rhs6" localSheetId="1" hidden="1">'mixed Intg PL'!$F$13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scl" localSheetId="3" hidden="1">2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typ" localSheetId="5" hidden="1">2</definedName>
    <definedName name="solver_typ" localSheetId="6" hidden="1">1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5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E2" i="7"/>
  <c r="D2" i="7"/>
  <c r="D16" i="6"/>
  <c r="D15" i="6"/>
  <c r="D6" i="6"/>
  <c r="C6" i="6"/>
  <c r="B6" i="6"/>
  <c r="D5" i="7"/>
  <c r="E3" i="7"/>
  <c r="D3" i="7"/>
  <c r="G16" i="6"/>
  <c r="G15" i="6"/>
  <c r="C11" i="6"/>
  <c r="D7" i="6"/>
  <c r="C7" i="6"/>
  <c r="B7" i="6"/>
  <c r="B5" i="7" l="1"/>
  <c r="B11" i="6"/>
  <c r="I17" i="4"/>
  <c r="I16" i="4"/>
  <c r="I15" i="4"/>
  <c r="I14" i="4"/>
  <c r="B11" i="4"/>
  <c r="C10" i="3" l="1"/>
  <c r="B10" i="3"/>
  <c r="B7" i="3"/>
  <c r="D15" i="3"/>
  <c r="D16" i="3"/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<sst xmlns="http://schemas.openxmlformats.org/spreadsheetml/2006/main" count="113" uniqueCount="84">
  <si>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</si>
  <si>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</si>
  <si>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</si>
  <si>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</si>
  <si>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</si>
  <si>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</si>
  <si>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</si>
  <si>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</si>
  <si>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</si>
  <si>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</si>
  <si>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</si>
  <si>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</si>
  <si>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</si>
  <si>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</si>
  <si>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</si>
  <si>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</si>
  <si>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</si>
  <si>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</si>
  <si>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</si>
  <si>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</si>
  <si>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</si>
  <si>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</si>
  <si>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</si>
  <si>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</si>
  <si>
    <t>Contraitns:</t>
  </si>
  <si>
    <t>Hours 
production</t>
  </si>
  <si>
    <t>Big poster/
week</t>
  </si>
  <si>
    <t>small poster/
week</t>
  </si>
  <si>
    <t>Limit sales big size/week</t>
  </si>
  <si>
    <t>limit sales small size/week</t>
  </si>
  <si>
    <t>Limit sales</t>
  </si>
  <si>
    <t>One Big poster
production</t>
  </si>
  <si>
    <t>One small poster
production</t>
  </si>
  <si>
    <t>Investment decision binary:</t>
  </si>
  <si>
    <t>When you can resolve the question with yes or not.</t>
  </si>
  <si>
    <t>Binary: 0 or 1</t>
  </si>
  <si>
    <t>0=no</t>
  </si>
  <si>
    <t>1=yes</t>
  </si>
  <si>
    <t>Variables:</t>
  </si>
  <si>
    <t>British 
Petroleum(BP)</t>
  </si>
  <si>
    <t>Shell 
holandesa</t>
  </si>
  <si>
    <t>Houston 
Dilling</t>
  </si>
  <si>
    <t>Petróleo 
de Texas</t>
  </si>
  <si>
    <t>Petróleo de 
San Diego</t>
  </si>
  <si>
    <t>California 
Petro</t>
  </si>
  <si>
    <t>Trans-Texas 
Oil</t>
  </si>
  <si>
    <t>(0;1)</t>
  </si>
  <si>
    <t>Max Performance:</t>
  </si>
  <si>
    <t>Contraints:</t>
  </si>
  <si>
    <t>sign</t>
  </si>
  <si>
    <t>At least 2 Texas Co.</t>
  </si>
  <si>
    <t>No more than 1 foreing Co.</t>
  </si>
  <si>
    <t>Buy 1 of California shares(acciones)</t>
  </si>
  <si>
    <t>=</t>
  </si>
  <si>
    <t>Budget (presupuesto)</t>
  </si>
  <si>
    <t>L1</t>
  </si>
  <si>
    <t>L2</t>
  </si>
  <si>
    <t>L3</t>
  </si>
  <si>
    <t>L4</t>
  </si>
  <si>
    <t>L5</t>
  </si>
  <si>
    <t>L6</t>
  </si>
  <si>
    <t>X</t>
  </si>
  <si>
    <t>Y</t>
  </si>
  <si>
    <t>Non linear vans:</t>
  </si>
  <si>
    <t>x^2</t>
  </si>
  <si>
    <t>XY</t>
  </si>
  <si>
    <t>Y^2</t>
  </si>
  <si>
    <t>Formulas:</t>
  </si>
  <si>
    <t>Objetive (min):</t>
  </si>
  <si>
    <t>Constraints:</t>
  </si>
  <si>
    <t>Variance (riesgo):</t>
  </si>
  <si>
    <t>Variable:</t>
  </si>
  <si>
    <t>LHS</t>
  </si>
  <si>
    <t>RHS</t>
  </si>
  <si>
    <t>Historic.rentab %</t>
  </si>
  <si>
    <t>Max profit:</t>
  </si>
  <si>
    <t>Hours production/week</t>
  </si>
  <si>
    <t>X=XJ6</t>
  </si>
  <si>
    <t>Y=XJ8</t>
  </si>
  <si>
    <t>(000s)</t>
  </si>
  <si>
    <t>(4-.1X)</t>
  </si>
  <si>
    <t>(5-.02Y)</t>
  </si>
  <si>
    <t>=X(4-0,1X)+Y(5-0,02Y) fórmula</t>
  </si>
  <si>
    <t>*When we use 'Solver' we have to add the variables cells to integer number!.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</si>
</sst>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165" fontId="0" fillId="0" borderId="0" xfId="0" applyNumberFormat="1"/>
    <xf numFmtId="0" fontId="2" fillId="0" borderId="2" xfId="0" applyFont="1" applyBorder="1"/>
    <xf numFmtId="0" fontId="0" fillId="0" borderId="0" xfId="0" applyFill="1"/>
    <xf numFmtId="2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0" fillId="4" borderId="0" xfId="0" applyNumberFormat="1" applyFill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4" borderId="0" xfId="0" applyFill="1"/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9" fontId="0" fillId="6" borderId="0" xfId="1" applyFont="1" applyFill="1" applyAlignment="1">
      <alignment horizontal="center" vertic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19050</xdr:rowOff>
    </xdr:from>
    <xdr:to>
      <xdr:col>15</xdr:col>
      <xdr:colOff>752475</xdr:colOff>
      <xdr:row>8</xdr:row>
      <xdr:rowOff>314325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9050"/>
          <a:ext cx="9667875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149323</xdr:rowOff>
    </xdr:from>
    <xdr:to>
      <xdr:col>20</xdr:col>
      <xdr:colOff>382078</xdr:colOff>
      <xdr:row>23</xdr:row>
      <xdr:rowOff>67065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2054323"/>
          <a:ext cx="7154353" cy="2584742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</xdr:row>
      <xdr:rowOff>54268</xdr:rowOff>
    </xdr:from>
    <xdr:to>
      <xdr:col>16</xdr:col>
      <xdr:colOff>572577</xdr:colOff>
      <xdr:row>10</xdr:row>
      <xdr:rowOff>19375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244768"/>
          <a:ext cx="6182802" cy="18701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752476</xdr:colOff>
      <xdr:row>0</xdr:row>
      <xdr:rowOff>0</xdr:rowOff>
    </xdr:from>
    <xdr:to>
      <xdr:col>20</xdr:col>
      <xdr:colOff>289228</xdr:colOff>
      <xdr:row>7</xdr:row>
      <xdr:rowOff>180975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6" y="0"/>
          <a:ext cx="9442752" cy="15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7</xdr:row>
      <xdr:rowOff>155499</xdr:rowOff>
    </xdr:from>
    <xdr:to>
      <xdr:col>16</xdr:col>
      <xdr:colOff>104775</xdr:colOff>
      <xdr:row>21</xdr:row>
      <xdr:rowOff>171962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488999"/>
          <a:ext cx="6210300" cy="26834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12</xdr:col>
      <xdr:colOff>1281</xdr:colOff>
      <xdr:row>12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0"/>
          <a:ext cx="5630556" cy="2343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28575</xdr:rowOff>
    </xdr:from>
    <xdr:to>
      <xdr:col>16</xdr:col>
      <xdr:colOff>239174</xdr:colOff>
      <xdr:row>10</xdr:row>
      <xdr:rowOff>38314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409575"/>
          <a:ext cx="7516274" cy="1533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8.42578125" customWidth="1"/>
  </cols>
  <sheetData>
    <row r="1" spans="1:6" x14ac:dyDescent="0.25">
      <c r="A1" t="s">
        <v>8</v>
      </c>
      <c r="B1" t="s">
        <v>9</v>
      </c>
      <c r="C1" t="s">
        <v>10</v>
      </c>
    </row>
    <row r="2" spans="1:6" ht="16.5" customHeight="1" x14ac:dyDescent="0.25">
      <c r="B2" s="10">
        <v>44.444444444444443</v>
      </c>
      <c r="C2" s="10">
        <v>0</v>
      </c>
    </row>
    <row r="3" spans="1:6" x14ac:dyDescent="0.25">
      <c r="B3" s="8">
        <v>85</v>
      </c>
      <c r="C3" s="9">
        <v>1.5</v>
      </c>
    </row>
    <row r="5" spans="1:6" x14ac:dyDescent="0.25">
      <c r="A5" s="5" t="s">
        <v>6</v>
      </c>
    </row>
    <row r="6" spans="1:6" x14ac:dyDescent="0.25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 x14ac:dyDescent="0.25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 x14ac:dyDescent="0.25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 x14ac:dyDescent="0.25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 x14ac:dyDescent="0.25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 x14ac:dyDescent="0.25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opLeftCell="A6" zoomScale="118" zoomScaleNormal="118" workbookViewId="0">
      <selection activeCell="C16" sqref="C16"/>
    </sheetView>
  </sheetViews>
  <sheetFormatPr baseColWidth="10" defaultRowHeight="15" x14ac:dyDescent="0.25"/>
  <cols>
    <col min="1" max="1" width="13.7109375" customWidth="1"/>
    <col min="2" max="2" width="14.5703125" style="13" customWidth="1"/>
  </cols>
  <sheetData>
    <row r="2" spans="1:19" ht="40.5" customHeight="1" x14ac:dyDescent="0.25">
      <c r="B2" s="14" t="s">
        <v>13</v>
      </c>
      <c r="C2" s="14" t="s">
        <v>14</v>
      </c>
    </row>
    <row r="3" spans="1:19" x14ac:dyDescent="0.25">
      <c r="A3" t="s">
        <v>15</v>
      </c>
      <c r="B3" s="7">
        <v>4</v>
      </c>
      <c r="C3" s="6">
        <v>1</v>
      </c>
      <c r="D3" s="35" t="s">
        <v>20</v>
      </c>
    </row>
    <row r="4" spans="1:19" x14ac:dyDescent="0.25">
      <c r="B4" s="16">
        <v>8200</v>
      </c>
      <c r="C4" s="17">
        <v>5100</v>
      </c>
      <c r="D4" s="52" t="s">
        <v>21</v>
      </c>
      <c r="E4" s="52"/>
    </row>
    <row r="6" spans="1:19" x14ac:dyDescent="0.25">
      <c r="A6" s="5" t="s">
        <v>6</v>
      </c>
      <c r="M6" s="53" t="s">
        <v>22</v>
      </c>
      <c r="N6" s="53"/>
      <c r="O6" s="53"/>
    </row>
    <row r="7" spans="1:19" x14ac:dyDescent="0.25">
      <c r="A7" s="5" t="s">
        <v>16</v>
      </c>
      <c r="B7" s="15">
        <f>SUMPRODUCT(B3:C3,B4:C4)</f>
        <v>37900</v>
      </c>
      <c r="M7" s="53"/>
      <c r="N7" s="53"/>
      <c r="O7" s="53"/>
    </row>
    <row r="10" spans="1:19" ht="45.75" thickBot="1" x14ac:dyDescent="0.3">
      <c r="A10" s="1"/>
      <c r="B10" s="4" t="s">
        <v>13</v>
      </c>
      <c r="C10" s="4" t="s">
        <v>14</v>
      </c>
      <c r="D10" s="20" t="s">
        <v>18</v>
      </c>
    </row>
    <row r="11" spans="1:19" x14ac:dyDescent="0.25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 x14ac:dyDescent="0.25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 x14ac:dyDescent="0.3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 x14ac:dyDescent="0.25">
      <c r="A14" s="33"/>
      <c r="B14" s="26"/>
      <c r="C14" s="33"/>
    </row>
    <row r="16" spans="1:19" x14ac:dyDescent="0.25">
      <c r="C16" s="13"/>
    </row>
  </sheetData>
  <mergeCells count="2">
    <mergeCell ref="D4:E4"/>
    <mergeCell ref="M6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I14" sqref="I14"/>
    </sheetView>
  </sheetViews>
  <sheetFormatPr baseColWidth="10" defaultRowHeight="15" x14ac:dyDescent="0.25"/>
  <cols>
    <col min="2" max="2" width="15.7109375" customWidth="1"/>
    <col min="3" max="3" width="16" customWidth="1"/>
  </cols>
  <sheetData>
    <row r="2" spans="1:6" ht="30.75" customHeight="1" x14ac:dyDescent="0.25">
      <c r="B2" s="14" t="s">
        <v>26</v>
      </c>
      <c r="C2" s="14" t="s">
        <v>27</v>
      </c>
    </row>
    <row r="3" spans="1:6" x14ac:dyDescent="0.25">
      <c r="A3" s="5" t="s">
        <v>15</v>
      </c>
      <c r="B3" s="7">
        <v>2</v>
      </c>
      <c r="C3" s="6">
        <v>6</v>
      </c>
    </row>
    <row r="4" spans="1:6" x14ac:dyDescent="0.25">
      <c r="B4" s="8">
        <v>5</v>
      </c>
      <c r="C4" s="36">
        <v>7</v>
      </c>
    </row>
    <row r="6" spans="1:6" x14ac:dyDescent="0.25">
      <c r="A6" s="5" t="s">
        <v>6</v>
      </c>
    </row>
    <row r="7" spans="1:6" x14ac:dyDescent="0.25">
      <c r="A7" t="s">
        <v>7</v>
      </c>
      <c r="B7" s="46">
        <f>SUMPRODUCT(B3:C3,B4:C4)</f>
        <v>52</v>
      </c>
    </row>
    <row r="9" spans="1:6" ht="30" x14ac:dyDescent="0.25">
      <c r="A9" s="45" t="s">
        <v>24</v>
      </c>
      <c r="B9" s="4" t="s">
        <v>28</v>
      </c>
      <c r="C9" s="4" t="s">
        <v>29</v>
      </c>
      <c r="D9" s="33"/>
      <c r="E9" s="33"/>
      <c r="F9" s="33"/>
    </row>
    <row r="10" spans="1:6" x14ac:dyDescent="0.25">
      <c r="A10" s="37" t="s">
        <v>30</v>
      </c>
      <c r="B10" s="44">
        <f>B3</f>
        <v>2</v>
      </c>
      <c r="C10" s="44">
        <f>C3</f>
        <v>6</v>
      </c>
      <c r="D10" s="43"/>
      <c r="E10" s="26"/>
      <c r="F10" s="26"/>
    </row>
    <row r="11" spans="1:6" x14ac:dyDescent="0.25">
      <c r="B11" s="2" t="s">
        <v>12</v>
      </c>
      <c r="C11" s="2" t="s">
        <v>12</v>
      </c>
      <c r="D11" s="33"/>
      <c r="E11" s="33"/>
      <c r="F11" s="33"/>
    </row>
    <row r="12" spans="1:6" x14ac:dyDescent="0.25">
      <c r="B12" s="2">
        <v>4</v>
      </c>
      <c r="C12" s="2">
        <v>6</v>
      </c>
      <c r="D12" s="33"/>
      <c r="E12" s="33"/>
      <c r="F12" s="33"/>
    </row>
    <row r="13" spans="1:6" x14ac:dyDescent="0.25">
      <c r="B13" s="26"/>
      <c r="C13" s="26"/>
    </row>
    <row r="14" spans="1:6" ht="31.5" customHeight="1" x14ac:dyDescent="0.25">
      <c r="A14" s="40" t="s">
        <v>25</v>
      </c>
      <c r="B14" s="4" t="s">
        <v>31</v>
      </c>
      <c r="C14" s="4" t="s">
        <v>32</v>
      </c>
      <c r="D14" s="41" t="s">
        <v>24</v>
      </c>
    </row>
    <row r="15" spans="1:6" x14ac:dyDescent="0.25">
      <c r="A15" s="31"/>
      <c r="B15" s="39">
        <v>3</v>
      </c>
      <c r="C15" s="39">
        <v>1.5</v>
      </c>
      <c r="D15" s="13">
        <f>SUMPRODUCT(B3:C3,B15:C15)</f>
        <v>15</v>
      </c>
      <c r="E15" s="13" t="s">
        <v>12</v>
      </c>
      <c r="F15" s="42">
        <v>15</v>
      </c>
    </row>
    <row r="16" spans="1:6" x14ac:dyDescent="0.25">
      <c r="B16" s="26"/>
      <c r="C16" s="26"/>
      <c r="D16" t="str">
        <f ca="1">_xlfn.FORMULATEXT(D15)</f>
        <v>=SUMAPRODUCTO(B3:C3;B15:C15)</v>
      </c>
      <c r="F16" s="38"/>
    </row>
    <row r="17" spans="2:3" x14ac:dyDescent="0.25">
      <c r="B17" s="26"/>
      <c r="C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6" workbookViewId="0">
      <selection activeCell="A19" sqref="A19"/>
    </sheetView>
  </sheetViews>
  <sheetFormatPr baseColWidth="10" defaultRowHeight="15" x14ac:dyDescent="0.25"/>
  <cols>
    <col min="1" max="1" width="24.42578125" customWidth="1"/>
    <col min="2" max="2" width="14.42578125" bestFit="1" customWidth="1"/>
    <col min="3" max="3" width="20.42578125" bestFit="1" customWidth="1"/>
    <col min="4" max="4" width="15" bestFit="1" customWidth="1"/>
    <col min="5" max="5" width="14.5703125" bestFit="1" customWidth="1"/>
    <col min="6" max="6" width="17" bestFit="1" customWidth="1"/>
    <col min="7" max="7" width="20.7109375" bestFit="1" customWidth="1"/>
    <col min="8" max="8" width="14.85546875" bestFit="1" customWidth="1"/>
  </cols>
  <sheetData>
    <row r="1" spans="1:11" x14ac:dyDescent="0.25">
      <c r="A1" s="54" t="s">
        <v>33</v>
      </c>
      <c r="B1" s="55"/>
      <c r="C1" s="55"/>
    </row>
    <row r="2" spans="1:11" x14ac:dyDescent="0.25">
      <c r="A2" s="20" t="s">
        <v>34</v>
      </c>
    </row>
    <row r="3" spans="1:11" x14ac:dyDescent="0.25">
      <c r="A3" t="s">
        <v>35</v>
      </c>
    </row>
    <row r="4" spans="1:11" x14ac:dyDescent="0.25">
      <c r="A4" t="s">
        <v>36</v>
      </c>
    </row>
    <row r="5" spans="1:11" x14ac:dyDescent="0.25">
      <c r="A5" t="s">
        <v>37</v>
      </c>
    </row>
    <row r="7" spans="1:11" ht="30" x14ac:dyDescent="0.25">
      <c r="A7" s="5" t="s">
        <v>38</v>
      </c>
      <c r="B7" s="48" t="s">
        <v>45</v>
      </c>
      <c r="C7" s="48" t="s">
        <v>39</v>
      </c>
      <c r="D7" s="48" t="s">
        <v>40</v>
      </c>
      <c r="E7" s="48" t="s">
        <v>41</v>
      </c>
      <c r="F7" s="48" t="s">
        <v>42</v>
      </c>
      <c r="G7" s="48" t="s">
        <v>43</v>
      </c>
      <c r="H7" s="48" t="s">
        <v>44</v>
      </c>
    </row>
    <row r="8" spans="1:11" x14ac:dyDescent="0.25">
      <c r="A8" t="s">
        <v>46</v>
      </c>
      <c r="B8" s="49">
        <v>0</v>
      </c>
      <c r="C8" s="49">
        <v>0</v>
      </c>
      <c r="D8" s="49">
        <v>1</v>
      </c>
      <c r="E8" s="49">
        <v>1</v>
      </c>
      <c r="F8" s="49">
        <v>1</v>
      </c>
      <c r="G8" s="49">
        <v>1</v>
      </c>
      <c r="H8" s="49">
        <v>0</v>
      </c>
    </row>
    <row r="9" spans="1:11" x14ac:dyDescent="0.25">
      <c r="B9" s="13">
        <v>50</v>
      </c>
      <c r="C9" s="13">
        <v>80</v>
      </c>
      <c r="D9" s="13">
        <v>90</v>
      </c>
      <c r="E9" s="13">
        <v>120</v>
      </c>
      <c r="F9" s="13">
        <v>110</v>
      </c>
      <c r="G9" s="13">
        <v>40</v>
      </c>
      <c r="H9" s="13">
        <v>75</v>
      </c>
    </row>
    <row r="10" spans="1:11" x14ac:dyDescent="0.25">
      <c r="A10" s="5" t="s">
        <v>6</v>
      </c>
    </row>
    <row r="11" spans="1:11" x14ac:dyDescent="0.25">
      <c r="A11" t="s">
        <v>47</v>
      </c>
      <c r="B11" s="15">
        <f>SUMPRODUCT(B8:H8,B9:H9)</f>
        <v>360</v>
      </c>
    </row>
    <row r="13" spans="1:11" x14ac:dyDescent="0.25">
      <c r="A13" s="5" t="s">
        <v>48</v>
      </c>
      <c r="I13" s="2"/>
      <c r="J13" s="3" t="s">
        <v>49</v>
      </c>
      <c r="K13" s="2"/>
    </row>
    <row r="14" spans="1:11" x14ac:dyDescent="0.25">
      <c r="A14" s="1" t="s">
        <v>50</v>
      </c>
      <c r="B14" s="2">
        <v>1</v>
      </c>
      <c r="C14" s="2"/>
      <c r="D14" s="2"/>
      <c r="E14" s="2">
        <v>1</v>
      </c>
      <c r="F14" s="2">
        <v>1</v>
      </c>
      <c r="G14" s="2"/>
      <c r="H14" s="2"/>
      <c r="I14" s="2">
        <f>SUMPRODUCT(B8:H8,B14:H14)</f>
        <v>2</v>
      </c>
      <c r="J14" s="2" t="s">
        <v>19</v>
      </c>
      <c r="K14" s="2">
        <v>2</v>
      </c>
    </row>
    <row r="15" spans="1:11" x14ac:dyDescent="0.25">
      <c r="A15" s="1" t="s">
        <v>51</v>
      </c>
      <c r="B15" s="2"/>
      <c r="C15" s="2">
        <v>1</v>
      </c>
      <c r="D15" s="2">
        <v>1</v>
      </c>
      <c r="E15" s="2"/>
      <c r="F15" s="2"/>
      <c r="G15" s="2"/>
      <c r="H15" s="2"/>
      <c r="I15" s="2">
        <f>SUMPRODUCT(B8:H8,B15:H15)</f>
        <v>1</v>
      </c>
      <c r="J15" s="2" t="s">
        <v>12</v>
      </c>
      <c r="K15" s="2">
        <v>1</v>
      </c>
    </row>
    <row r="16" spans="1:11" x14ac:dyDescent="0.25">
      <c r="A16" s="1" t="s">
        <v>52</v>
      </c>
      <c r="B16" s="2"/>
      <c r="C16" s="2"/>
      <c r="D16" s="2"/>
      <c r="E16" s="2"/>
      <c r="F16" s="2"/>
      <c r="G16" s="2">
        <v>1</v>
      </c>
      <c r="H16" s="2">
        <v>1</v>
      </c>
      <c r="I16" s="2">
        <f>SUMPRODUCT(B8:H8,B16:H16)</f>
        <v>1</v>
      </c>
      <c r="J16" s="2" t="s">
        <v>53</v>
      </c>
      <c r="K16" s="2">
        <v>1</v>
      </c>
    </row>
    <row r="17" spans="1:11" x14ac:dyDescent="0.25">
      <c r="A17" s="1" t="s">
        <v>54</v>
      </c>
      <c r="B17" s="2">
        <v>480</v>
      </c>
      <c r="C17" s="2">
        <v>540</v>
      </c>
      <c r="D17" s="2">
        <v>680</v>
      </c>
      <c r="E17" s="2">
        <v>1000</v>
      </c>
      <c r="F17" s="2">
        <v>700</v>
      </c>
      <c r="G17" s="2">
        <v>510</v>
      </c>
      <c r="H17" s="2">
        <v>900</v>
      </c>
      <c r="I17" s="2">
        <f>SUMPRODUCT(B8:H8,B17:H17)</f>
        <v>2890</v>
      </c>
      <c r="J17" s="2" t="s">
        <v>12</v>
      </c>
      <c r="K17" s="2">
        <v>3000</v>
      </c>
    </row>
    <row r="18" spans="1:11" x14ac:dyDescent="0.25">
      <c r="A18" s="33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 s="50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25">
      <c r="A20" s="33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25">
      <c r="A21" s="33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5">
      <c r="A22" s="33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x14ac:dyDescent="0.25">
      <c r="A23" s="33"/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opLeftCell="F4" workbookViewId="0">
      <selection activeCell="G15" sqref="G15"/>
    </sheetView>
  </sheetViews>
  <sheetFormatPr baseColWidth="10" defaultRowHeight="15" x14ac:dyDescent="0.25"/>
  <sheetData>
    <row r="2" spans="1:7" x14ac:dyDescent="0.25">
      <c r="A2" t="s">
        <v>38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</row>
    <row r="3" spans="1:7" x14ac:dyDescent="0.25">
      <c r="B3" s="51">
        <v>1</v>
      </c>
      <c r="C3" s="51">
        <v>1</v>
      </c>
      <c r="D3" s="51">
        <v>0</v>
      </c>
      <c r="E3" s="51">
        <v>0</v>
      </c>
      <c r="F3" s="51">
        <v>0</v>
      </c>
      <c r="G3" s="5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1" sqref="B11"/>
    </sheetView>
  </sheetViews>
  <sheetFormatPr baseColWidth="10" defaultRowHeight="15" x14ac:dyDescent="0.25"/>
  <cols>
    <col min="1" max="1" width="17.42578125" customWidth="1"/>
    <col min="3" max="3" width="12.28515625" customWidth="1"/>
  </cols>
  <sheetData>
    <row r="1" spans="1:7" x14ac:dyDescent="0.25">
      <c r="A1" s="13"/>
      <c r="B1" s="13" t="s">
        <v>61</v>
      </c>
      <c r="C1" s="13" t="s">
        <v>62</v>
      </c>
    </row>
    <row r="2" spans="1:7" x14ac:dyDescent="0.25">
      <c r="A2" s="60" t="s">
        <v>71</v>
      </c>
      <c r="B2" s="62">
        <v>0.93023256654861053</v>
      </c>
      <c r="C2" s="62">
        <v>6.9767447328247356E-2</v>
      </c>
    </row>
    <row r="4" spans="1:7" x14ac:dyDescent="0.25">
      <c r="A4" s="55" t="s">
        <v>63</v>
      </c>
      <c r="B4" s="55"/>
    </row>
    <row r="5" spans="1:7" x14ac:dyDescent="0.25">
      <c r="A5" s="2"/>
      <c r="B5" s="2" t="s">
        <v>64</v>
      </c>
      <c r="C5" s="2" t="s">
        <v>65</v>
      </c>
      <c r="D5" s="2" t="s">
        <v>66</v>
      </c>
    </row>
    <row r="6" spans="1:7" x14ac:dyDescent="0.25">
      <c r="A6" s="2" t="s">
        <v>67</v>
      </c>
      <c r="B6" s="2">
        <f>B2^2</f>
        <v>0.86533262786761511</v>
      </c>
      <c r="C6" s="2">
        <f>B2*C2</f>
        <v>6.4899951589700536E-2</v>
      </c>
      <c r="D6" s="2">
        <f>C2^2</f>
        <v>4.8674967066997688E-3</v>
      </c>
    </row>
    <row r="7" spans="1:7" x14ac:dyDescent="0.25">
      <c r="A7" s="2"/>
      <c r="B7" s="2" t="str">
        <f ca="1">_xlfn.FORMULATEXT(B6)</f>
        <v>=B2^2</v>
      </c>
      <c r="C7" s="2" t="str">
        <f ca="1">_xlfn.FORMULATEXT(C6)</f>
        <v>=B2*C2</v>
      </c>
      <c r="D7" s="2" t="str">
        <f ca="1">_xlfn.FORMULATEXT(D6)</f>
        <v>=C2^2</v>
      </c>
    </row>
    <row r="8" spans="1:7" x14ac:dyDescent="0.25">
      <c r="A8" s="2"/>
      <c r="B8" s="2">
        <v>0.16</v>
      </c>
      <c r="C8" s="2">
        <v>0.2</v>
      </c>
      <c r="D8" s="2">
        <v>0.9</v>
      </c>
    </row>
    <row r="9" spans="1:7" x14ac:dyDescent="0.25">
      <c r="A9" s="13"/>
      <c r="B9" s="13"/>
      <c r="C9" s="13"/>
      <c r="D9" s="13"/>
    </row>
    <row r="10" spans="1:7" x14ac:dyDescent="0.25">
      <c r="A10" s="60" t="s">
        <v>68</v>
      </c>
      <c r="B10" s="13"/>
      <c r="C10" s="13"/>
      <c r="D10" s="13"/>
    </row>
    <row r="11" spans="1:7" x14ac:dyDescent="0.25">
      <c r="A11" s="5" t="s">
        <v>70</v>
      </c>
      <c r="B11" s="57">
        <f>SUMPRODUCT(B6:D6,B8:D8)</f>
        <v>0.15581395781278831</v>
      </c>
      <c r="C11" t="str">
        <f ca="1">_xlfn.FORMULATEXT(B11)</f>
        <v>=SUMAPRODUCTO(B6:D6;B8:D8)</v>
      </c>
    </row>
    <row r="14" spans="1:7" x14ac:dyDescent="0.25">
      <c r="A14" s="61" t="s">
        <v>69</v>
      </c>
      <c r="B14" s="58"/>
      <c r="C14" s="59"/>
      <c r="D14" s="2" t="s">
        <v>72</v>
      </c>
      <c r="E14" s="2" t="s">
        <v>49</v>
      </c>
      <c r="F14" s="2" t="s">
        <v>73</v>
      </c>
    </row>
    <row r="15" spans="1:7" x14ac:dyDescent="0.25">
      <c r="A15" s="2"/>
      <c r="B15" s="2">
        <v>1</v>
      </c>
      <c r="C15" s="2">
        <v>1</v>
      </c>
      <c r="D15" s="58">
        <f>SUMPRODUCT($B$2:$C$2,B15:C15)</f>
        <v>1.0000000138768579</v>
      </c>
      <c r="E15" s="2" t="s">
        <v>53</v>
      </c>
      <c r="F15" s="58">
        <v>1</v>
      </c>
      <c r="G15" t="str">
        <f ca="1">_xlfn.FORMULATEXT(D15)</f>
        <v>=SUMAPRODUCTO($B$2:$C$2;B15:C15)</v>
      </c>
    </row>
    <row r="16" spans="1:7" x14ac:dyDescent="0.25">
      <c r="A16" s="47" t="s">
        <v>74</v>
      </c>
      <c r="B16" s="58">
        <v>0.11</v>
      </c>
      <c r="C16" s="58">
        <v>0.08</v>
      </c>
      <c r="D16" s="58">
        <f>SUMPRODUCT($B$2:$C$2,B16:C16)</f>
        <v>0.10790697810660695</v>
      </c>
      <c r="E16" s="2" t="s">
        <v>19</v>
      </c>
      <c r="F16" s="58">
        <v>0.09</v>
      </c>
      <c r="G16" t="str">
        <f ca="1">_xlfn.FORMULATEXT(D16)</f>
        <v>=SUMAPRODUCTO($B$2:$C$2;B16:C16)</v>
      </c>
    </row>
    <row r="17" spans="1:6" x14ac:dyDescent="0.25">
      <c r="A17" s="26"/>
      <c r="B17" s="26"/>
      <c r="C17" s="26"/>
      <c r="D17" s="26"/>
      <c r="E17" s="26"/>
      <c r="F17" s="26"/>
    </row>
    <row r="18" spans="1:6" x14ac:dyDescent="0.25">
      <c r="A18" s="26"/>
      <c r="B18" s="26"/>
      <c r="C18" s="26"/>
      <c r="D18" s="26"/>
      <c r="E18" s="26"/>
      <c r="F18" s="26"/>
    </row>
  </sheetData>
  <mergeCells count="1">
    <mergeCell ref="A4:B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18" sqref="G18"/>
    </sheetView>
  </sheetViews>
  <sheetFormatPr baseColWidth="10" defaultRowHeight="15" x14ac:dyDescent="0.25"/>
  <cols>
    <col min="1" max="1" width="22.28515625" bestFit="1" customWidth="1"/>
    <col min="4" max="4" width="13.42578125" customWidth="1"/>
  </cols>
  <sheetData>
    <row r="1" spans="1:6" x14ac:dyDescent="0.25">
      <c r="A1" s="13"/>
      <c r="B1" s="13" t="s">
        <v>77</v>
      </c>
      <c r="C1" s="13" t="s">
        <v>78</v>
      </c>
      <c r="D1" t="s">
        <v>80</v>
      </c>
      <c r="E1" s="13" t="s">
        <v>81</v>
      </c>
    </row>
    <row r="2" spans="1:6" x14ac:dyDescent="0.25">
      <c r="A2" s="60" t="s">
        <v>15</v>
      </c>
      <c r="B2" s="56">
        <v>10</v>
      </c>
      <c r="C2" s="56">
        <v>15</v>
      </c>
      <c r="D2">
        <f>4-0.1*B2</f>
        <v>3</v>
      </c>
      <c r="E2">
        <f>5-0.02*C2</f>
        <v>4.7</v>
      </c>
    </row>
    <row r="3" spans="1:6" x14ac:dyDescent="0.25">
      <c r="D3" t="str">
        <f ca="1">_xlfn.FORMULATEXT(D2)</f>
        <v>=4-0,1*B2</v>
      </c>
      <c r="E3" t="str">
        <f ca="1">_xlfn.FORMULATEXT(E2)</f>
        <v>=5-0,02*C2</v>
      </c>
    </row>
    <row r="4" spans="1:6" x14ac:dyDescent="0.25">
      <c r="A4" s="5" t="s">
        <v>6</v>
      </c>
    </row>
    <row r="5" spans="1:6" x14ac:dyDescent="0.25">
      <c r="A5" t="s">
        <v>75</v>
      </c>
      <c r="B5" s="57">
        <f>B2*D2+C2*E2</f>
        <v>100.5</v>
      </c>
      <c r="C5" t="s">
        <v>79</v>
      </c>
      <c r="D5" t="str">
        <f ca="1">_xlfn.FORMULATEXT(B5)</f>
        <v>=B2*D2+C2*E2</v>
      </c>
    </row>
    <row r="6" spans="1:6" x14ac:dyDescent="0.25">
      <c r="D6" s="64" t="s">
        <v>82</v>
      </c>
    </row>
    <row r="9" spans="1:6" x14ac:dyDescent="0.25">
      <c r="A9" s="63" t="s">
        <v>48</v>
      </c>
      <c r="B9" s="2"/>
      <c r="C9" s="2"/>
      <c r="D9" s="2" t="s">
        <v>72</v>
      </c>
      <c r="E9" s="2" t="s">
        <v>49</v>
      </c>
      <c r="F9" s="2" t="s">
        <v>73</v>
      </c>
    </row>
    <row r="10" spans="1:6" x14ac:dyDescent="0.25">
      <c r="A10" s="1" t="s">
        <v>76</v>
      </c>
      <c r="B10" s="2">
        <v>1</v>
      </c>
      <c r="C10" s="2">
        <v>2</v>
      </c>
      <c r="D10" s="2">
        <f>SUMPRODUCT(B2:C2,B10:C10)</f>
        <v>40</v>
      </c>
      <c r="E10" s="2" t="s">
        <v>12</v>
      </c>
      <c r="F10" s="2">
        <v>40</v>
      </c>
    </row>
    <row r="11" spans="1:6" x14ac:dyDescent="0.25">
      <c r="A11" s="33"/>
      <c r="B11" s="26"/>
      <c r="C11" s="26"/>
      <c r="D11" s="26"/>
      <c r="E11" s="26"/>
      <c r="F11" s="26"/>
    </row>
    <row r="12" spans="1:6" x14ac:dyDescent="0.25">
      <c r="A12" s="65" t="s">
        <v>83</v>
      </c>
      <c r="B12" s="26"/>
      <c r="C12" s="26"/>
      <c r="D12" s="26"/>
      <c r="E12" s="26"/>
      <c r="F12" s="26"/>
    </row>
    <row r="13" spans="1:6" x14ac:dyDescent="0.25">
      <c r="A13" s="33"/>
      <c r="B13" s="26"/>
      <c r="C13" s="26"/>
      <c r="D13" s="26"/>
      <c r="E13" s="26"/>
      <c r="F13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Mixed Integer example</vt:lpstr>
      <vt:lpstr>mixed Intg PL</vt:lpstr>
      <vt:lpstr>Integer LP</vt:lpstr>
      <vt:lpstr>binary example investment</vt:lpstr>
      <vt:lpstr>binary example</vt:lpstr>
      <vt:lpstr>nor-linear variance</vt:lpstr>
      <vt:lpstr>nor-linear variance 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2024-03-13T19:01:47Z</dcterms:modified>
</cp:coreProperties>
</file>