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2FBCAE9-0DD4-4B24-9A21-E8947BA46E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6" i="2" l="1" a="1"/>
  <c r="A6" i="2" s="1"/>
  <c r="A21" i="2" a="1"/>
  <c r="A21" i="2" s="1"/>
  <c r="A8" i="2" a="1"/>
  <c r="A8" i="2" s="1"/>
  <c r="A23" i="2" a="1"/>
  <c r="A23" i="2" s="1"/>
  <c r="A24" i="2" a="1"/>
  <c r="A24" i="2" s="1"/>
  <c r="A18" i="2" a="1"/>
  <c r="A18" i="2" s="1"/>
  <c r="A14" i="2" a="1"/>
  <c r="A14" i="2" s="1"/>
  <c r="A20" i="2" a="1"/>
  <c r="A20" i="2" s="1"/>
  <c r="A7" i="2" a="1"/>
  <c r="A7" i="2" s="1"/>
  <c r="A13" i="2" a="1"/>
  <c r="A13" i="2" s="1"/>
  <c r="A22" i="2" a="1"/>
  <c r="A22" i="2" s="1"/>
  <c r="A15" i="2" a="1"/>
  <c r="A15" i="2" s="1"/>
  <c r="A9" i="2" a="1"/>
  <c r="A9" i="2" s="1"/>
  <c r="A5" i="2" a="1"/>
  <c r="A5" i="2" s="1"/>
  <c r="A12" i="2" a="1"/>
  <c r="A12" i="2" s="1"/>
  <c r="A11" i="2" a="1"/>
  <c r="A11" i="2" s="1"/>
  <c r="A16" i="2" a="1"/>
  <c r="A16" i="2" s="1"/>
  <c r="A10" i="2" a="1"/>
  <c r="A10" i="2" s="1"/>
  <c r="A25" i="2" a="1"/>
  <c r="A25" i="2" s="1"/>
  <c r="A19" i="2" a="1"/>
  <c r="A19" i="2" s="1"/>
  <c r="A17" i="2" a="1"/>
  <c r="A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<sst xmlns="http://schemas.openxmlformats.org/spreadsheetml/2006/main" count="63" uniqueCount="57">
  <si>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</si>
  <si>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</si>
  <si>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</si>
  <si>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</si>
  <si>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</si>
  <si>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</si>
  <si>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</si>
  <si>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</si>
  <si>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</si>
  <si>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</si>
  <si>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</si>
  <si>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</si>
  <si>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</si>
  <si>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</si>
  <si>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</si>
  <si>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</si>
  <si>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</si>
  <si>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</si>
  <si>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</si>
  <si>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</si>
  <si>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</si>
  <si>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</si>
  <si>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</si>
  <si>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</si>
  <si>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</si>
  <si>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</si>
  <si>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</si>
  <si>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</si>
  <si>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</si>
  <si>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</si>
  <si>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</si>
  <si>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</si>
  <si>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</si>
  <si>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</si>
  <si>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Kraľovany - Dolný Kubín - Tvrdošín - Trstená</t>
  </si>
  <si>
    <t>Kraľovany</t>
  </si>
  <si>
    <t>Prímostie</t>
  </si>
  <si>
    <t>Bystrička</t>
  </si>
  <si>
    <t>Párnica</t>
  </si>
  <si>
    <t>Istebné</t>
  </si>
  <si>
    <t>Veličná</t>
  </si>
  <si>
    <t>Veľký Bysterec</t>
  </si>
  <si>
    <t>Dolný Kubín</t>
  </si>
  <si>
    <t>Mokraď</t>
  </si>
  <si>
    <t>Bziny</t>
  </si>
  <si>
    <t>Medzibrodie nad Oravou</t>
  </si>
  <si>
    <t>Oravský Podzámok</t>
  </si>
  <si>
    <t>Horná Lehota</t>
  </si>
  <si>
    <t>Sedliacka Dubová</t>
  </si>
  <si>
    <t>Dlhá nad Oravou</t>
  </si>
  <si>
    <t>Krivá</t>
  </si>
  <si>
    <t>Podbiel</t>
  </si>
  <si>
    <t>Nižná</t>
  </si>
  <si>
    <t>Krásna Hôrka</t>
  </si>
  <si>
    <t>Tvrdošín</t>
  </si>
  <si>
    <t>Trstená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</si>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</sst>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2" xfId="0" applyFont="1" applyBorder="1"/>
    <xf numFmtId="0" fontId="11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1" fillId="0" borderId="11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M5" sqref="M5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56</v>
      </c>
      <c r="C1" s="2" t="s">
        <v>34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35</v>
      </c>
      <c r="C5" s="40">
        <v>119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36</v>
      </c>
      <c r="C6" s="43">
        <v>160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24" si="0">A6+1</f>
        <v>3</v>
      </c>
      <c r="B7" s="8" t="s">
        <v>37</v>
      </c>
      <c r="C7" s="43">
        <v>161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38</v>
      </c>
      <c r="C8" s="43">
        <v>162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6" t="s">
        <v>39</v>
      </c>
      <c r="C9" s="43">
        <v>163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8" t="s">
        <v>40</v>
      </c>
      <c r="C10" s="43">
        <v>164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8" t="s">
        <v>41</v>
      </c>
      <c r="C11" s="43">
        <v>165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38" t="s">
        <v>42</v>
      </c>
      <c r="C12" s="41">
        <v>166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6" t="s">
        <v>43</v>
      </c>
      <c r="C13" s="43">
        <v>168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8" t="s">
        <v>44</v>
      </c>
      <c r="C14" s="43">
        <v>167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6" t="s">
        <v>45</v>
      </c>
      <c r="C15" s="43">
        <v>169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8" t="s">
        <v>46</v>
      </c>
      <c r="C16" s="43">
        <v>170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8" t="s">
        <v>47</v>
      </c>
      <c r="C17" s="43">
        <v>171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8" t="s">
        <v>48</v>
      </c>
      <c r="C18" s="43">
        <v>172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8" t="s">
        <v>49</v>
      </c>
      <c r="C19" s="43">
        <v>173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8" t="s">
        <v>50</v>
      </c>
      <c r="C20" s="43">
        <v>174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46" t="s">
        <v>51</v>
      </c>
      <c r="C21" s="43">
        <v>175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8" t="s">
        <v>52</v>
      </c>
      <c r="C22" s="43">
        <v>176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8" t="s">
        <v>53</v>
      </c>
      <c r="C23" s="43">
        <v>177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38" t="s">
        <v>54</v>
      </c>
      <c r="C24" s="41">
        <v>178</v>
      </c>
      <c r="D24" s="23"/>
      <c r="E24" s="8"/>
      <c r="F24" s="8"/>
      <c r="G24" s="24"/>
      <c r="H24" s="10"/>
      <c r="I24" s="37"/>
    </row>
    <row r="25" spans="1:9" ht="15" thickBot="1" x14ac:dyDescent="0.35">
      <c r="A25" s="33">
        <f>A24+1</f>
        <v>21</v>
      </c>
      <c r="B25" s="47" t="s">
        <v>55</v>
      </c>
      <c r="C25" s="48">
        <v>179</v>
      </c>
      <c r="D25" s="25"/>
      <c r="E25" s="26"/>
      <c r="F25" s="26"/>
      <c r="G25" s="27"/>
      <c r="H25" s="11"/>
      <c r="I25" s="37"/>
    </row>
    <row r="27" spans="1:9" x14ac:dyDescent="0.3">
      <c r="A27" s="28" t="s">
        <v>3</v>
      </c>
    </row>
    <row r="29" spans="1:9" x14ac:dyDescent="0.3">
      <c r="A29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25"/>
  <sheetViews>
    <sheetView workbookViewId="0">
      <selection activeCell="C25" sqref="C25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79</v>
      </c>
      <c r="C1" s="2" t="str">
        <f>'Smer tam'!C1</f>
        <v>Kraľovany - Dolný Kubín - Tvrdošín - Trstená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21</v>
      </c>
      <c r="B5" s="44" t="str" cm="1">
        <f t="array" ref="B5">INDEX('Smer tam'!B:B,COUNTA('Smer tam'!B:B)-ROW()+9)</f>
        <v>Trstená</v>
      </c>
      <c r="C5" s="45" cm="1">
        <f t="array" ref="C5">INDEX('Smer tam'!C:C,COUNTA('Smer tam'!C:C)-ROW()+7)</f>
        <v>179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20</v>
      </c>
      <c r="B6" s="38" t="str" cm="1">
        <f t="array" ref="B6">INDEX('Smer tam'!B:B,COUNTA('Smer tam'!B:B)-ROW()+9)</f>
        <v>Tvrdošín</v>
      </c>
      <c r="C6" s="41" cm="1">
        <f t="array" ref="C6">INDEX('Smer tam'!C:C,COUNTA('Smer tam'!C:C)-ROW()+7)</f>
        <v>178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19</v>
      </c>
      <c r="B7" s="46" t="str" cm="1">
        <f t="array" ref="B7">INDEX('Smer tam'!B:B,COUNTA('Smer tam'!B:B)-ROW()+9)</f>
        <v>Krásna Hôrka</v>
      </c>
      <c r="C7" s="43" cm="1">
        <f t="array" ref="C7">INDEX('Smer tam'!C:C,COUNTA('Smer tam'!C:C)-ROW()+7)</f>
        <v>177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18</v>
      </c>
      <c r="B8" s="46" t="str" cm="1">
        <f t="array" ref="B8">INDEX('Smer tam'!B:B,COUNTA('Smer tam'!B:B)-ROW()+9)</f>
        <v>Nižná</v>
      </c>
      <c r="C8" s="43" cm="1">
        <f t="array" ref="C8">INDEX('Smer tam'!C:C,COUNTA('Smer tam'!C:C)-ROW()+7)</f>
        <v>176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17</v>
      </c>
      <c r="B9" s="46" t="str" cm="1">
        <f t="array" ref="B9">INDEX('Smer tam'!B:B,COUNTA('Smer tam'!B:B)-ROW()+9)</f>
        <v>Podbiel</v>
      </c>
      <c r="C9" s="43" cm="1">
        <f t="array" ref="C9">INDEX('Smer tam'!C:C,COUNTA('Smer tam'!C:C)-ROW()+7)</f>
        <v>175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16</v>
      </c>
      <c r="B10" s="46" t="str" cm="1">
        <f t="array" ref="B10">INDEX('Smer tam'!B:B,COUNTA('Smer tam'!B:B)-ROW()+9)</f>
        <v>Krivá</v>
      </c>
      <c r="C10" s="43" cm="1">
        <f t="array" ref="C10">INDEX('Smer tam'!C:C,COUNTA('Smer tam'!C:C)-ROW()+7)</f>
        <v>174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15</v>
      </c>
      <c r="B11" s="46" t="str" cm="1">
        <f t="array" ref="B11">INDEX('Smer tam'!B:B,COUNTA('Smer tam'!B:B)-ROW()+9)</f>
        <v>Dlhá nad Oravou</v>
      </c>
      <c r="C11" s="43" cm="1">
        <f t="array" ref="C11">INDEX('Smer tam'!C:C,COUNTA('Smer tam'!C:C)-ROW()+7)</f>
        <v>173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14</v>
      </c>
      <c r="B12" s="46" t="str" cm="1">
        <f t="array" ref="B12">INDEX('Smer tam'!B:B,COUNTA('Smer tam'!B:B)-ROW()+9)</f>
        <v>Sedliacka Dubová</v>
      </c>
      <c r="C12" s="43" cm="1">
        <f t="array" ref="C12">INDEX('Smer tam'!C:C,COUNTA('Smer tam'!C:C)-ROW()+7)</f>
        <v>172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13</v>
      </c>
      <c r="B13" s="46" t="str" cm="1">
        <f t="array" ref="B13">INDEX('Smer tam'!B:B,COUNTA('Smer tam'!B:B)-ROW()+9)</f>
        <v>Horná Lehota</v>
      </c>
      <c r="C13" s="43" cm="1">
        <f t="array" ref="C13">INDEX('Smer tam'!C:C,COUNTA('Smer tam'!C:C)-ROW()+7)</f>
        <v>171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12</v>
      </c>
      <c r="B14" s="46" t="str" cm="1">
        <f t="array" ref="B14">INDEX('Smer tam'!B:B,COUNTA('Smer tam'!B:B)-ROW()+9)</f>
        <v>Oravský Podzámok</v>
      </c>
      <c r="C14" s="43" cm="1">
        <f t="array" ref="C14">INDEX('Smer tam'!C:C,COUNTA('Smer tam'!C:C)-ROW()+7)</f>
        <v>170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11</v>
      </c>
      <c r="B15" s="46" t="str" cm="1">
        <f t="array" ref="B15">INDEX('Smer tam'!B:B,COUNTA('Smer tam'!B:B)-ROW()+9)</f>
        <v>Medzibrodie nad Oravou</v>
      </c>
      <c r="C15" s="43" cm="1">
        <f t="array" ref="C15">INDEX('Smer tam'!C:C,COUNTA('Smer tam'!C:C)-ROW()+7)</f>
        <v>169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10</v>
      </c>
      <c r="B16" s="46" t="str" cm="1">
        <f t="array" ref="B16">INDEX('Smer tam'!B:B,COUNTA('Smer tam'!B:B)-ROW()+9)</f>
        <v>Bziny</v>
      </c>
      <c r="C16" s="43" cm="1">
        <f t="array" ref="C16">INDEX('Smer tam'!C:C,COUNTA('Smer tam'!C:C)-ROW()+7)</f>
        <v>167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9</v>
      </c>
      <c r="B17" s="46" t="str" cm="1">
        <f t="array" ref="B17">INDEX('Smer tam'!B:B,COUNTA('Smer tam'!B:B)-ROW()+9)</f>
        <v>Mokraď</v>
      </c>
      <c r="C17" s="43" cm="1">
        <f t="array" ref="C17">INDEX('Smer tam'!C:C,COUNTA('Smer tam'!C:C)-ROW()+7)</f>
        <v>168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8</v>
      </c>
      <c r="B18" s="38" t="str" cm="1">
        <f t="array" ref="B18">INDEX('Smer tam'!B:B,COUNTA('Smer tam'!B:B)-ROW()+9)</f>
        <v>Dolný Kubín</v>
      </c>
      <c r="C18" s="41" cm="1">
        <f t="array" ref="C18">INDEX('Smer tam'!C:C,COUNTA('Smer tam'!C:C)-ROW()+7)</f>
        <v>166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7</v>
      </c>
      <c r="B19" s="46" t="str" cm="1">
        <f t="array" ref="B19">INDEX('Smer tam'!B:B,COUNTA('Smer tam'!B:B)-ROW()+9)</f>
        <v>Veľký Bysterec</v>
      </c>
      <c r="C19" s="43" cm="1">
        <f t="array" ref="C19">INDEX('Smer tam'!C:C,COUNTA('Smer tam'!C:C)-ROW()+7)</f>
        <v>165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6</v>
      </c>
      <c r="B20" s="46" t="str" cm="1">
        <f t="array" ref="B20">INDEX('Smer tam'!B:B,COUNTA('Smer tam'!B:B)-ROW()+9)</f>
        <v>Veličná</v>
      </c>
      <c r="C20" s="43" cm="1">
        <f t="array" ref="C20">INDEX('Smer tam'!C:C,COUNTA('Smer tam'!C:C)-ROW()+7)</f>
        <v>164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5</v>
      </c>
      <c r="B21" s="46" t="str" cm="1">
        <f t="array" ref="B21">INDEX('Smer tam'!B:B,COUNTA('Smer tam'!B:B)-ROW()+9)</f>
        <v>Istebné</v>
      </c>
      <c r="C21" s="43" cm="1">
        <f t="array" ref="C21">INDEX('Smer tam'!C:C,COUNTA('Smer tam'!C:C)-ROW()+7)</f>
        <v>163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4</v>
      </c>
      <c r="B22" s="46" t="str" cm="1">
        <f t="array" ref="B22">INDEX('Smer tam'!B:B,COUNTA('Smer tam'!B:B)-ROW()+9)</f>
        <v>Párnica</v>
      </c>
      <c r="C22" s="43" cm="1">
        <f t="array" ref="C22">INDEX('Smer tam'!C:C,COUNTA('Smer tam'!C:C)-ROW()+7)</f>
        <v>162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3</v>
      </c>
      <c r="B23" s="46" t="str" cm="1">
        <f t="array" ref="B23">INDEX('Smer tam'!B:B,COUNTA('Smer tam'!B:B)-ROW()+9)</f>
        <v>Bystrička</v>
      </c>
      <c r="C23" s="43" cm="1">
        <f t="array" ref="C23">INDEX('Smer tam'!C:C,COUNTA('Smer tam'!C:C)-ROW()+7)</f>
        <v>161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2</v>
      </c>
      <c r="B24" s="46" t="str" cm="1">
        <f t="array" ref="B24">INDEX('Smer tam'!B:B,COUNTA('Smer tam'!B:B)-ROW()+9)</f>
        <v>Prímostie</v>
      </c>
      <c r="C24" s="43" cm="1">
        <f t="array" ref="C24">INDEX('Smer tam'!C:C,COUNTA('Smer tam'!C:C)-ROW()+7)</f>
        <v>160</v>
      </c>
      <c r="D24" s="23"/>
      <c r="E24" s="8"/>
      <c r="F24" s="8"/>
      <c r="G24" s="24"/>
      <c r="H24" s="10"/>
    </row>
    <row r="25" spans="1:9" ht="15" thickBot="1" x14ac:dyDescent="0.35">
      <c r="A25" s="33" cm="1">
        <f t="array" ref="A25">INDEX('Smer tam'!A:A,COUNTA('Smer tam'!A:A)-ROW()+4)</f>
        <v>1</v>
      </c>
      <c r="B25" s="39" t="str" cm="1">
        <f t="array" ref="B25">INDEX('Smer tam'!B:B,COUNTA('Smer tam'!B:B)-ROW()+9)</f>
        <v>Kraľovany</v>
      </c>
      <c r="C25" s="42" cm="1">
        <f t="array" ref="C25">INDEX('Smer tam'!C:C,COUNTA('Smer tam'!C:C)-ROW()+7)</f>
        <v>119</v>
      </c>
      <c r="D25" s="25"/>
      <c r="E25" s="26"/>
      <c r="F25" s="26"/>
      <c r="G25" s="27"/>
      <c r="H25" s="11"/>
      <c r="I25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79</v>
      </c>
      <c r="H1" s="2" t="str">
        <f>'Smer tam'!C1</f>
        <v>Kraľovany - Dolný Kubín - Tvrdošín - Trstená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2024-11-27T10:42:41Z</dcterms:modified>
</cp:coreProperties>
</file>