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A4208BB-0354-499C-94DE-2B9A980808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2" l="1" a="1"/>
  <c r="B35" i="2" s="1"/>
  <c r="A45" i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/>
  <c r="B31" i="2" a="1"/>
  <c r="B31" i="2" s="1"/>
  <c r="B32" i="2" a="1"/>
  <c r="B32" i="2" s="1"/>
  <c r="B33" i="2" a="1"/>
  <c r="B33" i="2" s="1"/>
  <c r="B34" i="2" a="1"/>
  <c r="B34" i="2" s="1"/>
  <c r="B36" i="2" a="1"/>
  <c r="B36" i="2"/>
  <c r="B37" i="2" a="1"/>
  <c r="B37" i="2" s="1"/>
  <c r="B38" i="2" a="1"/>
  <c r="B38" i="2"/>
  <c r="B39" i="2" a="1"/>
  <c r="B39" i="2" s="1"/>
  <c r="B40" i="2" a="1"/>
  <c r="B40" i="2"/>
  <c r="B41" i="2" a="1"/>
  <c r="B41" i="2" s="1"/>
  <c r="B42" i="2" a="1"/>
  <c r="B42" i="2" s="1"/>
  <c r="B43" i="2" a="1"/>
  <c r="B43" i="2" s="1"/>
  <c r="B44" i="2" a="1"/>
  <c r="B44" i="2"/>
  <c r="B45" i="2" a="1"/>
  <c r="B45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22" i="2" l="1" a="1"/>
  <c r="A22" i="2" s="1"/>
  <c r="A26" i="2" a="1"/>
  <c r="A26" i="2" s="1"/>
  <c r="A24" i="2" a="1"/>
  <c r="A24" i="2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8" i="2" a="1"/>
  <c r="A8" i="2" s="1"/>
  <c r="A27" i="2" a="1"/>
  <c r="A27" i="2" s="1"/>
  <c r="A38" i="2" a="1"/>
  <c r="A38" i="2" s="1"/>
  <c r="A14" i="2" a="1"/>
  <c r="A14" i="2" s="1"/>
  <c r="A13" i="2" a="1"/>
  <c r="A13" i="2" s="1"/>
  <c r="A18" i="2" a="1"/>
  <c r="A18" i="2" s="1"/>
  <c r="A42" i="2" a="1"/>
  <c r="A42" i="2" s="1"/>
  <c r="A29" i="2" a="1"/>
  <c r="A29" i="2" s="1"/>
  <c r="A21" i="2" a="1"/>
  <c r="A21" i="2" s="1"/>
  <c r="A20" i="2" a="1"/>
  <c r="A20" i="2" s="1"/>
  <c r="A23" i="2" a="1"/>
  <c r="A23" i="2" s="1"/>
  <c r="A31" i="2" a="1"/>
  <c r="A31" i="2" s="1"/>
  <c r="A43" i="2" a="1"/>
  <c r="A43" i="2" s="1"/>
  <c r="A7" i="2" a="1"/>
  <c r="A7" i="2" s="1"/>
  <c r="A44" i="2" a="1"/>
  <c r="A44" i="2" s="1"/>
  <c r="A33" i="2" a="1"/>
  <c r="A33" i="2" s="1"/>
  <c r="A34" i="2" a="1"/>
  <c r="A34" i="2" s="1"/>
  <c r="A6" i="2" a="1"/>
  <c r="A6" i="2" s="1"/>
  <c r="A15" i="2" l="1" a="1"/>
  <c r="A15" i="2" s="1"/>
  <c r="A41" i="2" a="1"/>
  <c r="A41" i="2" s="1"/>
  <c r="A9" i="2" a="1"/>
  <c r="A9" i="2" s="1"/>
  <c r="A5" i="2" a="1"/>
  <c r="A5" i="2" s="1"/>
  <c r="A12" i="2" a="1"/>
  <c r="A12" i="2" s="1"/>
  <c r="A32" i="2" a="1"/>
  <c r="A32" i="2" s="1"/>
  <c r="A37" i="2" a="1"/>
  <c r="A37" i="2" s="1"/>
  <c r="A11" i="2" a="1"/>
  <c r="A11" i="2" s="1"/>
  <c r="A35" i="2" a="1"/>
  <c r="A35" i="2" s="1"/>
  <c r="A16" i="2" a="1"/>
  <c r="A16" i="2" s="1"/>
  <c r="A10" i="2" a="1"/>
  <c r="A10" i="2" s="1"/>
  <c r="A28" i="2" a="1"/>
  <c r="A28" i="2" s="1"/>
  <c r="A39" i="2" a="1"/>
  <c r="A39" i="2" s="1"/>
  <c r="A45" i="2" a="1"/>
  <c r="A45" i="2" s="1"/>
  <c r="A36" i="2" a="1"/>
  <c r="A36" i="2" s="1"/>
  <c r="A25" i="2" a="1"/>
  <c r="A25" i="2" s="1"/>
  <c r="A40" i="2" a="1"/>
  <c r="A40" i="2" s="1"/>
  <c r="A19" i="2" a="1"/>
  <c r="A19" i="2" s="1"/>
  <c r="A17" i="2" a="1"/>
  <c r="A17" i="2" s="1"/>
  <c r="A30" i="2" a="1"/>
  <c r="A3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<sst xmlns="http://schemas.openxmlformats.org/spreadsheetml/2006/main" count="83" uniqueCount="77">
  <si>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</si>
  <si>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</si>
  <si>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</si>
  <si>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</si>
  <si>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</si>
  <si>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</si>
  <si>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</si>
  <si>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</si>
  <si>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</si>
  <si>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</si>
  <si>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</si>
  <si>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</si>
  <si>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</si>
  <si>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</si>
  <si>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</si>
  <si>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</si>
  <si>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</si>
  <si>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</si>
  <si>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</si>
  <si>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</si>
  <si>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</si>
  <si>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</si>
  <si>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</si>
  <si>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</si>
  <si>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</si>
  <si>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</si>
  <si>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</si>
  <si>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</si>
  <si>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</si>
  <si>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</si>
  <si>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</si>
  <si>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</si>
  <si>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Skalité, Serafínov</t>
  </si>
  <si>
    <t>Skalité, Kudlov</t>
  </si>
  <si>
    <t>Skalité, Pod Poľanou</t>
  </si>
  <si>
    <t>Skalité</t>
  </si>
  <si>
    <t>Skalité, Zastávka</t>
  </si>
  <si>
    <t>Čierne, Polesie</t>
  </si>
  <si>
    <t>Čierne pri Čadci, Zastávka</t>
  </si>
  <si>
    <t>Čierne pri Čadci</t>
  </si>
  <si>
    <t>Svrčinovec</t>
  </si>
  <si>
    <t>Čadca</t>
  </si>
  <si>
    <t>Čadca, Mesto</t>
  </si>
  <si>
    <t>Oščadnica</t>
  </si>
  <si>
    <t>Krásno nad Kysucou</t>
  </si>
  <si>
    <t>Dunajov</t>
  </si>
  <si>
    <t>Ochodnica</t>
  </si>
  <si>
    <t>Kysucké Nové Mesto</t>
  </si>
  <si>
    <t>Rudina</t>
  </si>
  <si>
    <t>Brodno</t>
  </si>
  <si>
    <t>Žilina</t>
  </si>
  <si>
    <t>Varín</t>
  </si>
  <si>
    <t>Nezbudská Lúčka - Strečno</t>
  </si>
  <si>
    <t>Vrútky</t>
  </si>
  <si>
    <t>Spoj 00</t>
  </si>
  <si>
    <t>id</t>
  </si>
  <si>
    <t>Zwardoň</t>
  </si>
  <si>
    <t>Priekopa</t>
  </si>
  <si>
    <t>Martin</t>
  </si>
  <si>
    <t>Košťany nad Turcom</t>
  </si>
  <si>
    <t>Príbovce - Rakovo</t>
  </si>
  <si>
    <t>Kláštor pod Znievom</t>
  </si>
  <si>
    <t>Jazernica</t>
  </si>
  <si>
    <t>Malý Čepčín</t>
  </si>
  <si>
    <t>Diviaky</t>
  </si>
  <si>
    <t>Turčianske Teplice</t>
  </si>
  <si>
    <t>Horná Štubňa, Zastávka</t>
  </si>
  <si>
    <t>Horná Štubňa</t>
  </si>
  <si>
    <t>Sklené pri Handlovej</t>
  </si>
  <si>
    <t>Remäta</t>
  </si>
  <si>
    <t>Handlová</t>
  </si>
  <si>
    <t>Ráztočno</t>
  </si>
  <si>
    <t>Jalovec</t>
  </si>
  <si>
    <t>Chrenovec</t>
  </si>
  <si>
    <t>Prievidza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</si>
  <si>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75</t>
    </r>
  </si>
  <si>
    <t>Zwardoń - Žilina - Vrútky - Horná Štubňa - Prievidza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</si>
</sst>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K7" sqref="K7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75</v>
      </c>
      <c r="C1" s="2" t="s">
        <v>76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55</v>
      </c>
      <c r="D3" s="16" t="s">
        <v>54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56</v>
      </c>
      <c r="C5" s="40">
        <v>881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8" t="s">
        <v>32</v>
      </c>
      <c r="C6" s="43">
        <v>799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44" si="0">A6+1</f>
        <v>3</v>
      </c>
      <c r="B7" s="8" t="s">
        <v>33</v>
      </c>
      <c r="C7" s="43">
        <v>798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8" t="s">
        <v>34</v>
      </c>
      <c r="C8" s="43">
        <v>797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38" t="s">
        <v>35</v>
      </c>
      <c r="C9" s="41">
        <v>796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8" t="s">
        <v>36</v>
      </c>
      <c r="C10" s="43">
        <v>795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8" t="s">
        <v>37</v>
      </c>
      <c r="C11" s="43">
        <v>794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8" t="s">
        <v>38</v>
      </c>
      <c r="C12" s="43">
        <v>793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38" t="s">
        <v>39</v>
      </c>
      <c r="C13" s="41">
        <v>792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8" t="s">
        <v>40</v>
      </c>
      <c r="C14" s="43">
        <v>790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38" t="s">
        <v>41</v>
      </c>
      <c r="C15" s="41">
        <v>113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8" t="s">
        <v>42</v>
      </c>
      <c r="C16" s="43">
        <v>112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8" t="s">
        <v>43</v>
      </c>
      <c r="C17" s="43">
        <v>111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8" t="s">
        <v>44</v>
      </c>
      <c r="C18" s="43">
        <v>110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8" t="s">
        <v>45</v>
      </c>
      <c r="C19" s="43">
        <v>109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8" t="s">
        <v>46</v>
      </c>
      <c r="C20" s="43">
        <v>108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38" t="s">
        <v>47</v>
      </c>
      <c r="C21" s="41">
        <v>107</v>
      </c>
      <c r="D21" s="23"/>
      <c r="E21" s="8"/>
      <c r="F21" s="8"/>
      <c r="G21" s="24"/>
      <c r="H21" s="10"/>
      <c r="I21" s="37"/>
    </row>
    <row r="22" spans="1:9" x14ac:dyDescent="0.3">
      <c r="A22" s="35">
        <f t="shared" si="0"/>
        <v>18</v>
      </c>
      <c r="B22" s="8" t="s">
        <v>48</v>
      </c>
      <c r="C22" s="43">
        <v>106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8" t="s">
        <v>49</v>
      </c>
      <c r="C23" s="43">
        <v>105</v>
      </c>
      <c r="D23" s="23"/>
      <c r="E23" s="8"/>
      <c r="F23" s="8"/>
      <c r="G23" s="24"/>
      <c r="H23" s="10"/>
    </row>
    <row r="24" spans="1:9" x14ac:dyDescent="0.3">
      <c r="A24" s="35">
        <f t="shared" si="0"/>
        <v>20</v>
      </c>
      <c r="B24" s="38" t="s">
        <v>50</v>
      </c>
      <c r="C24" s="41">
        <v>1</v>
      </c>
      <c r="D24" s="23"/>
      <c r="E24" s="8"/>
      <c r="F24" s="8"/>
      <c r="G24" s="24"/>
      <c r="H24" s="10"/>
      <c r="I24" s="37"/>
    </row>
    <row r="25" spans="1:9" x14ac:dyDescent="0.3">
      <c r="A25" s="35">
        <f t="shared" si="0"/>
        <v>21</v>
      </c>
      <c r="B25" s="8" t="s">
        <v>51</v>
      </c>
      <c r="C25" s="43">
        <v>104</v>
      </c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8" t="s">
        <v>52</v>
      </c>
      <c r="C26" s="43">
        <v>103</v>
      </c>
      <c r="D26" s="23"/>
      <c r="E26" s="8"/>
      <c r="F26" s="8"/>
      <c r="G26" s="24"/>
      <c r="H26" s="10"/>
    </row>
    <row r="27" spans="1:9" x14ac:dyDescent="0.3">
      <c r="A27" s="35">
        <f t="shared" si="0"/>
        <v>23</v>
      </c>
      <c r="B27" s="38" t="s">
        <v>53</v>
      </c>
      <c r="C27" s="41">
        <v>102</v>
      </c>
      <c r="D27" s="23"/>
      <c r="E27" s="8"/>
      <c r="F27" s="8"/>
      <c r="G27" s="24"/>
      <c r="H27" s="10"/>
      <c r="I27" s="37"/>
    </row>
    <row r="28" spans="1:9" x14ac:dyDescent="0.3">
      <c r="A28" s="35">
        <f t="shared" si="0"/>
        <v>24</v>
      </c>
      <c r="B28" s="8" t="s">
        <v>57</v>
      </c>
      <c r="C28" s="43">
        <v>101</v>
      </c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38" t="s">
        <v>58</v>
      </c>
      <c r="C29" s="41">
        <v>100</v>
      </c>
      <c r="D29" s="23"/>
      <c r="E29" s="8"/>
      <c r="F29" s="8"/>
      <c r="G29" s="24"/>
      <c r="H29" s="10"/>
    </row>
    <row r="30" spans="1:9" x14ac:dyDescent="0.3">
      <c r="A30" s="35">
        <f t="shared" si="0"/>
        <v>26</v>
      </c>
      <c r="B30" s="44" t="s">
        <v>59</v>
      </c>
      <c r="C30" s="43">
        <v>99</v>
      </c>
      <c r="D30" s="23"/>
      <c r="E30" s="8"/>
      <c r="F30" s="8"/>
      <c r="G30" s="24"/>
      <c r="H30" s="10"/>
      <c r="I30" s="37"/>
    </row>
    <row r="31" spans="1:9" x14ac:dyDescent="0.3">
      <c r="A31" s="35">
        <f t="shared" si="0"/>
        <v>27</v>
      </c>
      <c r="B31" s="8" t="s">
        <v>60</v>
      </c>
      <c r="C31" s="43">
        <v>98</v>
      </c>
      <c r="D31" s="23"/>
      <c r="E31" s="8"/>
      <c r="F31" s="8"/>
      <c r="G31" s="24"/>
      <c r="H31" s="10"/>
    </row>
    <row r="32" spans="1:9" x14ac:dyDescent="0.3">
      <c r="A32" s="35">
        <f t="shared" si="0"/>
        <v>28</v>
      </c>
      <c r="B32" s="8" t="s">
        <v>61</v>
      </c>
      <c r="C32" s="43">
        <v>97</v>
      </c>
      <c r="D32" s="23"/>
      <c r="E32" s="8"/>
      <c r="F32" s="8"/>
      <c r="G32" s="24"/>
      <c r="H32" s="10"/>
    </row>
    <row r="33" spans="1:9" x14ac:dyDescent="0.3">
      <c r="A33" s="35">
        <f t="shared" si="0"/>
        <v>29</v>
      </c>
      <c r="B33" s="44" t="s">
        <v>62</v>
      </c>
      <c r="C33" s="43">
        <v>96</v>
      </c>
      <c r="D33" s="23"/>
      <c r="E33" s="8"/>
      <c r="F33" s="8"/>
      <c r="G33" s="24"/>
      <c r="H33" s="10"/>
      <c r="I33" s="37"/>
    </row>
    <row r="34" spans="1:9" x14ac:dyDescent="0.3">
      <c r="A34" s="35">
        <f t="shared" si="0"/>
        <v>30</v>
      </c>
      <c r="B34" s="8" t="s">
        <v>63</v>
      </c>
      <c r="C34" s="43">
        <v>95</v>
      </c>
      <c r="D34" s="23"/>
      <c r="E34" s="8"/>
      <c r="F34" s="8"/>
      <c r="G34" s="24"/>
      <c r="H34" s="10"/>
    </row>
    <row r="35" spans="1:9" x14ac:dyDescent="0.3">
      <c r="A35" s="35">
        <f t="shared" si="0"/>
        <v>31</v>
      </c>
      <c r="B35" s="38" t="s">
        <v>64</v>
      </c>
      <c r="C35" s="41">
        <v>94</v>
      </c>
      <c r="D35" s="23"/>
      <c r="E35" s="8"/>
      <c r="F35" s="8"/>
      <c r="G35" s="24"/>
      <c r="H35" s="10"/>
    </row>
    <row r="36" spans="1:9" x14ac:dyDescent="0.3">
      <c r="A36" s="35">
        <f t="shared" si="0"/>
        <v>32</v>
      </c>
      <c r="B36" s="38" t="s">
        <v>65</v>
      </c>
      <c r="C36" s="41">
        <v>93</v>
      </c>
      <c r="D36" s="23"/>
      <c r="E36" s="8"/>
      <c r="F36" s="8"/>
      <c r="G36" s="24"/>
      <c r="H36" s="10"/>
    </row>
    <row r="37" spans="1:9" x14ac:dyDescent="0.3">
      <c r="A37" s="35">
        <f t="shared" si="0"/>
        <v>33</v>
      </c>
      <c r="B37" s="8" t="s">
        <v>66</v>
      </c>
      <c r="C37" s="43">
        <v>295</v>
      </c>
      <c r="D37" s="23"/>
      <c r="E37" s="8"/>
      <c r="F37" s="8"/>
      <c r="G37" s="24"/>
      <c r="H37" s="10"/>
    </row>
    <row r="38" spans="1:9" x14ac:dyDescent="0.3">
      <c r="A38" s="35">
        <f t="shared" si="0"/>
        <v>34</v>
      </c>
      <c r="B38" s="8" t="s">
        <v>67</v>
      </c>
      <c r="C38" s="43">
        <v>296</v>
      </c>
      <c r="D38" s="23"/>
      <c r="E38" s="8"/>
      <c r="F38" s="8"/>
      <c r="G38" s="24"/>
      <c r="H38" s="10"/>
    </row>
    <row r="39" spans="1:9" x14ac:dyDescent="0.3">
      <c r="A39" s="35">
        <f t="shared" si="0"/>
        <v>35</v>
      </c>
      <c r="B39" s="44" t="s">
        <v>68</v>
      </c>
      <c r="C39" s="43">
        <v>297</v>
      </c>
      <c r="D39" s="23"/>
      <c r="E39" s="8"/>
      <c r="F39" s="8"/>
      <c r="G39" s="24"/>
      <c r="H39" s="10"/>
      <c r="I39" s="37"/>
    </row>
    <row r="40" spans="1:9" x14ac:dyDescent="0.3">
      <c r="A40" s="35">
        <f t="shared" si="0"/>
        <v>36</v>
      </c>
      <c r="B40" s="8" t="s">
        <v>69</v>
      </c>
      <c r="C40" s="43">
        <v>298</v>
      </c>
      <c r="D40" s="23"/>
      <c r="E40" s="8"/>
      <c r="F40" s="8"/>
      <c r="G40" s="24"/>
      <c r="H40" s="10"/>
    </row>
    <row r="41" spans="1:9" x14ac:dyDescent="0.3">
      <c r="A41" s="35">
        <f t="shared" si="0"/>
        <v>37</v>
      </c>
      <c r="B41" s="38" t="s">
        <v>70</v>
      </c>
      <c r="C41" s="41">
        <v>299</v>
      </c>
      <c r="D41" s="23"/>
      <c r="E41" s="8"/>
      <c r="F41" s="8"/>
      <c r="G41" s="24"/>
      <c r="H41" s="10"/>
    </row>
    <row r="42" spans="1:9" x14ac:dyDescent="0.3">
      <c r="A42" s="35">
        <f t="shared" si="0"/>
        <v>38</v>
      </c>
      <c r="B42" s="8" t="s">
        <v>71</v>
      </c>
      <c r="C42" s="43">
        <v>300</v>
      </c>
      <c r="D42" s="23"/>
      <c r="E42" s="8"/>
      <c r="F42" s="8"/>
      <c r="G42" s="24"/>
      <c r="H42" s="10"/>
    </row>
    <row r="43" spans="1:9" x14ac:dyDescent="0.3">
      <c r="A43" s="35">
        <f t="shared" si="0"/>
        <v>39</v>
      </c>
      <c r="B43" s="8" t="s">
        <v>72</v>
      </c>
      <c r="C43" s="43">
        <v>301</v>
      </c>
      <c r="D43" s="23"/>
      <c r="E43" s="8"/>
      <c r="F43" s="8"/>
      <c r="G43" s="24"/>
      <c r="H43" s="10"/>
    </row>
    <row r="44" spans="1:9" x14ac:dyDescent="0.3">
      <c r="A44" s="35">
        <f t="shared" si="0"/>
        <v>40</v>
      </c>
      <c r="B44" s="8" t="s">
        <v>73</v>
      </c>
      <c r="C44" s="43">
        <v>302</v>
      </c>
      <c r="D44" s="23"/>
      <c r="E44" s="8"/>
      <c r="F44" s="8"/>
      <c r="G44" s="24"/>
      <c r="H44" s="10"/>
    </row>
    <row r="45" spans="1:9" ht="15" thickBot="1" x14ac:dyDescent="0.35">
      <c r="A45" s="33">
        <f>A44+1</f>
        <v>41</v>
      </c>
      <c r="B45" s="39" t="s">
        <v>74</v>
      </c>
      <c r="C45" s="42">
        <v>329</v>
      </c>
      <c r="D45" s="25"/>
      <c r="E45" s="26"/>
      <c r="F45" s="26"/>
      <c r="G45" s="27"/>
      <c r="H45" s="11"/>
      <c r="I45" s="37"/>
    </row>
    <row r="47" spans="1:9" x14ac:dyDescent="0.3">
      <c r="A47" s="28" t="s">
        <v>3</v>
      </c>
    </row>
    <row r="49" spans="1:1" x14ac:dyDescent="0.3">
      <c r="A49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45"/>
  <sheetViews>
    <sheetView workbookViewId="0">
      <selection activeCell="Q11" sqref="Q11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75</v>
      </c>
      <c r="C1" s="2" t="str">
        <f>'Smer tam'!C1</f>
        <v>Zwardoń - Žilina - Vrútky - Horná Štubňa - Prievidza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55</v>
      </c>
      <c r="D3" s="16" t="s">
        <v>54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41</v>
      </c>
      <c r="B5" s="36" t="str" cm="1">
        <f t="array" ref="B5">INDEX('Smer tam'!B:B,COUNTA('Smer tam'!B:B)-ROW()+9)</f>
        <v>Prievidza</v>
      </c>
      <c r="C5" s="40" cm="1">
        <f t="array" ref="C5">INDEX('Smer tam'!C:C,COUNTA('Smer tam'!C:C)-ROW()+7)</f>
        <v>329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40</v>
      </c>
      <c r="B6" s="44" t="str" cm="1">
        <f t="array" ref="B6">INDEX('Smer tam'!B:B,COUNTA('Smer tam'!B:B)-ROW()+9)</f>
        <v>Chrenovec</v>
      </c>
      <c r="C6" s="43" cm="1">
        <f t="array" ref="C6">INDEX('Smer tam'!C:C,COUNTA('Smer tam'!C:C)-ROW()+7)</f>
        <v>302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39</v>
      </c>
      <c r="B7" s="44" t="str" cm="1">
        <f t="array" ref="B7">INDEX('Smer tam'!B:B,COUNTA('Smer tam'!B:B)-ROW()+9)</f>
        <v>Jalovec</v>
      </c>
      <c r="C7" s="43" cm="1">
        <f t="array" ref="C7">INDEX('Smer tam'!C:C,COUNTA('Smer tam'!C:C)-ROW()+7)</f>
        <v>301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38</v>
      </c>
      <c r="B8" s="44" t="str" cm="1">
        <f t="array" ref="B8">INDEX('Smer tam'!B:B,COUNTA('Smer tam'!B:B)-ROW()+9)</f>
        <v>Ráztočno</v>
      </c>
      <c r="C8" s="43" cm="1">
        <f t="array" ref="C8">INDEX('Smer tam'!C:C,COUNTA('Smer tam'!C:C)-ROW()+7)</f>
        <v>300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37</v>
      </c>
      <c r="B9" s="38" t="str" cm="1">
        <f t="array" ref="B9">INDEX('Smer tam'!B:B,COUNTA('Smer tam'!B:B)-ROW()+9)</f>
        <v>Handlová</v>
      </c>
      <c r="C9" s="41" cm="1">
        <f t="array" ref="C9">INDEX('Smer tam'!C:C,COUNTA('Smer tam'!C:C)-ROW()+7)</f>
        <v>299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36</v>
      </c>
      <c r="B10" s="44" t="str" cm="1">
        <f t="array" ref="B10">INDEX('Smer tam'!B:B,COUNTA('Smer tam'!B:B)-ROW()+9)</f>
        <v>Remäta</v>
      </c>
      <c r="C10" s="43" cm="1">
        <f t="array" ref="C10">INDEX('Smer tam'!C:C,COUNTA('Smer tam'!C:C)-ROW()+7)</f>
        <v>298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35</v>
      </c>
      <c r="B11" s="44" t="str" cm="1">
        <f t="array" ref="B11">INDEX('Smer tam'!B:B,COUNTA('Smer tam'!B:B)-ROW()+9)</f>
        <v>Sklené pri Handlovej</v>
      </c>
      <c r="C11" s="43" cm="1">
        <f t="array" ref="C11">INDEX('Smer tam'!C:C,COUNTA('Smer tam'!C:C)-ROW()+7)</f>
        <v>297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34</v>
      </c>
      <c r="B12" s="44" t="str" cm="1">
        <f t="array" ref="B12">INDEX('Smer tam'!B:B,COUNTA('Smer tam'!B:B)-ROW()+9)</f>
        <v>Horná Štubňa</v>
      </c>
      <c r="C12" s="43" cm="1">
        <f t="array" ref="C12">INDEX('Smer tam'!C:C,COUNTA('Smer tam'!C:C)-ROW()+7)</f>
        <v>296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33</v>
      </c>
      <c r="B13" s="44" t="str" cm="1">
        <f t="array" ref="B13">INDEX('Smer tam'!B:B,COUNTA('Smer tam'!B:B)-ROW()+9)</f>
        <v>Horná Štubňa, Zastávka</v>
      </c>
      <c r="C13" s="43" cm="1">
        <f t="array" ref="C13">INDEX('Smer tam'!C:C,COUNTA('Smer tam'!C:C)-ROW()+7)</f>
        <v>295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32</v>
      </c>
      <c r="B14" s="38" t="str" cm="1">
        <f t="array" ref="B14">INDEX('Smer tam'!B:B,COUNTA('Smer tam'!B:B)-ROW()+9)</f>
        <v>Turčianske Teplice</v>
      </c>
      <c r="C14" s="41" cm="1">
        <f t="array" ref="C14">INDEX('Smer tam'!C:C,COUNTA('Smer tam'!C:C)-ROW()+7)</f>
        <v>93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31</v>
      </c>
      <c r="B15" s="38" t="str" cm="1">
        <f t="array" ref="B15">INDEX('Smer tam'!B:B,COUNTA('Smer tam'!B:B)-ROW()+9)</f>
        <v>Diviaky</v>
      </c>
      <c r="C15" s="41" cm="1">
        <f t="array" ref="C15">INDEX('Smer tam'!C:C,COUNTA('Smer tam'!C:C)-ROW()+7)</f>
        <v>94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30</v>
      </c>
      <c r="B16" s="44" t="str" cm="1">
        <f t="array" ref="B16">INDEX('Smer tam'!B:B,COUNTA('Smer tam'!B:B)-ROW()+9)</f>
        <v>Malý Čepčín</v>
      </c>
      <c r="C16" s="43" cm="1">
        <f t="array" ref="C16">INDEX('Smer tam'!C:C,COUNTA('Smer tam'!C:C)-ROW()+7)</f>
        <v>95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29</v>
      </c>
      <c r="B17" s="44" t="str" cm="1">
        <f t="array" ref="B17">INDEX('Smer tam'!B:B,COUNTA('Smer tam'!B:B)-ROW()+9)</f>
        <v>Jazernica</v>
      </c>
      <c r="C17" s="43" cm="1">
        <f t="array" ref="C17">INDEX('Smer tam'!C:C,COUNTA('Smer tam'!C:C)-ROW()+7)</f>
        <v>96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28</v>
      </c>
      <c r="B18" s="44" t="str" cm="1">
        <f t="array" ref="B18">INDEX('Smer tam'!B:B,COUNTA('Smer tam'!B:B)-ROW()+9)</f>
        <v>Kláštor pod Znievom</v>
      </c>
      <c r="C18" s="43" cm="1">
        <f t="array" ref="C18">INDEX('Smer tam'!C:C,COUNTA('Smer tam'!C:C)-ROW()+7)</f>
        <v>97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27</v>
      </c>
      <c r="B19" s="44" t="str" cm="1">
        <f t="array" ref="B19">INDEX('Smer tam'!B:B,COUNTA('Smer tam'!B:B)-ROW()+9)</f>
        <v>Príbovce - Rakovo</v>
      </c>
      <c r="C19" s="43" cm="1">
        <f t="array" ref="C19">INDEX('Smer tam'!C:C,COUNTA('Smer tam'!C:C)-ROW()+7)</f>
        <v>98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26</v>
      </c>
      <c r="B20" s="44" t="str" cm="1">
        <f t="array" ref="B20">INDEX('Smer tam'!B:B,COUNTA('Smer tam'!B:B)-ROW()+9)</f>
        <v>Košťany nad Turcom</v>
      </c>
      <c r="C20" s="43" cm="1">
        <f t="array" ref="C20">INDEX('Smer tam'!C:C,COUNTA('Smer tam'!C:C)-ROW()+7)</f>
        <v>99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25</v>
      </c>
      <c r="B21" s="38" t="str" cm="1">
        <f t="array" ref="B21">INDEX('Smer tam'!B:B,COUNTA('Smer tam'!B:B)-ROW()+9)</f>
        <v>Martin</v>
      </c>
      <c r="C21" s="41" cm="1">
        <f t="array" ref="C21">INDEX('Smer tam'!C:C,COUNTA('Smer tam'!C:C)-ROW()+7)</f>
        <v>100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24</v>
      </c>
      <c r="B22" s="44" t="str" cm="1">
        <f t="array" ref="B22">INDEX('Smer tam'!B:B,COUNTA('Smer tam'!B:B)-ROW()+9)</f>
        <v>Priekopa</v>
      </c>
      <c r="C22" s="43" cm="1">
        <f t="array" ref="C22">INDEX('Smer tam'!C:C,COUNTA('Smer tam'!C:C)-ROW()+7)</f>
        <v>101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23</v>
      </c>
      <c r="B23" s="38" t="str" cm="1">
        <f t="array" ref="B23">INDEX('Smer tam'!B:B,COUNTA('Smer tam'!B:B)-ROW()+9)</f>
        <v>Vrútky</v>
      </c>
      <c r="C23" s="41" cm="1">
        <f t="array" ref="C23">INDEX('Smer tam'!C:C,COUNTA('Smer tam'!C:C)-ROW()+7)</f>
        <v>102</v>
      </c>
      <c r="D23" s="23"/>
      <c r="E23" s="8"/>
      <c r="F23" s="8"/>
      <c r="G23" s="24"/>
      <c r="H23" s="10"/>
      <c r="I23" s="37"/>
    </row>
    <row r="24" spans="1:9" x14ac:dyDescent="0.3">
      <c r="A24" s="35" cm="1">
        <f t="array" ref="A24">INDEX('Smer tam'!A:A,COUNTA('Smer tam'!A:A)-ROW()+4)</f>
        <v>22</v>
      </c>
      <c r="B24" s="44" t="str" cm="1">
        <f t="array" ref="B24">INDEX('Smer tam'!B:B,COUNTA('Smer tam'!B:B)-ROW()+9)</f>
        <v>Nezbudská Lúčka - Strečno</v>
      </c>
      <c r="C24" s="43" cm="1">
        <f t="array" ref="C24">INDEX('Smer tam'!C:C,COUNTA('Smer tam'!C:C)-ROW()+7)</f>
        <v>103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21</v>
      </c>
      <c r="B25" s="44" t="str" cm="1">
        <f t="array" ref="B25">INDEX('Smer tam'!B:B,COUNTA('Smer tam'!B:B)-ROW()+9)</f>
        <v>Varín</v>
      </c>
      <c r="C25" s="43" cm="1">
        <f t="array" ref="C25">INDEX('Smer tam'!C:C,COUNTA('Smer tam'!C:C)-ROW()+7)</f>
        <v>104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20</v>
      </c>
      <c r="B26" s="38" t="str" cm="1">
        <f t="array" ref="B26">INDEX('Smer tam'!B:B,COUNTA('Smer tam'!B:B)-ROW()+9)</f>
        <v>Žilina</v>
      </c>
      <c r="C26" s="41" cm="1">
        <f t="array" ref="C26">INDEX('Smer tam'!C:C,COUNTA('Smer tam'!C:C)-ROW()+7)</f>
        <v>1</v>
      </c>
      <c r="D26" s="23"/>
      <c r="E26" s="8"/>
      <c r="F26" s="8"/>
      <c r="G26" s="24"/>
      <c r="H26" s="10"/>
      <c r="I26" s="37"/>
    </row>
    <row r="27" spans="1:9" x14ac:dyDescent="0.3">
      <c r="A27" s="35" cm="1">
        <f t="array" ref="A27">INDEX('Smer tam'!A:A,COUNTA('Smer tam'!A:A)-ROW()+4)</f>
        <v>19</v>
      </c>
      <c r="B27" s="44" t="str" cm="1">
        <f t="array" ref="B27">INDEX('Smer tam'!B:B,COUNTA('Smer tam'!B:B)-ROW()+9)</f>
        <v>Brodno</v>
      </c>
      <c r="C27" s="43" cm="1">
        <f t="array" ref="C27">INDEX('Smer tam'!C:C,COUNTA('Smer tam'!C:C)-ROW()+7)</f>
        <v>105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18</v>
      </c>
      <c r="B28" s="44" t="str" cm="1">
        <f t="array" ref="B28">INDEX('Smer tam'!B:B,COUNTA('Smer tam'!B:B)-ROW()+9)</f>
        <v>Rudina</v>
      </c>
      <c r="C28" s="43" cm="1">
        <f t="array" ref="C28">INDEX('Smer tam'!C:C,COUNTA('Smer tam'!C:C)-ROW()+7)</f>
        <v>106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17</v>
      </c>
      <c r="B29" s="38" t="str" cm="1">
        <f t="array" ref="B29">INDEX('Smer tam'!B:B,COUNTA('Smer tam'!B:B)-ROW()+9)</f>
        <v>Kysucké Nové Mesto</v>
      </c>
      <c r="C29" s="41" cm="1">
        <f t="array" ref="C29">INDEX('Smer tam'!C:C,COUNTA('Smer tam'!C:C)-ROW()+7)</f>
        <v>107</v>
      </c>
      <c r="D29" s="23"/>
      <c r="E29" s="8"/>
      <c r="F29" s="8"/>
      <c r="G29" s="24"/>
      <c r="H29" s="10"/>
      <c r="I29" s="37"/>
    </row>
    <row r="30" spans="1:9" x14ac:dyDescent="0.3">
      <c r="A30" s="35" cm="1">
        <f t="array" ref="A30">INDEX('Smer tam'!A:A,COUNTA('Smer tam'!A:A)-ROW()+4)</f>
        <v>16</v>
      </c>
      <c r="B30" s="44" t="str" cm="1">
        <f t="array" ref="B30">INDEX('Smer tam'!B:B,COUNTA('Smer tam'!B:B)-ROW()+9)</f>
        <v>Ochodnica</v>
      </c>
      <c r="C30" s="43" cm="1">
        <f t="array" ref="C30">INDEX('Smer tam'!C:C,COUNTA('Smer tam'!C:C)-ROW()+7)</f>
        <v>108</v>
      </c>
      <c r="D30" s="23"/>
      <c r="E30" s="8"/>
      <c r="F30" s="8"/>
      <c r="G30" s="24"/>
      <c r="H30" s="10"/>
    </row>
    <row r="31" spans="1:9" x14ac:dyDescent="0.3">
      <c r="A31" s="35" cm="1">
        <f t="array" ref="A31">INDEX('Smer tam'!A:A,COUNTA('Smer tam'!A:A)-ROW()+4)</f>
        <v>15</v>
      </c>
      <c r="B31" s="44" t="str" cm="1">
        <f t="array" ref="B31">INDEX('Smer tam'!B:B,COUNTA('Smer tam'!B:B)-ROW()+9)</f>
        <v>Dunajov</v>
      </c>
      <c r="C31" s="43" cm="1">
        <f t="array" ref="C31">INDEX('Smer tam'!C:C,COUNTA('Smer tam'!C:C)-ROW()+7)</f>
        <v>109</v>
      </c>
      <c r="D31" s="23"/>
      <c r="E31" s="8"/>
      <c r="F31" s="8"/>
      <c r="G31" s="24"/>
      <c r="H31" s="10"/>
    </row>
    <row r="32" spans="1:9" x14ac:dyDescent="0.3">
      <c r="A32" s="35" cm="1">
        <f t="array" ref="A32">INDEX('Smer tam'!A:A,COUNTA('Smer tam'!A:A)-ROW()+4)</f>
        <v>14</v>
      </c>
      <c r="B32" s="44" t="str" cm="1">
        <f t="array" ref="B32">INDEX('Smer tam'!B:B,COUNTA('Smer tam'!B:B)-ROW()+9)</f>
        <v>Krásno nad Kysucou</v>
      </c>
      <c r="C32" s="43" cm="1">
        <f t="array" ref="C32">INDEX('Smer tam'!C:C,COUNTA('Smer tam'!C:C)-ROW()+7)</f>
        <v>110</v>
      </c>
      <c r="D32" s="23"/>
      <c r="E32" s="8"/>
      <c r="F32" s="8"/>
      <c r="G32" s="24"/>
      <c r="H32" s="10"/>
      <c r="I32" s="37"/>
    </row>
    <row r="33" spans="1:9" x14ac:dyDescent="0.3">
      <c r="A33" s="35" cm="1">
        <f t="array" ref="A33">INDEX('Smer tam'!A:A,COUNTA('Smer tam'!A:A)-ROW()+4)</f>
        <v>13</v>
      </c>
      <c r="B33" s="44" t="str" cm="1">
        <f t="array" ref="B33">INDEX('Smer tam'!B:B,COUNTA('Smer tam'!B:B)-ROW()+9)</f>
        <v>Oščadnica</v>
      </c>
      <c r="C33" s="43" cm="1">
        <f t="array" ref="C33">INDEX('Smer tam'!C:C,COUNTA('Smer tam'!C:C)-ROW()+7)</f>
        <v>111</v>
      </c>
      <c r="D33" s="23"/>
      <c r="E33" s="8"/>
      <c r="F33" s="8"/>
      <c r="G33" s="24"/>
      <c r="H33" s="10"/>
    </row>
    <row r="34" spans="1:9" x14ac:dyDescent="0.3">
      <c r="A34" s="35" cm="1">
        <f t="array" ref="A34">INDEX('Smer tam'!A:A,COUNTA('Smer tam'!A:A)-ROW()+4)</f>
        <v>12</v>
      </c>
      <c r="B34" s="44" t="str" cm="1">
        <f t="array" ref="B34">INDEX('Smer tam'!B:B,COUNTA('Smer tam'!B:B)-ROW()+9)</f>
        <v>Čadca, Mesto</v>
      </c>
      <c r="C34" s="43" cm="1">
        <f t="array" ref="C34">INDEX('Smer tam'!C:C,COUNTA('Smer tam'!C:C)-ROW()+7)</f>
        <v>112</v>
      </c>
      <c r="D34" s="23"/>
      <c r="E34" s="8"/>
      <c r="F34" s="8"/>
      <c r="G34" s="24"/>
      <c r="H34" s="10"/>
    </row>
    <row r="35" spans="1:9" x14ac:dyDescent="0.3">
      <c r="A35" s="35" cm="1">
        <f t="array" ref="A35">INDEX('Smer tam'!A:A,COUNTA('Smer tam'!A:A)-ROW()+4)</f>
        <v>11</v>
      </c>
      <c r="B35" s="38" t="str" cm="1">
        <f t="array" ref="B35">INDEX('Smer tam'!B:B,COUNTA('Smer tam'!B:B)-ROW()+9)</f>
        <v>Čadca</v>
      </c>
      <c r="C35" s="41" cm="1">
        <f t="array" ref="C35">INDEX('Smer tam'!C:C,COUNTA('Smer tam'!C:C)-ROW()+7)</f>
        <v>113</v>
      </c>
      <c r="D35" s="23"/>
      <c r="E35" s="8"/>
      <c r="F35" s="8"/>
      <c r="G35" s="24"/>
      <c r="H35" s="10"/>
    </row>
    <row r="36" spans="1:9" x14ac:dyDescent="0.3">
      <c r="A36" s="35" cm="1">
        <f t="array" ref="A36">INDEX('Smer tam'!A:A,COUNTA('Smer tam'!A:A)-ROW()+4)</f>
        <v>10</v>
      </c>
      <c r="B36" s="44" t="str" cm="1">
        <f t="array" ref="B36">INDEX('Smer tam'!B:B,COUNTA('Smer tam'!B:B)-ROW()+9)</f>
        <v>Svrčinovec</v>
      </c>
      <c r="C36" s="43" cm="1">
        <f t="array" ref="C36">INDEX('Smer tam'!C:C,COUNTA('Smer tam'!C:C)-ROW()+7)</f>
        <v>790</v>
      </c>
      <c r="D36" s="23"/>
      <c r="E36" s="8"/>
      <c r="F36" s="8"/>
      <c r="G36" s="24"/>
      <c r="H36" s="10"/>
    </row>
    <row r="37" spans="1:9" x14ac:dyDescent="0.3">
      <c r="A37" s="35" cm="1">
        <f t="array" ref="A37">INDEX('Smer tam'!A:A,COUNTA('Smer tam'!A:A)-ROW()+4)</f>
        <v>9</v>
      </c>
      <c r="B37" s="38" t="str" cm="1">
        <f t="array" ref="B37">INDEX('Smer tam'!B:B,COUNTA('Smer tam'!B:B)-ROW()+9)</f>
        <v>Čierne pri Čadci</v>
      </c>
      <c r="C37" s="41" cm="1">
        <f t="array" ref="C37">INDEX('Smer tam'!C:C,COUNTA('Smer tam'!C:C)-ROW()+7)</f>
        <v>792</v>
      </c>
      <c r="D37" s="23"/>
      <c r="E37" s="8"/>
      <c r="F37" s="8"/>
      <c r="G37" s="24"/>
      <c r="H37" s="10"/>
    </row>
    <row r="38" spans="1:9" x14ac:dyDescent="0.3">
      <c r="A38" s="35" cm="1">
        <f t="array" ref="A38">INDEX('Smer tam'!A:A,COUNTA('Smer tam'!A:A)-ROW()+4)</f>
        <v>8</v>
      </c>
      <c r="B38" s="44" t="str" cm="1">
        <f t="array" ref="B38">INDEX('Smer tam'!B:B,COUNTA('Smer tam'!B:B)-ROW()+9)</f>
        <v>Čierne pri Čadci, Zastávka</v>
      </c>
      <c r="C38" s="43" cm="1">
        <f t="array" ref="C38">INDEX('Smer tam'!C:C,COUNTA('Smer tam'!C:C)-ROW()+7)</f>
        <v>793</v>
      </c>
      <c r="D38" s="23"/>
      <c r="E38" s="8"/>
      <c r="F38" s="8"/>
      <c r="G38" s="24"/>
      <c r="H38" s="10"/>
      <c r="I38" s="37"/>
    </row>
    <row r="39" spans="1:9" x14ac:dyDescent="0.3">
      <c r="A39" s="35" cm="1">
        <f t="array" ref="A39">INDEX('Smer tam'!A:A,COUNTA('Smer tam'!A:A)-ROW()+4)</f>
        <v>7</v>
      </c>
      <c r="B39" s="44" t="str" cm="1">
        <f t="array" ref="B39">INDEX('Smer tam'!B:B,COUNTA('Smer tam'!B:B)-ROW()+9)</f>
        <v>Čierne, Polesie</v>
      </c>
      <c r="C39" s="43" cm="1">
        <f t="array" ref="C39">INDEX('Smer tam'!C:C,COUNTA('Smer tam'!C:C)-ROW()+7)</f>
        <v>794</v>
      </c>
      <c r="D39" s="23"/>
      <c r="E39" s="8"/>
      <c r="F39" s="8"/>
      <c r="G39" s="24"/>
      <c r="H39" s="10"/>
    </row>
    <row r="40" spans="1:9" x14ac:dyDescent="0.3">
      <c r="A40" s="35" cm="1">
        <f t="array" ref="A40">INDEX('Smer tam'!A:A,COUNTA('Smer tam'!A:A)-ROW()+4)</f>
        <v>6</v>
      </c>
      <c r="B40" s="44" t="str" cm="1">
        <f t="array" ref="B40">INDEX('Smer tam'!B:B,COUNTA('Smer tam'!B:B)-ROW()+9)</f>
        <v>Skalité, Zastávka</v>
      </c>
      <c r="C40" s="43" cm="1">
        <f t="array" ref="C40">INDEX('Smer tam'!C:C,COUNTA('Smer tam'!C:C)-ROW()+7)</f>
        <v>795</v>
      </c>
      <c r="D40" s="23"/>
      <c r="E40" s="8"/>
      <c r="F40" s="8"/>
      <c r="G40" s="24"/>
      <c r="H40" s="10"/>
      <c r="I40" s="37"/>
    </row>
    <row r="41" spans="1:9" x14ac:dyDescent="0.3">
      <c r="A41" s="35" cm="1">
        <f t="array" ref="A41">INDEX('Smer tam'!A:A,COUNTA('Smer tam'!A:A)-ROW()+4)</f>
        <v>5</v>
      </c>
      <c r="B41" s="38" t="str" cm="1">
        <f t="array" ref="B41">INDEX('Smer tam'!B:B,COUNTA('Smer tam'!B:B)-ROW()+9)</f>
        <v>Skalité</v>
      </c>
      <c r="C41" s="41" cm="1">
        <f t="array" ref="C41">INDEX('Smer tam'!C:C,COUNTA('Smer tam'!C:C)-ROW()+7)</f>
        <v>796</v>
      </c>
      <c r="D41" s="23"/>
      <c r="E41" s="8"/>
      <c r="F41" s="8"/>
      <c r="G41" s="24"/>
      <c r="H41" s="10"/>
    </row>
    <row r="42" spans="1:9" x14ac:dyDescent="0.3">
      <c r="A42" s="35" cm="1">
        <f t="array" ref="A42">INDEX('Smer tam'!A:A,COUNTA('Smer tam'!A:A)-ROW()+4)</f>
        <v>4</v>
      </c>
      <c r="B42" s="44" t="str" cm="1">
        <f t="array" ref="B42">INDEX('Smer tam'!B:B,COUNTA('Smer tam'!B:B)-ROW()+9)</f>
        <v>Skalité, Pod Poľanou</v>
      </c>
      <c r="C42" s="43" cm="1">
        <f t="array" ref="C42">INDEX('Smer tam'!C:C,COUNTA('Smer tam'!C:C)-ROW()+7)</f>
        <v>797</v>
      </c>
      <c r="D42" s="23"/>
      <c r="E42" s="8"/>
      <c r="F42" s="8"/>
      <c r="G42" s="24"/>
      <c r="H42" s="10"/>
    </row>
    <row r="43" spans="1:9" x14ac:dyDescent="0.3">
      <c r="A43" s="35" cm="1">
        <f t="array" ref="A43">INDEX('Smer tam'!A:A,COUNTA('Smer tam'!A:A)-ROW()+4)</f>
        <v>3</v>
      </c>
      <c r="B43" s="44" t="str" cm="1">
        <f t="array" ref="B43">INDEX('Smer tam'!B:B,COUNTA('Smer tam'!B:B)-ROW()+9)</f>
        <v>Skalité, Kudlov</v>
      </c>
      <c r="C43" s="43" cm="1">
        <f t="array" ref="C43">INDEX('Smer tam'!C:C,COUNTA('Smer tam'!C:C)-ROW()+7)</f>
        <v>798</v>
      </c>
      <c r="D43" s="23"/>
      <c r="E43" s="8"/>
      <c r="F43" s="8"/>
      <c r="G43" s="24"/>
      <c r="H43" s="10"/>
    </row>
    <row r="44" spans="1:9" x14ac:dyDescent="0.3">
      <c r="A44" s="35" cm="1">
        <f t="array" ref="A44">INDEX('Smer tam'!A:A,COUNTA('Smer tam'!A:A)-ROW()+4)</f>
        <v>2</v>
      </c>
      <c r="B44" s="44" t="str" cm="1">
        <f t="array" ref="B44">INDEX('Smer tam'!B:B,COUNTA('Smer tam'!B:B)-ROW()+9)</f>
        <v>Skalité, Serafínov</v>
      </c>
      <c r="C44" s="43" cm="1">
        <f t="array" ref="C44">INDEX('Smer tam'!C:C,COUNTA('Smer tam'!C:C)-ROW()+7)</f>
        <v>799</v>
      </c>
      <c r="D44" s="23"/>
      <c r="E44" s="8"/>
      <c r="F44" s="8"/>
      <c r="G44" s="24"/>
      <c r="H44" s="10"/>
      <c r="I44" s="37"/>
    </row>
    <row r="45" spans="1:9" ht="15" thickBot="1" x14ac:dyDescent="0.35">
      <c r="A45" s="33" cm="1">
        <f t="array" ref="A45">INDEX('Smer tam'!A:A,COUNTA('Smer tam'!A:A)-ROW()+4)</f>
        <v>1</v>
      </c>
      <c r="B45" s="39" t="str" cm="1">
        <f t="array" ref="B45">INDEX('Smer tam'!B:B,COUNTA('Smer tam'!B:B)-ROW()+9)</f>
        <v>Zwardoň</v>
      </c>
      <c r="C45" s="42" cm="1">
        <f t="array" ref="C45">INDEX('Smer tam'!C:C,COUNTA('Smer tam'!C:C)-ROW()+7)</f>
        <v>881</v>
      </c>
      <c r="D45" s="25"/>
      <c r="E45" s="26"/>
      <c r="F45" s="26"/>
      <c r="G45" s="27"/>
      <c r="H45" s="11"/>
      <c r="I45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75</v>
      </c>
      <c r="H1" s="2" t="str">
        <f>'Smer tam'!C1</f>
        <v>Zwardoń - Žilina - Vrútky - Horná Štubňa - Prievidza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2024-11-27T10:39:09Z</dcterms:modified>
</cp:coreProperties>
</file>