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2BE4296-D614-4E03-88FA-B9A03F46E81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1" l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5" i="2" a="1"/>
  <c r="B5" i="2" s="1"/>
  <c r="F2" i="3"/>
  <c r="H1" i="3"/>
  <c r="F1" i="3"/>
  <c r="C1" i="2"/>
  <c r="A1" i="2"/>
  <c r="A2" i="2"/>
  <c r="A6" i="1"/>
  <c r="A7" i="1" l="1"/>
  <c r="A8" i="1" l="1"/>
  <c r="A9" i="1" s="1"/>
  <c r="A10" i="1" s="1"/>
  <c r="A11" i="1" s="1"/>
  <c r="A12" i="1" s="1"/>
  <c r="A22" i="2" l="1" a="1"/>
  <c r="A22" i="2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8" i="2" a="1"/>
  <c r="A8" i="2" s="1"/>
  <c r="A14" i="2" a="1"/>
  <c r="A14" i="2" s="1"/>
  <c r="A13" i="2" a="1"/>
  <c r="A13" i="2" s="1"/>
  <c r="A18" i="2" a="1"/>
  <c r="A18" i="2" s="1"/>
  <c r="A21" i="2" a="1"/>
  <c r="A21" i="2" s="1"/>
  <c r="A20" i="2" a="1"/>
  <c r="A20" i="2" s="1"/>
  <c r="A23" i="2" a="1"/>
  <c r="A23" i="2" s="1"/>
  <c r="A7" i="2" a="1"/>
  <c r="A7" i="2" s="1"/>
  <c r="A6" i="2" a="1"/>
  <c r="A6" i="2" s="1"/>
  <c r="A15" i="2" l="1" a="1"/>
  <c r="A15" i="2" s="1"/>
  <c r="A9" i="2" a="1"/>
  <c r="A9" i="2" s="1"/>
  <c r="A5" i="2" a="1"/>
  <c r="A5" i="2" s="1"/>
  <c r="A12" i="2" a="1"/>
  <c r="A12" i="2" s="1"/>
  <c r="A11" i="2" a="1"/>
  <c r="A11" i="2" s="1"/>
  <c r="A16" i="2" a="1"/>
  <c r="A16" i="2" s="1"/>
  <c r="A10" i="2" a="1"/>
  <c r="A10" i="2" s="1"/>
  <c r="A24" i="2" a="1"/>
  <c r="A24" i="2" s="1"/>
  <c r="A19" i="2" a="1"/>
  <c r="A19" i="2" s="1"/>
  <c r="A17" i="2" a="1"/>
  <c r="A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<sst xmlns="http://schemas.openxmlformats.org/spreadsheetml/2006/main" count="62" uniqueCount="56">
  <si>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</si>
  <si>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</si>
  <si>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</si>
  <si>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</si>
  <si>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</si>
  <si>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</si>
  <si>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</si>
  <si>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</si>
  <si>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</si>
  <si>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</si>
  <si>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</si>
  <si>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</si>
  <si>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</si>
  <si>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</si>
  <si>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</si>
  <si>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</si>
  <si>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</si>
  <si>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</si>
  <si>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</si>
  <si>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</si>
  <si>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</si>
  <si>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</si>
  <si>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</si>
  <si>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</si>
  <si>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</si>
  <si>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</si>
  <si>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</si>
  <si>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</si>
  <si>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</si>
  <si>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</si>
  <si>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</si>
  <si>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</si>
  <si>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Žilina</t>
  </si>
  <si>
    <t>Spoj 00</t>
  </si>
  <si>
    <t>id</t>
  </si>
  <si>
    <t>Žilina - Bytča - Púchov - Ilava - Trenčín</t>
  </si>
  <si>
    <t>Bytča, Predmier</t>
  </si>
  <si>
    <t>Plevník, Drienové</t>
  </si>
  <si>
    <t>Považská Teplá</t>
  </si>
  <si>
    <t>Považská Bystrica</t>
  </si>
  <si>
    <t>Nosice</t>
  </si>
  <si>
    <t>Púchov</t>
  </si>
  <si>
    <t>Dolné Kočkovce</t>
  </si>
  <si>
    <t>Beuša</t>
  </si>
  <si>
    <t>Ladce</t>
  </si>
  <si>
    <t>Košeca</t>
  </si>
  <si>
    <t>Ilava</t>
  </si>
  <si>
    <t xml:space="preserve">Dubnica nad Váhom </t>
  </si>
  <si>
    <t>Trenčianská Teplá</t>
  </si>
  <si>
    <t>Trenčín, Opatová</t>
  </si>
  <si>
    <t>Trenčín</t>
  </si>
  <si>
    <t>Trenčín, Zlatovce</t>
  </si>
  <si>
    <t>Horný Hričov</t>
  </si>
  <si>
    <t>Dolný Hričov</t>
  </si>
  <si>
    <t>Bytča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</si>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</sst>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0" borderId="4" xfId="0" applyFont="1" applyBorder="1"/>
    <xf numFmtId="49" fontId="8" fillId="0" borderId="25" xfId="0" applyNumberFormat="1" applyFont="1" applyBorder="1" applyAlignment="1">
      <alignment horizontal="left" vertical="center" shrinkToFit="1"/>
    </xf>
    <xf numFmtId="49" fontId="12" fillId="0" borderId="25" xfId="0" applyNumberFormat="1" applyFont="1" applyBorder="1" applyAlignment="1">
      <alignment horizontal="left" vertical="center" shrinkToFit="1"/>
    </xf>
    <xf numFmtId="49" fontId="12" fillId="0" borderId="7" xfId="0" applyNumberFormat="1" applyFont="1" applyBorder="1" applyAlignment="1">
      <alignment horizontal="left" vertical="center" shrinkToFi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selection activeCell="A2" sqref="A2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55</v>
      </c>
      <c r="C1" s="2" t="s">
        <v>35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34</v>
      </c>
      <c r="D3" s="16" t="s">
        <v>33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46" t="s">
        <v>32</v>
      </c>
      <c r="C5" s="40">
        <v>1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45" t="s">
        <v>52</v>
      </c>
      <c r="C6" s="43">
        <v>330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23" si="0">A6+1</f>
        <v>3</v>
      </c>
      <c r="B7" s="45" t="s">
        <v>53</v>
      </c>
      <c r="C7" s="43">
        <v>331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46" t="s">
        <v>54</v>
      </c>
      <c r="C8" s="41">
        <v>332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45" t="s">
        <v>36</v>
      </c>
      <c r="C9" s="43">
        <v>333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45" t="s">
        <v>37</v>
      </c>
      <c r="C10" s="43">
        <v>334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45" t="s">
        <v>38</v>
      </c>
      <c r="C11" s="43">
        <v>335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46" t="s">
        <v>39</v>
      </c>
      <c r="C12" s="41">
        <v>336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45" t="s">
        <v>40</v>
      </c>
      <c r="C13" s="43">
        <v>963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46" t="s">
        <v>41</v>
      </c>
      <c r="C14" s="41">
        <v>337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45" t="s">
        <v>42</v>
      </c>
      <c r="C15" s="43">
        <v>346</v>
      </c>
      <c r="D15" s="23"/>
      <c r="E15" s="8"/>
      <c r="F15" s="8"/>
      <c r="G15" s="24"/>
      <c r="H15" s="10"/>
      <c r="I15" s="37"/>
    </row>
    <row r="16" spans="1:14" x14ac:dyDescent="0.3">
      <c r="A16" s="35">
        <f t="shared" si="0"/>
        <v>12</v>
      </c>
      <c r="B16" s="45" t="s">
        <v>43</v>
      </c>
      <c r="C16" s="43">
        <v>338</v>
      </c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45" t="s">
        <v>44</v>
      </c>
      <c r="C17" s="43">
        <v>339</v>
      </c>
      <c r="D17" s="23"/>
      <c r="E17" s="8"/>
      <c r="F17" s="8"/>
      <c r="G17" s="24"/>
      <c r="H17" s="10"/>
    </row>
    <row r="18" spans="1:9" x14ac:dyDescent="0.3">
      <c r="A18" s="35">
        <f t="shared" si="0"/>
        <v>14</v>
      </c>
      <c r="B18" s="45" t="s">
        <v>45</v>
      </c>
      <c r="C18" s="43">
        <v>964</v>
      </c>
      <c r="D18" s="23"/>
      <c r="E18" s="8"/>
      <c r="F18" s="8"/>
      <c r="G18" s="24"/>
      <c r="H18" s="10"/>
    </row>
    <row r="19" spans="1:9" x14ac:dyDescent="0.3">
      <c r="A19" s="35">
        <f t="shared" si="0"/>
        <v>15</v>
      </c>
      <c r="B19" s="46" t="s">
        <v>46</v>
      </c>
      <c r="C19" s="41">
        <v>340</v>
      </c>
      <c r="D19" s="23"/>
      <c r="E19" s="8"/>
      <c r="F19" s="8"/>
      <c r="G19" s="24"/>
      <c r="H19" s="10"/>
    </row>
    <row r="20" spans="1:9" x14ac:dyDescent="0.3">
      <c r="A20" s="35">
        <f t="shared" si="0"/>
        <v>16</v>
      </c>
      <c r="B20" s="45" t="s">
        <v>47</v>
      </c>
      <c r="C20" s="43">
        <v>341</v>
      </c>
      <c r="D20" s="23"/>
      <c r="E20" s="8"/>
      <c r="F20" s="8"/>
      <c r="G20" s="24"/>
      <c r="H20" s="10"/>
    </row>
    <row r="21" spans="1:9" x14ac:dyDescent="0.3">
      <c r="A21" s="35">
        <f t="shared" si="0"/>
        <v>17</v>
      </c>
      <c r="B21" s="45" t="s">
        <v>48</v>
      </c>
      <c r="C21" s="43">
        <v>342</v>
      </c>
      <c r="D21" s="23"/>
      <c r="E21" s="8"/>
      <c r="F21" s="8"/>
      <c r="G21" s="24"/>
      <c r="H21" s="10"/>
      <c r="I21" s="37"/>
    </row>
    <row r="22" spans="1:9" x14ac:dyDescent="0.3">
      <c r="A22" s="35">
        <f t="shared" si="0"/>
        <v>18</v>
      </c>
      <c r="B22" s="45" t="s">
        <v>49</v>
      </c>
      <c r="C22" s="43">
        <v>343</v>
      </c>
      <c r="D22" s="23"/>
      <c r="E22" s="8"/>
      <c r="F22" s="8"/>
      <c r="G22" s="24"/>
      <c r="H22" s="10"/>
    </row>
    <row r="23" spans="1:9" x14ac:dyDescent="0.3">
      <c r="A23" s="35">
        <f t="shared" si="0"/>
        <v>19</v>
      </c>
      <c r="B23" s="46" t="s">
        <v>50</v>
      </c>
      <c r="C23" s="41">
        <v>344</v>
      </c>
      <c r="D23" s="23"/>
      <c r="E23" s="8"/>
      <c r="F23" s="8"/>
      <c r="G23" s="24"/>
      <c r="H23" s="10"/>
    </row>
    <row r="24" spans="1:9" ht="15" thickBot="1" x14ac:dyDescent="0.35">
      <c r="A24" s="33">
        <f>A23+1</f>
        <v>20</v>
      </c>
      <c r="B24" s="47" t="s">
        <v>51</v>
      </c>
      <c r="C24" s="42">
        <v>345</v>
      </c>
      <c r="D24" s="25"/>
      <c r="E24" s="26"/>
      <c r="F24" s="26"/>
      <c r="G24" s="27"/>
      <c r="H24" s="11"/>
      <c r="I24" s="37"/>
    </row>
    <row r="26" spans="1:9" x14ac:dyDescent="0.3">
      <c r="A26" s="28" t="s">
        <v>3</v>
      </c>
    </row>
    <row r="28" spans="1:9" x14ac:dyDescent="0.3">
      <c r="A28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24"/>
  <sheetViews>
    <sheetView tabSelected="1" workbookViewId="0">
      <selection activeCell="B24" sqref="B24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33</v>
      </c>
      <c r="C1" s="2" t="str">
        <f>'Smer tam'!C1</f>
        <v>Žilina - Bytča - Púchov - Ilava - Trenčín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34</v>
      </c>
      <c r="D3" s="16" t="s">
        <v>33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20</v>
      </c>
      <c r="B5" s="36" t="str" cm="1">
        <f t="array" ref="B5">INDEX('Smer tam'!B:B,COUNTA('Smer tam'!B:B)-ROW()+9)</f>
        <v>Trenčín, Zlatovce</v>
      </c>
      <c r="C5" s="40" cm="1">
        <f t="array" ref="C5">INDEX('Smer tam'!C:C,COUNTA('Smer tam'!C:C)-ROW()+7)</f>
        <v>345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19</v>
      </c>
      <c r="B6" s="38" t="str" cm="1">
        <f t="array" ref="B6">INDEX('Smer tam'!B:B,COUNTA('Smer tam'!B:B)-ROW()+9)</f>
        <v>Trenčín</v>
      </c>
      <c r="C6" s="41" cm="1">
        <f t="array" ref="C6">INDEX('Smer tam'!C:C,COUNTA('Smer tam'!C:C)-ROW()+7)</f>
        <v>344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18</v>
      </c>
      <c r="B7" s="44" t="str" cm="1">
        <f t="array" ref="B7">INDEX('Smer tam'!B:B,COUNTA('Smer tam'!B:B)-ROW()+9)</f>
        <v>Trenčín, Opatová</v>
      </c>
      <c r="C7" s="43" cm="1">
        <f t="array" ref="C7">INDEX('Smer tam'!C:C,COUNTA('Smer tam'!C:C)-ROW()+7)</f>
        <v>343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17</v>
      </c>
      <c r="B8" s="44" t="str" cm="1">
        <f t="array" ref="B8">INDEX('Smer tam'!B:B,COUNTA('Smer tam'!B:B)-ROW()+9)</f>
        <v>Trenčianská Teplá</v>
      </c>
      <c r="C8" s="43" cm="1">
        <f t="array" ref="C8">INDEX('Smer tam'!C:C,COUNTA('Smer tam'!C:C)-ROW()+7)</f>
        <v>342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16</v>
      </c>
      <c r="B9" s="44" t="str" cm="1">
        <f t="array" ref="B9">INDEX('Smer tam'!B:B,COUNTA('Smer tam'!B:B)-ROW()+9)</f>
        <v xml:space="preserve">Dubnica nad Váhom </v>
      </c>
      <c r="C9" s="43" cm="1">
        <f t="array" ref="C9">INDEX('Smer tam'!C:C,COUNTA('Smer tam'!C:C)-ROW()+7)</f>
        <v>341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15</v>
      </c>
      <c r="B10" s="38" t="str" cm="1">
        <f t="array" ref="B10">INDEX('Smer tam'!B:B,COUNTA('Smer tam'!B:B)-ROW()+9)</f>
        <v>Ilava</v>
      </c>
      <c r="C10" s="41" cm="1">
        <f t="array" ref="C10">INDEX('Smer tam'!C:C,COUNTA('Smer tam'!C:C)-ROW()+7)</f>
        <v>340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14</v>
      </c>
      <c r="B11" s="44" t="str" cm="1">
        <f t="array" ref="B11">INDEX('Smer tam'!B:B,COUNTA('Smer tam'!B:B)-ROW()+9)</f>
        <v>Košeca</v>
      </c>
      <c r="C11" s="43" cm="1">
        <f t="array" ref="C11">INDEX('Smer tam'!C:C,COUNTA('Smer tam'!C:C)-ROW()+7)</f>
        <v>964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13</v>
      </c>
      <c r="B12" s="44" t="str" cm="1">
        <f t="array" ref="B12">INDEX('Smer tam'!B:B,COUNTA('Smer tam'!B:B)-ROW()+9)</f>
        <v>Ladce</v>
      </c>
      <c r="C12" s="43" cm="1">
        <f t="array" ref="C12">INDEX('Smer tam'!C:C,COUNTA('Smer tam'!C:C)-ROW()+7)</f>
        <v>339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12</v>
      </c>
      <c r="B13" s="44" t="str" cm="1">
        <f t="array" ref="B13">INDEX('Smer tam'!B:B,COUNTA('Smer tam'!B:B)-ROW()+9)</f>
        <v>Beuša</v>
      </c>
      <c r="C13" s="43" cm="1">
        <f t="array" ref="C13">INDEX('Smer tam'!C:C,COUNTA('Smer tam'!C:C)-ROW()+7)</f>
        <v>338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11</v>
      </c>
      <c r="B14" s="44" t="str" cm="1">
        <f t="array" ref="B14">INDEX('Smer tam'!B:B,COUNTA('Smer tam'!B:B)-ROW()+9)</f>
        <v>Dolné Kočkovce</v>
      </c>
      <c r="C14" s="43" cm="1">
        <f t="array" ref="C14">INDEX('Smer tam'!C:C,COUNTA('Smer tam'!C:C)-ROW()+7)</f>
        <v>346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10</v>
      </c>
      <c r="B15" s="38" t="str" cm="1">
        <f t="array" ref="B15">INDEX('Smer tam'!B:B,COUNTA('Smer tam'!B:B)-ROW()+9)</f>
        <v>Púchov</v>
      </c>
      <c r="C15" s="41" cm="1">
        <f t="array" ref="C15">INDEX('Smer tam'!C:C,COUNTA('Smer tam'!C:C)-ROW()+7)</f>
        <v>337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9</v>
      </c>
      <c r="B16" s="44" t="str" cm="1">
        <f t="array" ref="B16">INDEX('Smer tam'!B:B,COUNTA('Smer tam'!B:B)-ROW()+9)</f>
        <v>Nosice</v>
      </c>
      <c r="C16" s="43" cm="1">
        <f t="array" ref="C16">INDEX('Smer tam'!C:C,COUNTA('Smer tam'!C:C)-ROW()+7)</f>
        <v>963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8</v>
      </c>
      <c r="B17" s="38" t="str" cm="1">
        <f t="array" ref="B17">INDEX('Smer tam'!B:B,COUNTA('Smer tam'!B:B)-ROW()+9)</f>
        <v>Považská Bystrica</v>
      </c>
      <c r="C17" s="41" cm="1">
        <f t="array" ref="C17">INDEX('Smer tam'!C:C,COUNTA('Smer tam'!C:C)-ROW()+7)</f>
        <v>336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7</v>
      </c>
      <c r="B18" s="44" t="str" cm="1">
        <f t="array" ref="B18">INDEX('Smer tam'!B:B,COUNTA('Smer tam'!B:B)-ROW()+9)</f>
        <v>Považská Teplá</v>
      </c>
      <c r="C18" s="43" cm="1">
        <f t="array" ref="C18">INDEX('Smer tam'!C:C,COUNTA('Smer tam'!C:C)-ROW()+7)</f>
        <v>335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6</v>
      </c>
      <c r="B19" s="44" t="str" cm="1">
        <f t="array" ref="B19">INDEX('Smer tam'!B:B,COUNTA('Smer tam'!B:B)-ROW()+9)</f>
        <v>Plevník, Drienové</v>
      </c>
      <c r="C19" s="43" cm="1">
        <f t="array" ref="C19">INDEX('Smer tam'!C:C,COUNTA('Smer tam'!C:C)-ROW()+7)</f>
        <v>334</v>
      </c>
      <c r="D19" s="23"/>
      <c r="E19" s="8"/>
      <c r="F19" s="8"/>
      <c r="G19" s="24"/>
      <c r="H19" s="10"/>
    </row>
    <row r="20" spans="1:9" x14ac:dyDescent="0.3">
      <c r="A20" s="35" cm="1">
        <f t="array" ref="A20">INDEX('Smer tam'!A:A,COUNTA('Smer tam'!A:A)-ROW()+4)</f>
        <v>5</v>
      </c>
      <c r="B20" s="44" t="str" cm="1">
        <f t="array" ref="B20">INDEX('Smer tam'!B:B,COUNTA('Smer tam'!B:B)-ROW()+9)</f>
        <v>Bytča, Predmier</v>
      </c>
      <c r="C20" s="43" cm="1">
        <f t="array" ref="C20">INDEX('Smer tam'!C:C,COUNTA('Smer tam'!C:C)-ROW()+7)</f>
        <v>333</v>
      </c>
      <c r="D20" s="23"/>
      <c r="E20" s="8"/>
      <c r="F20" s="8"/>
      <c r="G20" s="24"/>
      <c r="H20" s="10"/>
      <c r="I20" s="37"/>
    </row>
    <row r="21" spans="1:9" x14ac:dyDescent="0.3">
      <c r="A21" s="35" cm="1">
        <f t="array" ref="A21">INDEX('Smer tam'!A:A,COUNTA('Smer tam'!A:A)-ROW()+4)</f>
        <v>4</v>
      </c>
      <c r="B21" s="38" t="str" cm="1">
        <f t="array" ref="B21">INDEX('Smer tam'!B:B,COUNTA('Smer tam'!B:B)-ROW()+9)</f>
        <v>Bytča</v>
      </c>
      <c r="C21" s="41" cm="1">
        <f t="array" ref="C21">INDEX('Smer tam'!C:C,COUNTA('Smer tam'!C:C)-ROW()+7)</f>
        <v>332</v>
      </c>
      <c r="D21" s="23"/>
      <c r="E21" s="8"/>
      <c r="F21" s="8"/>
      <c r="G21" s="24"/>
      <c r="H21" s="10"/>
    </row>
    <row r="22" spans="1:9" x14ac:dyDescent="0.3">
      <c r="A22" s="35" cm="1">
        <f t="array" ref="A22">INDEX('Smer tam'!A:A,COUNTA('Smer tam'!A:A)-ROW()+4)</f>
        <v>3</v>
      </c>
      <c r="B22" s="44" t="str" cm="1">
        <f t="array" ref="B22">INDEX('Smer tam'!B:B,COUNTA('Smer tam'!B:B)-ROW()+9)</f>
        <v>Dolný Hričov</v>
      </c>
      <c r="C22" s="43" cm="1">
        <f t="array" ref="C22">INDEX('Smer tam'!C:C,COUNTA('Smer tam'!C:C)-ROW()+7)</f>
        <v>331</v>
      </c>
      <c r="D22" s="23"/>
      <c r="E22" s="8"/>
      <c r="F22" s="8"/>
      <c r="G22" s="24"/>
      <c r="H22" s="10"/>
    </row>
    <row r="23" spans="1:9" x14ac:dyDescent="0.3">
      <c r="A23" s="35" cm="1">
        <f t="array" ref="A23">INDEX('Smer tam'!A:A,COUNTA('Smer tam'!A:A)-ROW()+4)</f>
        <v>2</v>
      </c>
      <c r="B23" s="44" t="str" cm="1">
        <f t="array" ref="B23">INDEX('Smer tam'!B:B,COUNTA('Smer tam'!B:B)-ROW()+9)</f>
        <v>Horný Hričov</v>
      </c>
      <c r="C23" s="43" cm="1">
        <f t="array" ref="C23">INDEX('Smer tam'!C:C,COUNTA('Smer tam'!C:C)-ROW()+7)</f>
        <v>330</v>
      </c>
      <c r="D23" s="23"/>
      <c r="E23" s="8"/>
      <c r="F23" s="8"/>
      <c r="G23" s="24"/>
      <c r="H23" s="10"/>
      <c r="I23" s="37"/>
    </row>
    <row r="24" spans="1:9" ht="15" thickBot="1" x14ac:dyDescent="0.35">
      <c r="A24" s="33" cm="1">
        <f t="array" ref="A24">INDEX('Smer tam'!A:A,COUNTA('Smer tam'!A:A)-ROW()+4)</f>
        <v>1</v>
      </c>
      <c r="B24" s="39" t="str" cm="1">
        <f t="array" ref="B24">INDEX('Smer tam'!B:B,COUNTA('Smer tam'!B:B)-ROW()+9)</f>
        <v>Žilina</v>
      </c>
      <c r="C24" s="42" cm="1">
        <f t="array" ref="C24">INDEX('Smer tam'!C:C,COUNTA('Smer tam'!C:C)-ROW()+7)</f>
        <v>1</v>
      </c>
      <c r="D24" s="25"/>
      <c r="E24" s="26"/>
      <c r="F24" s="26"/>
      <c r="G24" s="27"/>
      <c r="H24" s="11"/>
      <c r="I24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33</v>
      </c>
      <c r="H1" s="2" t="str">
        <f>'Smer tam'!C1</f>
        <v>Žilina - Bytča - Púchov - Ilava - Trenčín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2024-11-27T10:41:14Z</dcterms:modified>
</cp:coreProperties>
</file>