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D3F706E-1AAE-429A-BF83-7E04A81CCF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1" l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5" i="2" a="1"/>
  <c r="B5" i="2" s="1"/>
  <c r="F2" i="3"/>
  <c r="H1" i="3"/>
  <c r="F1" i="3"/>
  <c r="C1" i="2"/>
  <c r="A1" i="2"/>
  <c r="A2" i="2"/>
  <c r="A6" i="1"/>
  <c r="A7" i="1" l="1"/>
  <c r="A8" i="1" l="1"/>
  <c r="A9" i="1" s="1"/>
  <c r="A10" i="1" s="1"/>
  <c r="A11" i="1" s="1"/>
  <c r="A12" i="1" s="1"/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20" i="2" l="1" a="1"/>
  <c r="A20" i="2" s="1"/>
  <c r="A25" i="2" a="1"/>
  <c r="A25" i="2" s="1"/>
  <c r="A11" i="2" a="1"/>
  <c r="A11" i="2" s="1"/>
  <c r="A15" i="2" a="1"/>
  <c r="A15" i="2" s="1"/>
  <c r="A10" i="2" a="1"/>
  <c r="A10" i="2" s="1"/>
  <c r="A8" i="2" a="1"/>
  <c r="A8" i="2" s="1"/>
  <c r="A7" i="2" a="1"/>
  <c r="A7" i="2" s="1"/>
  <c r="A21" i="2" a="1"/>
  <c r="A21" i="2" s="1"/>
  <c r="A24" i="2" a="1"/>
  <c r="A24" i="2" s="1"/>
  <c r="A17" i="2" a="1"/>
  <c r="A17" i="2" s="1"/>
  <c r="A31" i="2" a="1"/>
  <c r="A31" i="2" s="1"/>
  <c r="A26" i="2" a="1"/>
  <c r="A26" i="2" s="1"/>
  <c r="A18" i="2" a="1"/>
  <c r="A18" i="2" s="1"/>
  <c r="A29" i="2" a="1"/>
  <c r="A29" i="2" s="1"/>
  <c r="A6" i="2" a="1"/>
  <c r="A6" i="2" s="1"/>
  <c r="A27" i="2" a="1"/>
  <c r="A27" i="2" s="1"/>
  <c r="A5" i="2" a="1"/>
  <c r="A5" i="2" s="1"/>
  <c r="A12" i="2" a="1"/>
  <c r="A12" i="2" s="1"/>
  <c r="A13" i="2" a="1"/>
  <c r="A13" i="2" s="1"/>
  <c r="A28" i="2" a="1"/>
  <c r="A28" i="2" s="1"/>
  <c r="A9" i="2" a="1"/>
  <c r="A9" i="2" s="1"/>
  <c r="A23" i="2" a="1"/>
  <c r="A23" i="2" s="1"/>
  <c r="A30" i="2" a="1"/>
  <c r="A30" i="2" s="1"/>
  <c r="A16" i="2" a="1"/>
  <c r="A16" i="2" s="1"/>
  <c r="A14" i="2" a="1"/>
  <c r="A14" i="2" s="1"/>
  <c r="A19" i="2" a="1"/>
  <c r="A19" i="2" s="1"/>
  <c r="A22" i="2" a="1"/>
  <c r="A2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<sst xmlns="http://schemas.openxmlformats.org/spreadsheetml/2006/main" count="69" uniqueCount="63">
  <si>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</si>
  <si>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</si>
  <si>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</si>
  <si>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</si>
  <si>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</si>
  <si>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</si>
  <si>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</si>
  <si>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</si>
  <si>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</si>
  <si>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</si>
  <si>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</si>
  <si>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</si>
  <si>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</si>
  <si>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</si>
  <si>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</si>
  <si>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</si>
  <si>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</si>
  <si>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</si>
  <si>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</si>
  <si>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</si>
  <si>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</si>
  <si>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</si>
  <si>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</si>
  <si>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</si>
  <si>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</si>
  <si>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</si>
  <si>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</si>
  <si>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</si>
  <si>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</si>
  <si>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</si>
  <si>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</si>
  <si>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</si>
  <si>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</si>
  <si>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</si>
  <si>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Muráň</t>
  </si>
  <si>
    <t>Muránska Dlhá Lúka</t>
  </si>
  <si>
    <t>Revúca</t>
  </si>
  <si>
    <t>Mokrá Lúka</t>
  </si>
  <si>
    <t>Revúcka Lehota</t>
  </si>
  <si>
    <t>Lubeník</t>
  </si>
  <si>
    <t>Jelšava</t>
  </si>
  <si>
    <t>Jelšavská Teplica</t>
  </si>
  <si>
    <t>Gemerský Milhosť</t>
  </si>
  <si>
    <t>Hucín</t>
  </si>
  <si>
    <t>Gemerská Hôrka, Zastávka</t>
  </si>
  <si>
    <t>Plešivec</t>
  </si>
  <si>
    <t>Vidová</t>
  </si>
  <si>
    <t>Slavec, Jaskyňa</t>
  </si>
  <si>
    <t>Rožňava</t>
  </si>
  <si>
    <t>Rožńava, Predmestie</t>
  </si>
  <si>
    <t>Rožňava, Mesto</t>
  </si>
  <si>
    <t>Nadabula</t>
  </si>
  <si>
    <t>Betliar</t>
  </si>
  <si>
    <t>Gemerská Poloma</t>
  </si>
  <si>
    <t>Henckovce</t>
  </si>
  <si>
    <t>Nižná Slaná</t>
  </si>
  <si>
    <t>Nižnoslanská baňa</t>
  </si>
  <si>
    <t>Gočovo</t>
  </si>
  <si>
    <t>Vlachovo, Obec</t>
  </si>
  <si>
    <t>Vlachovo, Maša</t>
  </si>
  <si>
    <t>Dobšiná</t>
  </si>
  <si>
    <t>Muráň - Revúca - Jelšava - Plešivec - Rožňava - Nižná Slaná - Dobšiná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</si>
  <si>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68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</si>
</sst>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4" xfId="0" applyFont="1" applyBorder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0" borderId="2" xfId="0" applyFont="1" applyBorder="1"/>
    <xf numFmtId="0" fontId="11" fillId="0" borderId="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1" fillId="0" borderId="11" xfId="0" applyFont="1" applyBorder="1" applyAlignment="1">
      <alignment horizontal="center"/>
    </xf>
    <xf numFmtId="0" fontId="1" fillId="0" borderId="25" xfId="0" applyFont="1" applyBorder="1"/>
    <xf numFmtId="0" fontId="9" fillId="0" borderId="26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A2" sqref="A2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62</v>
      </c>
      <c r="C1" s="2" t="s">
        <v>61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44" t="s">
        <v>34</v>
      </c>
      <c r="C5" s="45">
        <v>418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46" t="s">
        <v>35</v>
      </c>
      <c r="C6" s="43">
        <v>417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30" si="0">A6+1</f>
        <v>3</v>
      </c>
      <c r="B7" s="38" t="s">
        <v>36</v>
      </c>
      <c r="C7" s="41">
        <v>416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46" t="s">
        <v>37</v>
      </c>
      <c r="C8" s="43">
        <v>415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46" t="s">
        <v>38</v>
      </c>
      <c r="C9" s="43">
        <v>414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46" t="s">
        <v>39</v>
      </c>
      <c r="C10" s="43">
        <v>413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38" t="s">
        <v>40</v>
      </c>
      <c r="C11" s="41">
        <v>412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46" t="s">
        <v>41</v>
      </c>
      <c r="C12" s="43">
        <v>411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46" t="s">
        <v>42</v>
      </c>
      <c r="C13" s="43">
        <v>410</v>
      </c>
      <c r="D13" s="23"/>
      <c r="E13" s="8"/>
      <c r="F13" s="8"/>
      <c r="G13" s="24"/>
      <c r="H13" s="10"/>
      <c r="I13" s="37"/>
    </row>
    <row r="14" spans="1:14" x14ac:dyDescent="0.3">
      <c r="A14" s="35">
        <f t="shared" si="0"/>
        <v>10</v>
      </c>
      <c r="B14" s="46" t="s">
        <v>43</v>
      </c>
      <c r="C14" s="43">
        <v>409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46" t="s">
        <v>44</v>
      </c>
      <c r="C15" s="43">
        <v>408</v>
      </c>
      <c r="D15" s="23"/>
      <c r="E15" s="8"/>
      <c r="F15" s="8"/>
      <c r="G15" s="24"/>
      <c r="H15" s="10"/>
      <c r="I15" s="37"/>
    </row>
    <row r="16" spans="1:14" x14ac:dyDescent="0.3">
      <c r="A16" s="35">
        <f t="shared" si="0"/>
        <v>12</v>
      </c>
      <c r="B16" s="38" t="s">
        <v>45</v>
      </c>
      <c r="C16" s="41">
        <v>228</v>
      </c>
      <c r="D16" s="23"/>
      <c r="E16" s="8"/>
      <c r="F16" s="8"/>
      <c r="G16" s="24"/>
      <c r="H16" s="10"/>
    </row>
    <row r="17" spans="1:9" x14ac:dyDescent="0.3">
      <c r="A17" s="35">
        <f t="shared" si="0"/>
        <v>13</v>
      </c>
      <c r="B17" s="49" t="s">
        <v>46</v>
      </c>
      <c r="C17" s="43">
        <v>227</v>
      </c>
      <c r="D17" s="23"/>
      <c r="E17" s="8"/>
      <c r="F17" s="8"/>
      <c r="G17" s="24"/>
      <c r="H17" s="10"/>
    </row>
    <row r="18" spans="1:9" x14ac:dyDescent="0.3">
      <c r="A18" s="35">
        <f t="shared" si="0"/>
        <v>14</v>
      </c>
      <c r="B18" s="46" t="s">
        <v>47</v>
      </c>
      <c r="C18" s="43">
        <v>226</v>
      </c>
      <c r="D18" s="23"/>
      <c r="E18" s="8"/>
      <c r="F18" s="8"/>
      <c r="G18" s="24"/>
      <c r="H18" s="10"/>
    </row>
    <row r="19" spans="1:9" x14ac:dyDescent="0.3">
      <c r="A19" s="35">
        <f t="shared" si="0"/>
        <v>15</v>
      </c>
      <c r="B19" s="50" t="s">
        <v>48</v>
      </c>
      <c r="C19" s="41">
        <v>225</v>
      </c>
      <c r="D19" s="23"/>
      <c r="E19" s="8"/>
      <c r="F19" s="8"/>
      <c r="G19" s="24"/>
      <c r="H19" s="10"/>
    </row>
    <row r="20" spans="1:9" x14ac:dyDescent="0.3">
      <c r="A20" s="35">
        <f t="shared" si="0"/>
        <v>16</v>
      </c>
      <c r="B20" s="46" t="s">
        <v>49</v>
      </c>
      <c r="C20" s="43">
        <v>387</v>
      </c>
      <c r="D20" s="23"/>
      <c r="E20" s="8"/>
      <c r="F20" s="8"/>
      <c r="G20" s="24"/>
      <c r="H20" s="10"/>
    </row>
    <row r="21" spans="1:9" x14ac:dyDescent="0.3">
      <c r="A21" s="35">
        <f t="shared" si="0"/>
        <v>17</v>
      </c>
      <c r="B21" s="46" t="s">
        <v>50</v>
      </c>
      <c r="C21" s="43">
        <v>388</v>
      </c>
      <c r="D21" s="23"/>
      <c r="E21" s="8"/>
      <c r="F21" s="8"/>
      <c r="G21" s="24"/>
      <c r="H21" s="10"/>
      <c r="I21" s="37"/>
    </row>
    <row r="22" spans="1:9" x14ac:dyDescent="0.3">
      <c r="A22" s="35">
        <f t="shared" si="0"/>
        <v>18</v>
      </c>
      <c r="B22" s="46" t="s">
        <v>51</v>
      </c>
      <c r="C22" s="43">
        <v>389</v>
      </c>
      <c r="D22" s="23"/>
      <c r="E22" s="8"/>
      <c r="F22" s="8"/>
      <c r="G22" s="24"/>
      <c r="H22" s="10"/>
    </row>
    <row r="23" spans="1:9" x14ac:dyDescent="0.3">
      <c r="A23" s="35">
        <f t="shared" si="0"/>
        <v>19</v>
      </c>
      <c r="B23" s="46" t="s">
        <v>52</v>
      </c>
      <c r="C23" s="43">
        <v>390</v>
      </c>
      <c r="D23" s="23"/>
      <c r="E23" s="8"/>
      <c r="F23" s="8"/>
      <c r="G23" s="24"/>
      <c r="H23" s="10"/>
    </row>
    <row r="24" spans="1:9" x14ac:dyDescent="0.3">
      <c r="A24" s="35">
        <f t="shared" si="0"/>
        <v>20</v>
      </c>
      <c r="B24" s="46" t="s">
        <v>53</v>
      </c>
      <c r="C24" s="43">
        <v>391</v>
      </c>
      <c r="D24" s="23"/>
      <c r="E24" s="8"/>
      <c r="F24" s="8"/>
      <c r="G24" s="24"/>
      <c r="H24" s="10"/>
      <c r="I24" s="37"/>
    </row>
    <row r="25" spans="1:9" x14ac:dyDescent="0.3">
      <c r="A25" s="35">
        <f t="shared" si="0"/>
        <v>21</v>
      </c>
      <c r="B25" s="46" t="s">
        <v>54</v>
      </c>
      <c r="C25" s="43">
        <v>392</v>
      </c>
      <c r="D25" s="23"/>
      <c r="E25" s="8"/>
      <c r="F25" s="8"/>
      <c r="G25" s="24"/>
      <c r="H25" s="10"/>
    </row>
    <row r="26" spans="1:9" x14ac:dyDescent="0.3">
      <c r="A26" s="35">
        <f t="shared" si="0"/>
        <v>22</v>
      </c>
      <c r="B26" s="46" t="s">
        <v>55</v>
      </c>
      <c r="C26" s="43">
        <v>393</v>
      </c>
      <c r="D26" s="23"/>
      <c r="E26" s="8"/>
      <c r="F26" s="8"/>
      <c r="G26" s="24"/>
      <c r="H26" s="10"/>
    </row>
    <row r="27" spans="1:9" x14ac:dyDescent="0.3">
      <c r="A27" s="35">
        <f t="shared" si="0"/>
        <v>23</v>
      </c>
      <c r="B27" s="46" t="s">
        <v>56</v>
      </c>
      <c r="C27" s="43">
        <v>394</v>
      </c>
      <c r="D27" s="23"/>
      <c r="E27" s="8"/>
      <c r="F27" s="8"/>
      <c r="G27" s="24"/>
      <c r="H27" s="10"/>
      <c r="I27" s="37"/>
    </row>
    <row r="28" spans="1:9" x14ac:dyDescent="0.3">
      <c r="A28" s="35">
        <f t="shared" si="0"/>
        <v>24</v>
      </c>
      <c r="B28" s="46" t="s">
        <v>57</v>
      </c>
      <c r="C28" s="43">
        <v>395</v>
      </c>
      <c r="D28" s="23"/>
      <c r="E28" s="8"/>
      <c r="F28" s="8"/>
      <c r="G28" s="24"/>
      <c r="H28" s="10"/>
    </row>
    <row r="29" spans="1:9" x14ac:dyDescent="0.3">
      <c r="A29" s="35">
        <f t="shared" si="0"/>
        <v>25</v>
      </c>
      <c r="B29" s="46" t="s">
        <v>58</v>
      </c>
      <c r="C29" s="43">
        <v>396</v>
      </c>
      <c r="D29" s="23"/>
      <c r="E29" s="8"/>
      <c r="F29" s="8"/>
      <c r="G29" s="24"/>
      <c r="H29" s="10"/>
    </row>
    <row r="30" spans="1:9" x14ac:dyDescent="0.3">
      <c r="A30" s="35">
        <f t="shared" si="0"/>
        <v>26</v>
      </c>
      <c r="B30" s="46" t="s">
        <v>59</v>
      </c>
      <c r="C30" s="43">
        <v>397</v>
      </c>
      <c r="D30" s="23"/>
      <c r="E30" s="8"/>
      <c r="F30" s="8"/>
      <c r="G30" s="24"/>
      <c r="H30" s="10"/>
      <c r="I30" s="37"/>
    </row>
    <row r="31" spans="1:9" ht="15" thickBot="1" x14ac:dyDescent="0.35">
      <c r="A31" s="33">
        <f>A30+1</f>
        <v>27</v>
      </c>
      <c r="B31" s="39" t="s">
        <v>60</v>
      </c>
      <c r="C31" s="42">
        <v>398</v>
      </c>
      <c r="D31" s="25"/>
      <c r="E31" s="26"/>
      <c r="F31" s="26"/>
      <c r="G31" s="27"/>
      <c r="H31" s="11"/>
      <c r="I31" s="37"/>
    </row>
    <row r="33" spans="1:1" x14ac:dyDescent="0.3">
      <c r="A33" s="28" t="s">
        <v>3</v>
      </c>
    </row>
    <row r="35" spans="1:1" x14ac:dyDescent="0.3">
      <c r="A35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31"/>
  <sheetViews>
    <sheetView workbookViewId="0"/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68</v>
      </c>
      <c r="C1" s="2" t="str">
        <f>'Smer tam'!C1</f>
        <v>Muráň - Revúca - Jelšava - Plešivec - Rožňava - Nižná Slaná - Dobšiná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27</v>
      </c>
      <c r="B5" s="36" t="str" cm="1">
        <f t="array" ref="B5">INDEX('Smer tam'!B:B,COUNTA('Smer tam'!B:B)-ROW()+9)</f>
        <v>Dobšiná</v>
      </c>
      <c r="C5" s="40" cm="1">
        <f t="array" ref="C5">INDEX('Smer tam'!C:C,COUNTA('Smer tam'!C:C)-ROW()+7)</f>
        <v>398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26</v>
      </c>
      <c r="B6" s="46" t="str" cm="1">
        <f t="array" ref="B6">INDEX('Smer tam'!B:B,COUNTA('Smer tam'!B:B)-ROW()+9)</f>
        <v>Vlachovo, Maša</v>
      </c>
      <c r="C6" s="43" cm="1">
        <f t="array" ref="C6">INDEX('Smer tam'!C:C,COUNTA('Smer tam'!C:C)-ROW()+7)</f>
        <v>397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25</v>
      </c>
      <c r="B7" s="46" t="str" cm="1">
        <f t="array" ref="B7">INDEX('Smer tam'!B:B,COUNTA('Smer tam'!B:B)-ROW()+9)</f>
        <v>Vlachovo, Obec</v>
      </c>
      <c r="C7" s="43" cm="1">
        <f t="array" ref="C7">INDEX('Smer tam'!C:C,COUNTA('Smer tam'!C:C)-ROW()+7)</f>
        <v>396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24</v>
      </c>
      <c r="B8" s="46" t="str" cm="1">
        <f t="array" ref="B8">INDEX('Smer tam'!B:B,COUNTA('Smer tam'!B:B)-ROW()+9)</f>
        <v>Gočovo</v>
      </c>
      <c r="C8" s="43" cm="1">
        <f t="array" ref="C8">INDEX('Smer tam'!C:C,COUNTA('Smer tam'!C:C)-ROW()+7)</f>
        <v>395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23</v>
      </c>
      <c r="B9" s="46" t="str" cm="1">
        <f t="array" ref="B9">INDEX('Smer tam'!B:B,COUNTA('Smer tam'!B:B)-ROW()+9)</f>
        <v>Nižnoslanská baňa</v>
      </c>
      <c r="C9" s="43" cm="1">
        <f t="array" ref="C9">INDEX('Smer tam'!C:C,COUNTA('Smer tam'!C:C)-ROW()+7)</f>
        <v>394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22</v>
      </c>
      <c r="B10" s="46" t="str" cm="1">
        <f t="array" ref="B10">INDEX('Smer tam'!B:B,COUNTA('Smer tam'!B:B)-ROW()+9)</f>
        <v>Nižná Slaná</v>
      </c>
      <c r="C10" s="43" cm="1">
        <f t="array" ref="C10">INDEX('Smer tam'!C:C,COUNTA('Smer tam'!C:C)-ROW()+7)</f>
        <v>393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21</v>
      </c>
      <c r="B11" s="46" t="str" cm="1">
        <f t="array" ref="B11">INDEX('Smer tam'!B:B,COUNTA('Smer tam'!B:B)-ROW()+9)</f>
        <v>Henckovce</v>
      </c>
      <c r="C11" s="43" cm="1">
        <f t="array" ref="C11">INDEX('Smer tam'!C:C,COUNTA('Smer tam'!C:C)-ROW()+7)</f>
        <v>392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20</v>
      </c>
      <c r="B12" s="46" t="str" cm="1">
        <f t="array" ref="B12">INDEX('Smer tam'!B:B,COUNTA('Smer tam'!B:B)-ROW()+9)</f>
        <v>Gemerská Poloma</v>
      </c>
      <c r="C12" s="43" cm="1">
        <f t="array" ref="C12">INDEX('Smer tam'!C:C,COUNTA('Smer tam'!C:C)-ROW()+7)</f>
        <v>391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19</v>
      </c>
      <c r="B13" s="46" t="str" cm="1">
        <f t="array" ref="B13">INDEX('Smer tam'!B:B,COUNTA('Smer tam'!B:B)-ROW()+9)</f>
        <v>Betliar</v>
      </c>
      <c r="C13" s="43" cm="1">
        <f t="array" ref="C13">INDEX('Smer tam'!C:C,COUNTA('Smer tam'!C:C)-ROW()+7)</f>
        <v>390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18</v>
      </c>
      <c r="B14" s="46" t="str" cm="1">
        <f t="array" ref="B14">INDEX('Smer tam'!B:B,COUNTA('Smer tam'!B:B)-ROW()+9)</f>
        <v>Nadabula</v>
      </c>
      <c r="C14" s="43" cm="1">
        <f t="array" ref="C14">INDEX('Smer tam'!C:C,COUNTA('Smer tam'!C:C)-ROW()+7)</f>
        <v>389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17</v>
      </c>
      <c r="B15" s="46" t="str" cm="1">
        <f t="array" ref="B15">INDEX('Smer tam'!B:B,COUNTA('Smer tam'!B:B)-ROW()+9)</f>
        <v>Rožňava, Mesto</v>
      </c>
      <c r="C15" s="43" cm="1">
        <f t="array" ref="C15">INDEX('Smer tam'!C:C,COUNTA('Smer tam'!C:C)-ROW()+7)</f>
        <v>388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16</v>
      </c>
      <c r="B16" s="46" t="str" cm="1">
        <f t="array" ref="B16">INDEX('Smer tam'!B:B,COUNTA('Smer tam'!B:B)-ROW()+9)</f>
        <v>Rožńava, Predmestie</v>
      </c>
      <c r="C16" s="43" cm="1">
        <f t="array" ref="C16">INDEX('Smer tam'!C:C,COUNTA('Smer tam'!C:C)-ROW()+7)</f>
        <v>387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15</v>
      </c>
      <c r="B17" s="38" t="str" cm="1">
        <f t="array" ref="B17">INDEX('Smer tam'!B:B,COUNTA('Smer tam'!B:B)-ROW()+9)</f>
        <v>Rožňava</v>
      </c>
      <c r="C17" s="41" cm="1">
        <f t="array" ref="C17">INDEX('Smer tam'!C:C,COUNTA('Smer tam'!C:C)-ROW()+7)</f>
        <v>225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14</v>
      </c>
      <c r="B18" s="46" t="str" cm="1">
        <f t="array" ref="B18">INDEX('Smer tam'!B:B,COUNTA('Smer tam'!B:B)-ROW()+9)</f>
        <v>Slavec, Jaskyňa</v>
      </c>
      <c r="C18" s="43" cm="1">
        <f t="array" ref="C18">INDEX('Smer tam'!C:C,COUNTA('Smer tam'!C:C)-ROW()+7)</f>
        <v>226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13</v>
      </c>
      <c r="B19" s="46" t="str" cm="1">
        <f t="array" ref="B19">INDEX('Smer tam'!B:B,COUNTA('Smer tam'!B:B)-ROW()+9)</f>
        <v>Vidová</v>
      </c>
      <c r="C19" s="43" cm="1">
        <f t="array" ref="C19">INDEX('Smer tam'!C:C,COUNTA('Smer tam'!C:C)-ROW()+7)</f>
        <v>227</v>
      </c>
      <c r="D19" s="23"/>
      <c r="E19" s="8"/>
      <c r="F19" s="8"/>
      <c r="G19" s="24"/>
      <c r="H19" s="10"/>
    </row>
    <row r="20" spans="1:9" x14ac:dyDescent="0.3">
      <c r="A20" s="35" cm="1">
        <f t="array" ref="A20">INDEX('Smer tam'!A:A,COUNTA('Smer tam'!A:A)-ROW()+4)</f>
        <v>12</v>
      </c>
      <c r="B20" s="38" t="str" cm="1">
        <f t="array" ref="B20">INDEX('Smer tam'!B:B,COUNTA('Smer tam'!B:B)-ROW()+9)</f>
        <v>Plešivec</v>
      </c>
      <c r="C20" s="41" cm="1">
        <f t="array" ref="C20">INDEX('Smer tam'!C:C,COUNTA('Smer tam'!C:C)-ROW()+7)</f>
        <v>228</v>
      </c>
      <c r="D20" s="23"/>
      <c r="E20" s="8"/>
      <c r="F20" s="8"/>
      <c r="G20" s="24"/>
      <c r="H20" s="10"/>
      <c r="I20" s="37"/>
    </row>
    <row r="21" spans="1:9" x14ac:dyDescent="0.3">
      <c r="A21" s="35" cm="1">
        <f t="array" ref="A21">INDEX('Smer tam'!A:A,COUNTA('Smer tam'!A:A)-ROW()+4)</f>
        <v>11</v>
      </c>
      <c r="B21" s="46" t="str" cm="1">
        <f t="array" ref="B21">INDEX('Smer tam'!B:B,COUNTA('Smer tam'!B:B)-ROW()+9)</f>
        <v>Gemerská Hôrka, Zastávka</v>
      </c>
      <c r="C21" s="43" cm="1">
        <f t="array" ref="C21">INDEX('Smer tam'!C:C,COUNTA('Smer tam'!C:C)-ROW()+7)</f>
        <v>408</v>
      </c>
      <c r="D21" s="23"/>
      <c r="E21" s="8"/>
      <c r="F21" s="8"/>
      <c r="G21" s="24"/>
      <c r="H21" s="10"/>
    </row>
    <row r="22" spans="1:9" x14ac:dyDescent="0.3">
      <c r="A22" s="35" cm="1">
        <f t="array" ref="A22">INDEX('Smer tam'!A:A,COUNTA('Smer tam'!A:A)-ROW()+4)</f>
        <v>10</v>
      </c>
      <c r="B22" s="46" t="str" cm="1">
        <f t="array" ref="B22">INDEX('Smer tam'!B:B,COUNTA('Smer tam'!B:B)-ROW()+9)</f>
        <v>Hucín</v>
      </c>
      <c r="C22" s="43" cm="1">
        <f t="array" ref="C22">INDEX('Smer tam'!C:C,COUNTA('Smer tam'!C:C)-ROW()+7)</f>
        <v>409</v>
      </c>
      <c r="D22" s="23"/>
      <c r="E22" s="8"/>
      <c r="F22" s="8"/>
      <c r="G22" s="24"/>
      <c r="H22" s="10"/>
    </row>
    <row r="23" spans="1:9" x14ac:dyDescent="0.3">
      <c r="A23" s="35" cm="1">
        <f t="array" ref="A23">INDEX('Smer tam'!A:A,COUNTA('Smer tam'!A:A)-ROW()+4)</f>
        <v>9</v>
      </c>
      <c r="B23" s="46" t="str" cm="1">
        <f t="array" ref="B23">INDEX('Smer tam'!B:B,COUNTA('Smer tam'!B:B)-ROW()+9)</f>
        <v>Gemerský Milhosť</v>
      </c>
      <c r="C23" s="43" cm="1">
        <f t="array" ref="C23">INDEX('Smer tam'!C:C,COUNTA('Smer tam'!C:C)-ROW()+7)</f>
        <v>410</v>
      </c>
      <c r="D23" s="23"/>
      <c r="E23" s="8"/>
      <c r="F23" s="8"/>
      <c r="G23" s="24"/>
      <c r="H23" s="10"/>
      <c r="I23" s="37"/>
    </row>
    <row r="24" spans="1:9" x14ac:dyDescent="0.3">
      <c r="A24" s="35" cm="1">
        <f t="array" ref="A24">INDEX('Smer tam'!A:A,COUNTA('Smer tam'!A:A)-ROW()+4)</f>
        <v>8</v>
      </c>
      <c r="B24" s="46" t="str" cm="1">
        <f t="array" ref="B24">INDEX('Smer tam'!B:B,COUNTA('Smer tam'!B:B)-ROW()+9)</f>
        <v>Jelšavská Teplica</v>
      </c>
      <c r="C24" s="43" cm="1">
        <f t="array" ref="C24">INDEX('Smer tam'!C:C,COUNTA('Smer tam'!C:C)-ROW()+7)</f>
        <v>411</v>
      </c>
      <c r="D24" s="23"/>
      <c r="E24" s="8"/>
      <c r="F24" s="8"/>
      <c r="G24" s="24"/>
      <c r="H24" s="10"/>
    </row>
    <row r="25" spans="1:9" x14ac:dyDescent="0.3">
      <c r="A25" s="35" cm="1">
        <f t="array" ref="A25">INDEX('Smer tam'!A:A,COUNTA('Smer tam'!A:A)-ROW()+4)</f>
        <v>7</v>
      </c>
      <c r="B25" s="38" t="str" cm="1">
        <f t="array" ref="B25">INDEX('Smer tam'!B:B,COUNTA('Smer tam'!B:B)-ROW()+9)</f>
        <v>Jelšava</v>
      </c>
      <c r="C25" s="41" cm="1">
        <f t="array" ref="C25">INDEX('Smer tam'!C:C,COUNTA('Smer tam'!C:C)-ROW()+7)</f>
        <v>412</v>
      </c>
      <c r="D25" s="23"/>
      <c r="E25" s="8"/>
      <c r="F25" s="8"/>
      <c r="G25" s="24"/>
      <c r="H25" s="10"/>
    </row>
    <row r="26" spans="1:9" x14ac:dyDescent="0.3">
      <c r="A26" s="35" cm="1">
        <f t="array" ref="A26">INDEX('Smer tam'!A:A,COUNTA('Smer tam'!A:A)-ROW()+4)</f>
        <v>6</v>
      </c>
      <c r="B26" s="46" t="str" cm="1">
        <f t="array" ref="B26">INDEX('Smer tam'!B:B,COUNTA('Smer tam'!B:B)-ROW()+9)</f>
        <v>Lubeník</v>
      </c>
      <c r="C26" s="43" cm="1">
        <f t="array" ref="C26">INDEX('Smer tam'!C:C,COUNTA('Smer tam'!C:C)-ROW()+7)</f>
        <v>413</v>
      </c>
      <c r="D26" s="23"/>
      <c r="E26" s="8"/>
      <c r="F26" s="8"/>
      <c r="G26" s="24"/>
      <c r="H26" s="10"/>
      <c r="I26" s="37"/>
    </row>
    <row r="27" spans="1:9" x14ac:dyDescent="0.3">
      <c r="A27" s="35" cm="1">
        <f t="array" ref="A27">INDEX('Smer tam'!A:A,COUNTA('Smer tam'!A:A)-ROW()+4)</f>
        <v>5</v>
      </c>
      <c r="B27" s="46" t="str" cm="1">
        <f t="array" ref="B27">INDEX('Smer tam'!B:B,COUNTA('Smer tam'!B:B)-ROW()+9)</f>
        <v>Revúcka Lehota</v>
      </c>
      <c r="C27" s="43" cm="1">
        <f t="array" ref="C27">INDEX('Smer tam'!C:C,COUNTA('Smer tam'!C:C)-ROW()+7)</f>
        <v>414</v>
      </c>
      <c r="D27" s="23"/>
      <c r="E27" s="8"/>
      <c r="F27" s="8"/>
      <c r="G27" s="24"/>
      <c r="H27" s="10"/>
    </row>
    <row r="28" spans="1:9" x14ac:dyDescent="0.3">
      <c r="A28" s="35" cm="1">
        <f t="array" ref="A28">INDEX('Smer tam'!A:A,COUNTA('Smer tam'!A:A)-ROW()+4)</f>
        <v>4</v>
      </c>
      <c r="B28" s="46" t="str" cm="1">
        <f t="array" ref="B28">INDEX('Smer tam'!B:B,COUNTA('Smer tam'!B:B)-ROW()+9)</f>
        <v>Mokrá Lúka</v>
      </c>
      <c r="C28" s="43" cm="1">
        <f t="array" ref="C28">INDEX('Smer tam'!C:C,COUNTA('Smer tam'!C:C)-ROW()+7)</f>
        <v>415</v>
      </c>
      <c r="D28" s="23"/>
      <c r="E28" s="8"/>
      <c r="F28" s="8"/>
      <c r="G28" s="24"/>
      <c r="H28" s="10"/>
    </row>
    <row r="29" spans="1:9" x14ac:dyDescent="0.3">
      <c r="A29" s="35" cm="1">
        <f t="array" ref="A29">INDEX('Smer tam'!A:A,COUNTA('Smer tam'!A:A)-ROW()+4)</f>
        <v>3</v>
      </c>
      <c r="B29" s="38" t="str" cm="1">
        <f t="array" ref="B29">INDEX('Smer tam'!B:B,COUNTA('Smer tam'!B:B)-ROW()+9)</f>
        <v>Revúca</v>
      </c>
      <c r="C29" s="41" cm="1">
        <f t="array" ref="C29">INDEX('Smer tam'!C:C,COUNTA('Smer tam'!C:C)-ROW()+7)</f>
        <v>416</v>
      </c>
      <c r="D29" s="23"/>
      <c r="E29" s="8"/>
      <c r="F29" s="8"/>
      <c r="G29" s="24"/>
      <c r="H29" s="10"/>
      <c r="I29" s="37"/>
    </row>
    <row r="30" spans="1:9" x14ac:dyDescent="0.3">
      <c r="A30" s="35" cm="1">
        <f t="array" ref="A30">INDEX('Smer tam'!A:A,COUNTA('Smer tam'!A:A)-ROW()+4)</f>
        <v>2</v>
      </c>
      <c r="B30" s="46" t="str" cm="1">
        <f t="array" ref="B30">INDEX('Smer tam'!B:B,COUNTA('Smer tam'!B:B)-ROW()+9)</f>
        <v>Muránska Dlhá Lúka</v>
      </c>
      <c r="C30" s="43" cm="1">
        <f t="array" ref="C30">INDEX('Smer tam'!C:C,COUNTA('Smer tam'!C:C)-ROW()+7)</f>
        <v>417</v>
      </c>
      <c r="D30" s="23"/>
      <c r="E30" s="8"/>
      <c r="F30" s="8"/>
      <c r="G30" s="24"/>
      <c r="H30" s="10"/>
    </row>
    <row r="31" spans="1:9" ht="15" thickBot="1" x14ac:dyDescent="0.35">
      <c r="A31" s="33" cm="1">
        <f t="array" ref="A31">INDEX('Smer tam'!A:A,COUNTA('Smer tam'!A:A)-ROW()+4)</f>
        <v>1</v>
      </c>
      <c r="B31" s="47" t="str" cm="1">
        <f t="array" ref="B31">INDEX('Smer tam'!B:B,COUNTA('Smer tam'!B:B)-ROW()+9)</f>
        <v>Muráň</v>
      </c>
      <c r="C31" s="48" cm="1">
        <f t="array" ref="C31">INDEX('Smer tam'!C:C,COUNTA('Smer tam'!C:C)-ROW()+7)</f>
        <v>418</v>
      </c>
      <c r="D31" s="25"/>
      <c r="E31" s="26"/>
      <c r="F31" s="26"/>
      <c r="G31" s="27"/>
      <c r="H31" s="11"/>
      <c r="I31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68</v>
      </c>
      <c r="H1" s="2" t="str">
        <f>'Smer tam'!C1</f>
        <v>Muráň - Revúca - Jelšava - Plešivec - Rožňava - Nižná Slaná - Dobšiná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2024-11-27T11:30:25Z</dcterms:modified>
</cp:coreProperties>
</file>