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4FE2855-BDAF-4DB6-ACD8-649EE7A794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C6" i="2" l="1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5" i="2" a="1"/>
  <c r="C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l="1"/>
  <c r="A11" i="2" l="1" a="1"/>
  <c r="A11" i="2" s="1"/>
  <c r="A7" i="2" a="1"/>
  <c r="A7" i="2" s="1"/>
  <c r="A19" i="2" a="1"/>
  <c r="A19" i="2" s="1"/>
  <c r="A12" i="2" a="1"/>
  <c r="A12" i="2" s="1"/>
  <c r="A15" i="1"/>
  <c r="A16" i="1" s="1"/>
  <c r="A17" i="1" s="1"/>
  <c r="A18" i="1" s="1"/>
  <c r="A19" i="1" s="1"/>
  <c r="A15" i="2" a="1"/>
  <c r="A15" i="2" s="1"/>
  <c r="A14" i="2" a="1"/>
  <c r="A14" i="2" s="1"/>
  <c r="A5" i="2" a="1"/>
  <c r="A5" i="2" s="1"/>
  <c r="A17" i="2" a="1"/>
  <c r="A17" i="2" s="1"/>
  <c r="A18" i="2" a="1"/>
  <c r="A18" i="2" s="1"/>
  <c r="A9" i="2" a="1"/>
  <c r="A9" i="2" s="1"/>
  <c r="A16" i="2" a="1"/>
  <c r="A16" i="2" s="1"/>
  <c r="A6" i="2" a="1"/>
  <c r="A6" i="2" s="1"/>
  <c r="A13" i="2" l="1" a="1"/>
  <c r="A13" i="2" s="1"/>
  <c r="A10" i="2" a="1"/>
  <c r="A10" i="2" s="1"/>
  <c r="A20" i="2" a="1"/>
  <c r="A20" i="2" s="1"/>
  <c r="A8" i="2" a="1"/>
  <c r="A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<sst xmlns="http://schemas.openxmlformats.org/spreadsheetml/2006/main" count="58" uniqueCount="52">
  <si>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</si>
  <si>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</si>
  <si>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</si>
  <si>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</si>
  <si>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>: Vlak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</si>
  <si>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</si>
  <si>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</si>
  <si>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</si>
  <si>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</si>
  <si>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</si>
  <si>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</si>
  <si>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</si>
  <si>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</si>
  <si>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</si>
  <si>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</si>
  <si>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</si>
  <si>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</si>
  <si>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</si>
  <si>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</si>
  <si>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</si>
  <si>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</si>
  <si>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</si>
  <si>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</si>
  <si>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</si>
  <si>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</si>
  <si>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</si>
  <si>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</si>
  <si>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</si>
  <si>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</si>
  <si>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</si>
  <si>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</si>
  <si>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</si>
  <si>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Spoj 00</t>
  </si>
  <si>
    <t>id</t>
  </si>
  <si>
    <t>Zvolen, Osobná stanica</t>
  </si>
  <si>
    <t>Zvolen, Nákladná stanica</t>
  </si>
  <si>
    <t>Zvolenská Slatina</t>
  </si>
  <si>
    <t>Vígľaš</t>
  </si>
  <si>
    <t>Pstruša</t>
  </si>
  <si>
    <t>Stožok</t>
  </si>
  <si>
    <t>Detva</t>
  </si>
  <si>
    <t>Kriváň</t>
  </si>
  <si>
    <t>Podkriváň</t>
  </si>
  <si>
    <t>Píla</t>
  </si>
  <si>
    <t>Mýtna</t>
  </si>
  <si>
    <t>Lovinobaňa</t>
  </si>
  <si>
    <t>Lovinobaňa, Zastávka</t>
  </si>
  <si>
    <t>Podrečany</t>
  </si>
  <si>
    <t>Tomášovce</t>
  </si>
  <si>
    <t>Lučenec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</si>
  <si>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62</t>
    </r>
  </si>
  <si>
    <t>Zvolen - Detva - Lučenec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</si>
</sst>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C2" sqref="C2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50</v>
      </c>
      <c r="C1" s="2" t="s">
        <v>51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34</v>
      </c>
      <c r="C5" s="40">
        <v>267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44" t="s">
        <v>35</v>
      </c>
      <c r="C6" s="43">
        <v>266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19" si="0">A6+1</f>
        <v>3</v>
      </c>
      <c r="B7" s="44" t="s">
        <v>36</v>
      </c>
      <c r="C7" s="43">
        <v>265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38" t="s">
        <v>37</v>
      </c>
      <c r="C8" s="41">
        <v>264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44" t="s">
        <v>38</v>
      </c>
      <c r="C9" s="43">
        <v>263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44" t="s">
        <v>39</v>
      </c>
      <c r="C10" s="43">
        <v>262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38" t="s">
        <v>40</v>
      </c>
      <c r="C11" s="41">
        <v>261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44" t="s">
        <v>41</v>
      </c>
      <c r="C12" s="43">
        <v>260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44" t="s">
        <v>42</v>
      </c>
      <c r="C13" s="43">
        <v>259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44" t="s">
        <v>43</v>
      </c>
      <c r="C14" s="43">
        <v>258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44" t="s">
        <v>44</v>
      </c>
      <c r="C15" s="43">
        <v>257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44" t="s">
        <v>45</v>
      </c>
      <c r="C16" s="43">
        <v>256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44" t="s">
        <v>46</v>
      </c>
      <c r="C17" s="43">
        <v>966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44" t="s">
        <v>47</v>
      </c>
      <c r="C18" s="43">
        <v>255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44" t="s">
        <v>48</v>
      </c>
      <c r="C19" s="43">
        <v>254</v>
      </c>
      <c r="D19" s="23"/>
      <c r="E19" s="8"/>
      <c r="F19" s="8"/>
      <c r="G19" s="24"/>
      <c r="H19" s="10"/>
    </row>
    <row r="20" spans="1:9" ht="15" thickBot="1" x14ac:dyDescent="0.35">
      <c r="A20" s="33">
        <f>A19+1</f>
        <v>16</v>
      </c>
      <c r="B20" s="39" t="s">
        <v>49</v>
      </c>
      <c r="C20" s="42">
        <v>81</v>
      </c>
      <c r="D20" s="25"/>
      <c r="E20" s="26"/>
      <c r="F20" s="26"/>
      <c r="G20" s="27"/>
      <c r="H20" s="11"/>
      <c r="I20" s="37"/>
    </row>
    <row r="22" spans="1:9" x14ac:dyDescent="0.3">
      <c r="A22" s="28" t="s">
        <v>3</v>
      </c>
    </row>
    <row r="24" spans="1:9" x14ac:dyDescent="0.3">
      <c r="A24" s="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20"/>
  <sheetViews>
    <sheetView workbookViewId="0">
      <selection activeCell="O19" sqref="O19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62</v>
      </c>
      <c r="C1" s="2" t="str">
        <f>'Smer tam'!C1</f>
        <v>Zvolen - Detva - Lučenec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33</v>
      </c>
      <c r="D3" s="16" t="s">
        <v>32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16</v>
      </c>
      <c r="B5" s="36" t="str" cm="1">
        <f t="array" ref="B5">INDEX('Smer tam'!B:B,COUNTA('Smer tam'!B:B)-ROW()+9)</f>
        <v>Lučenec</v>
      </c>
      <c r="C5" s="40" cm="1">
        <f t="array" ref="C5">INDEX('Smer tam'!C:C,COUNTA('Smer tam'!C:C)-ROW()+7)</f>
        <v>81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15</v>
      </c>
      <c r="B6" s="44" t="str" cm="1">
        <f t="array" ref="B6">INDEX('Smer tam'!B:B,COUNTA('Smer tam'!B:B)-ROW()+9)</f>
        <v>Tomášovce</v>
      </c>
      <c r="C6" s="43" cm="1">
        <f t="array" ref="C6">INDEX('Smer tam'!C:C,COUNTA('Smer tam'!C:C)-ROW()+7)</f>
        <v>254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14</v>
      </c>
      <c r="B7" s="44" t="str" cm="1">
        <f t="array" ref="B7">INDEX('Smer tam'!B:B,COUNTA('Smer tam'!B:B)-ROW()+9)</f>
        <v>Podrečany</v>
      </c>
      <c r="C7" s="43" cm="1">
        <f t="array" ref="C7">INDEX('Smer tam'!C:C,COUNTA('Smer tam'!C:C)-ROW()+7)</f>
        <v>255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13</v>
      </c>
      <c r="B8" s="44" t="str" cm="1">
        <f t="array" ref="B8">INDEX('Smer tam'!B:B,COUNTA('Smer tam'!B:B)-ROW()+9)</f>
        <v>Lovinobaňa, Zastávka</v>
      </c>
      <c r="C8" s="43" cm="1">
        <f t="array" ref="C8">INDEX('Smer tam'!C:C,COUNTA('Smer tam'!C:C)-ROW()+7)</f>
        <v>966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12</v>
      </c>
      <c r="B9" s="38" t="str" cm="1">
        <f t="array" ref="B9">INDEX('Smer tam'!B:B,COUNTA('Smer tam'!B:B)-ROW()+9)</f>
        <v>Lovinobaňa</v>
      </c>
      <c r="C9" s="41" cm="1">
        <f t="array" ref="C9">INDEX('Smer tam'!C:C,COUNTA('Smer tam'!C:C)-ROW()+7)</f>
        <v>256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11</v>
      </c>
      <c r="B10" s="44" t="str" cm="1">
        <f t="array" ref="B10">INDEX('Smer tam'!B:B,COUNTA('Smer tam'!B:B)-ROW()+9)</f>
        <v>Mýtna</v>
      </c>
      <c r="C10" s="43" cm="1">
        <f t="array" ref="C10">INDEX('Smer tam'!C:C,COUNTA('Smer tam'!C:C)-ROW()+7)</f>
        <v>257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10</v>
      </c>
      <c r="B11" s="44" t="str" cm="1">
        <f t="array" ref="B11">INDEX('Smer tam'!B:B,COUNTA('Smer tam'!B:B)-ROW()+9)</f>
        <v>Píla</v>
      </c>
      <c r="C11" s="43" cm="1">
        <f t="array" ref="C11">INDEX('Smer tam'!C:C,COUNTA('Smer tam'!C:C)-ROW()+7)</f>
        <v>258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9</v>
      </c>
      <c r="B12" s="44" t="str" cm="1">
        <f t="array" ref="B12">INDEX('Smer tam'!B:B,COUNTA('Smer tam'!B:B)-ROW()+9)</f>
        <v>Podkriváň</v>
      </c>
      <c r="C12" s="43" cm="1">
        <f t="array" ref="C12">INDEX('Smer tam'!C:C,COUNTA('Smer tam'!C:C)-ROW()+7)</f>
        <v>259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8</v>
      </c>
      <c r="B13" s="44" t="str" cm="1">
        <f t="array" ref="B13">INDEX('Smer tam'!B:B,COUNTA('Smer tam'!B:B)-ROW()+9)</f>
        <v>Kriváň</v>
      </c>
      <c r="C13" s="43" cm="1">
        <f t="array" ref="C13">INDEX('Smer tam'!C:C,COUNTA('Smer tam'!C:C)-ROW()+7)</f>
        <v>260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7</v>
      </c>
      <c r="B14" s="44" t="str" cm="1">
        <f t="array" ref="B14">INDEX('Smer tam'!B:B,COUNTA('Smer tam'!B:B)-ROW()+9)</f>
        <v>Detva</v>
      </c>
      <c r="C14" s="43" cm="1">
        <f t="array" ref="C14">INDEX('Smer tam'!C:C,COUNTA('Smer tam'!C:C)-ROW()+7)</f>
        <v>261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6</v>
      </c>
      <c r="B15" s="44" t="str" cm="1">
        <f t="array" ref="B15">INDEX('Smer tam'!B:B,COUNTA('Smer tam'!B:B)-ROW()+9)</f>
        <v>Stožok</v>
      </c>
      <c r="C15" s="43" cm="1">
        <f t="array" ref="C15">INDEX('Smer tam'!C:C,COUNTA('Smer tam'!C:C)-ROW()+7)</f>
        <v>262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5</v>
      </c>
      <c r="B16" s="38" t="str" cm="1">
        <f t="array" ref="B16">INDEX('Smer tam'!B:B,COUNTA('Smer tam'!B:B)-ROW()+9)</f>
        <v>Pstruša</v>
      </c>
      <c r="C16" s="41" cm="1">
        <f t="array" ref="C16">INDEX('Smer tam'!C:C,COUNTA('Smer tam'!C:C)-ROW()+7)</f>
        <v>263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4</v>
      </c>
      <c r="B17" s="44" t="str" cm="1">
        <f t="array" ref="B17">INDEX('Smer tam'!B:B,COUNTA('Smer tam'!B:B)-ROW()+9)</f>
        <v>Vígľaš</v>
      </c>
      <c r="C17" s="43" cm="1">
        <f t="array" ref="C17">INDEX('Smer tam'!C:C,COUNTA('Smer tam'!C:C)-ROW()+7)</f>
        <v>264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3</v>
      </c>
      <c r="B18" s="44" t="str" cm="1">
        <f t="array" ref="B18">INDEX('Smer tam'!B:B,COUNTA('Smer tam'!B:B)-ROW()+9)</f>
        <v>Zvolenská Slatina</v>
      </c>
      <c r="C18" s="43" cm="1">
        <f t="array" ref="C18">INDEX('Smer tam'!C:C,COUNTA('Smer tam'!C:C)-ROW()+7)</f>
        <v>265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2</v>
      </c>
      <c r="B19" s="44" t="str" cm="1">
        <f t="array" ref="B19">INDEX('Smer tam'!B:B,COUNTA('Smer tam'!B:B)-ROW()+9)</f>
        <v>Zvolen, Nákladná stanica</v>
      </c>
      <c r="C19" s="43" cm="1">
        <f t="array" ref="C19">INDEX('Smer tam'!C:C,COUNTA('Smer tam'!C:C)-ROW()+7)</f>
        <v>266</v>
      </c>
      <c r="D19" s="23"/>
      <c r="E19" s="8"/>
      <c r="F19" s="8"/>
      <c r="G19" s="24"/>
      <c r="H19" s="10"/>
    </row>
    <row r="20" spans="1:9" ht="15" thickBot="1" x14ac:dyDescent="0.35">
      <c r="A20" s="33" cm="1">
        <f t="array" ref="A20">INDEX('Smer tam'!A:A,COUNTA('Smer tam'!A:A)-ROW()+4)</f>
        <v>1</v>
      </c>
      <c r="B20" s="39" t="str" cm="1">
        <f t="array" ref="B20">INDEX('Smer tam'!B:B,COUNTA('Smer tam'!B:B)-ROW()+9)</f>
        <v>Zvolen, Osobná stanica</v>
      </c>
      <c r="C20" s="42" cm="1">
        <f t="array" ref="C20">INDEX('Smer tam'!C:C,COUNTA('Smer tam'!C:C)-ROW()+7)</f>
        <v>267</v>
      </c>
      <c r="D20" s="25"/>
      <c r="E20" s="26"/>
      <c r="F20" s="26"/>
      <c r="G20" s="27"/>
      <c r="H20" s="11"/>
      <c r="I2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62</v>
      </c>
      <c r="H1" s="2" t="str">
        <f>'Smer tam'!C1</f>
        <v>Zvolen - Detva - Lučenec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5</v>
      </c>
      <c r="G3" s="31"/>
    </row>
    <row r="4" spans="6:8" x14ac:dyDescent="0.3">
      <c r="F4" s="30" t="s">
        <v>6</v>
      </c>
      <c r="G4" s="31" t="s">
        <v>7</v>
      </c>
    </row>
    <row r="5" spans="6:8" x14ac:dyDescent="0.3">
      <c r="F5" s="30" t="s">
        <v>8</v>
      </c>
      <c r="G5" s="31" t="s">
        <v>9</v>
      </c>
    </row>
    <row r="6" spans="6:8" x14ac:dyDescent="0.3">
      <c r="F6" s="30" t="s">
        <v>10</v>
      </c>
      <c r="G6" s="31" t="s">
        <v>11</v>
      </c>
    </row>
    <row r="7" spans="6:8" x14ac:dyDescent="0.3">
      <c r="F7" s="30" t="s">
        <v>12</v>
      </c>
      <c r="G7" s="31" t="s">
        <v>13</v>
      </c>
    </row>
    <row r="8" spans="6:8" x14ac:dyDescent="0.3">
      <c r="F8" s="30" t="s">
        <v>14</v>
      </c>
      <c r="G8" s="31" t="s">
        <v>15</v>
      </c>
    </row>
    <row r="9" spans="6:8" x14ac:dyDescent="0.3">
      <c r="F9" s="30" t="s">
        <v>16</v>
      </c>
      <c r="G9" s="31" t="s">
        <v>17</v>
      </c>
    </row>
    <row r="10" spans="6:8" x14ac:dyDescent="0.3">
      <c r="F10" s="30" t="s">
        <v>18</v>
      </c>
      <c r="G10" s="31" t="s">
        <v>19</v>
      </c>
    </row>
    <row r="11" spans="6:8" x14ac:dyDescent="0.3">
      <c r="F11" s="30" t="s">
        <v>20</v>
      </c>
      <c r="G11" s="31" t="s">
        <v>21</v>
      </c>
    </row>
    <row r="12" spans="6:8" x14ac:dyDescent="0.3">
      <c r="F12" s="30" t="s">
        <v>22</v>
      </c>
      <c r="G12" s="31" t="s">
        <v>23</v>
      </c>
    </row>
    <row r="13" spans="6:8" x14ac:dyDescent="0.3">
      <c r="F13" s="4">
        <v>13</v>
      </c>
      <c r="G13" s="31" t="s">
        <v>24</v>
      </c>
    </row>
    <row r="15" spans="6:8" x14ac:dyDescent="0.3">
      <c r="F15" s="30" t="s">
        <v>25</v>
      </c>
      <c r="G15" s="32"/>
    </row>
    <row r="16" spans="6:8" x14ac:dyDescent="0.3">
      <c r="F16" s="30" t="s">
        <v>12</v>
      </c>
      <c r="G16" s="31" t="s">
        <v>13</v>
      </c>
    </row>
    <row r="17" spans="6:7" x14ac:dyDescent="0.3">
      <c r="F17" s="30" t="s">
        <v>26</v>
      </c>
      <c r="G17" s="31" t="s">
        <v>27</v>
      </c>
    </row>
    <row r="18" spans="6:7" x14ac:dyDescent="0.3">
      <c r="F18" s="30" t="s">
        <v>28</v>
      </c>
      <c r="G18" s="31" t="s">
        <v>29</v>
      </c>
    </row>
    <row r="19" spans="6:7" x14ac:dyDescent="0.3">
      <c r="F19" s="30" t="s">
        <v>30</v>
      </c>
      <c r="G19" s="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2024-11-27T11:17:19Z</dcterms:modified>
</cp:coreProperties>
</file>