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9C2643D-AD6C-4388-97DC-E50363FC22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B16" i="2" a="1"/>
  <c r="B16" i="2" s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5" i="2" a="1"/>
  <c r="B5" i="2" s="1"/>
  <c r="F2" i="3"/>
  <c r="H1" i="3"/>
  <c r="F1" i="3"/>
  <c r="C1" i="2"/>
  <c r="A1" i="2"/>
  <c r="A2" i="2"/>
  <c r="A7" i="1" l="1"/>
  <c r="A8" i="1" l="1"/>
  <c r="A9" i="1" l="1"/>
  <c r="A10" i="1" l="1"/>
  <c r="A11" i="1" l="1"/>
  <c r="A12" i="1" l="1"/>
  <c r="A13" i="1" s="1"/>
  <c r="A14" i="1" s="1"/>
  <c r="A15" i="1" s="1"/>
  <c r="A16" i="1" s="1"/>
  <c r="A5" i="2" l="1" a="1"/>
  <c r="A5" i="2" s="1"/>
  <c r="A16" i="2" a="1"/>
  <c r="A16" i="2" s="1"/>
  <c r="A11" i="2" a="1"/>
  <c r="A11" i="2" s="1"/>
  <c r="A8" i="2" a="1"/>
  <c r="A8" i="2" s="1"/>
  <c r="A9" i="2" a="1"/>
  <c r="A9" i="2" s="1"/>
  <c r="A7" i="2" a="1"/>
  <c r="A7" i="2" s="1"/>
  <c r="A15" i="2" a="1"/>
  <c r="A15" i="2" s="1"/>
  <c r="A14" i="2" a="1"/>
  <c r="A14" i="2" s="1"/>
  <c r="A13" i="2" a="1"/>
  <c r="A13" i="2" s="1"/>
  <c r="A10" i="2" a="1"/>
  <c r="A10" i="2" s="1"/>
  <c r="A12" i="2" a="1"/>
  <c r="A12" i="2" s="1"/>
  <c r="A6" i="2" a="1"/>
  <c r="A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<sst xmlns="http://schemas.openxmlformats.org/spreadsheetml/2006/main" count="54" uniqueCount="48">
  <si>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</si>
  <si>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</si>
  <si>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</si>
  <si>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</si>
  <si>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</si>
  <si>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</si>
  <si>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</si>
  <si>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</si>
  <si>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</si>
  <si>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</si>
  <si>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</si>
  <si>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</si>
  <si>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</si>
  <si>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</si>
  <si>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</si>
  <si>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</si>
  <si>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</si>
  <si>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</si>
  <si>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</si>
  <si>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</si>
  <si>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</si>
  <si>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</si>
  <si>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</si>
  <si>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</si>
  <si>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</si>
  <si>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</si>
  <si>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</si>
  <si>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</si>
  <si>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</si>
  <si>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</si>
  <si>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</si>
  <si>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</si>
  <si>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</si>
  <si>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</si>
  <si>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Lučenec</t>
  </si>
  <si>
    <t>Mikušovce</t>
  </si>
  <si>
    <t>Rapovce</t>
  </si>
  <si>
    <t>Kalonda</t>
  </si>
  <si>
    <t>Ipolytarnóc (Ipeľská Ves)</t>
  </si>
  <si>
    <t>Litke</t>
  </si>
  <si>
    <t>Rároszpuszta (Pustatina)</t>
  </si>
  <si>
    <t>Nógrádszakal (Novohradské Bradovce)</t>
  </si>
  <si>
    <t>Bušince</t>
  </si>
  <si>
    <t>Malé Zlievce</t>
  </si>
  <si>
    <t>Malé Straciny</t>
  </si>
  <si>
    <t>Veľký Krtíš</t>
  </si>
  <si>
    <t>Utekáč - Poltár - Lučenec - Kalonda - Veľký Krtíš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</si>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</sst>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32.88671875" bestFit="1" customWidth="1"/>
  </cols>
  <sheetData>
    <row r="1" spans="1:9" ht="17.399999999999999" x14ac:dyDescent="0.3">
      <c r="A1" s="1" t="s">
        <v>47</v>
      </c>
      <c r="C1" s="2" t="s">
        <v>46</v>
      </c>
      <c r="D1" s="2"/>
    </row>
    <row r="2" spans="1:9" ht="15" thickBot="1" x14ac:dyDescent="0.35">
      <c r="A2" s="3" t="s">
        <v>0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>
        <v>1</v>
      </c>
      <c r="B5" s="36" t="s">
        <v>34</v>
      </c>
      <c r="C5" s="42">
        <v>853</v>
      </c>
      <c r="D5" s="21"/>
      <c r="E5" s="7"/>
      <c r="F5" s="7"/>
      <c r="G5" s="22"/>
      <c r="H5" s="9"/>
      <c r="I5" s="37"/>
    </row>
    <row r="6" spans="1:9" x14ac:dyDescent="0.3">
      <c r="A6" s="35">
        <f>A5+1</f>
        <v>2</v>
      </c>
      <c r="B6" s="43" t="s">
        <v>35</v>
      </c>
      <c r="C6" s="41">
        <v>802</v>
      </c>
      <c r="D6" s="23"/>
      <c r="E6" s="8"/>
      <c r="F6" s="8"/>
      <c r="G6" s="24"/>
      <c r="H6" s="10"/>
    </row>
    <row r="7" spans="1:9" x14ac:dyDescent="0.3">
      <c r="A7" s="35">
        <f t="shared" ref="A7:A15" si="0">A6+1</f>
        <v>3</v>
      </c>
      <c r="B7" s="43" t="s">
        <v>36</v>
      </c>
      <c r="C7" s="41">
        <v>803</v>
      </c>
      <c r="D7" s="23"/>
      <c r="E7" s="8"/>
      <c r="F7" s="8"/>
      <c r="G7" s="24"/>
      <c r="H7" s="10"/>
      <c r="I7" s="37"/>
    </row>
    <row r="8" spans="1:9" x14ac:dyDescent="0.3">
      <c r="A8" s="35">
        <f t="shared" si="0"/>
        <v>4</v>
      </c>
      <c r="B8" s="43" t="s">
        <v>37</v>
      </c>
      <c r="C8" s="41">
        <v>804</v>
      </c>
      <c r="D8" s="23"/>
      <c r="E8" s="8"/>
      <c r="F8" s="8"/>
      <c r="G8" s="24"/>
      <c r="H8" s="10"/>
    </row>
    <row r="9" spans="1:9" x14ac:dyDescent="0.3">
      <c r="A9" s="35">
        <f t="shared" si="0"/>
        <v>5</v>
      </c>
      <c r="B9" s="43" t="s">
        <v>38</v>
      </c>
      <c r="C9" s="41">
        <v>876</v>
      </c>
      <c r="D9" s="23"/>
      <c r="E9" s="8"/>
      <c r="F9" s="8"/>
      <c r="G9" s="24"/>
      <c r="H9" s="10"/>
    </row>
    <row r="10" spans="1:9" x14ac:dyDescent="0.3">
      <c r="A10" s="35">
        <f t="shared" si="0"/>
        <v>6</v>
      </c>
      <c r="B10" s="43" t="s">
        <v>39</v>
      </c>
      <c r="C10" s="41">
        <v>877</v>
      </c>
      <c r="D10" s="23"/>
      <c r="E10" s="8"/>
      <c r="F10" s="8"/>
      <c r="G10" s="24"/>
      <c r="H10" s="10"/>
      <c r="I10" s="37"/>
    </row>
    <row r="11" spans="1:9" x14ac:dyDescent="0.3">
      <c r="A11" s="35">
        <f t="shared" si="0"/>
        <v>7</v>
      </c>
      <c r="B11" s="43" t="s">
        <v>40</v>
      </c>
      <c r="C11" s="41">
        <v>878</v>
      </c>
      <c r="D11" s="23"/>
      <c r="E11" s="8"/>
      <c r="F11" s="8"/>
      <c r="G11" s="24"/>
      <c r="H11" s="10"/>
    </row>
    <row r="12" spans="1:9" x14ac:dyDescent="0.3">
      <c r="A12" s="35">
        <f t="shared" si="0"/>
        <v>8</v>
      </c>
      <c r="B12" s="43" t="s">
        <v>41</v>
      </c>
      <c r="C12" s="41">
        <v>879</v>
      </c>
      <c r="D12" s="23"/>
      <c r="E12" s="8"/>
      <c r="F12" s="8"/>
      <c r="G12" s="24"/>
      <c r="H12" s="10"/>
    </row>
    <row r="13" spans="1:9" x14ac:dyDescent="0.3">
      <c r="A13" s="35">
        <f t="shared" si="0"/>
        <v>9</v>
      </c>
      <c r="B13" s="43" t="s">
        <v>42</v>
      </c>
      <c r="C13" s="41">
        <v>805</v>
      </c>
      <c r="D13" s="23"/>
      <c r="E13" s="8"/>
      <c r="F13" s="8"/>
      <c r="G13" s="24"/>
      <c r="H13" s="10"/>
      <c r="I13" s="37"/>
    </row>
    <row r="14" spans="1:9" x14ac:dyDescent="0.3">
      <c r="A14" s="35">
        <f t="shared" si="0"/>
        <v>10</v>
      </c>
      <c r="B14" s="43" t="s">
        <v>43</v>
      </c>
      <c r="C14" s="41">
        <v>806</v>
      </c>
      <c r="D14" s="23"/>
      <c r="E14" s="8"/>
      <c r="F14" s="8"/>
      <c r="G14" s="24"/>
      <c r="H14" s="10"/>
    </row>
    <row r="15" spans="1:9" x14ac:dyDescent="0.3">
      <c r="A15" s="35">
        <f t="shared" si="0"/>
        <v>11</v>
      </c>
      <c r="B15" s="43" t="s">
        <v>44</v>
      </c>
      <c r="C15" s="41">
        <v>807</v>
      </c>
      <c r="D15" s="23"/>
      <c r="E15" s="8"/>
      <c r="F15" s="8"/>
      <c r="G15" s="24"/>
      <c r="H15" s="10"/>
    </row>
    <row r="16" spans="1:9" ht="15" thickBot="1" x14ac:dyDescent="0.35">
      <c r="A16" s="33">
        <f>A15+1</f>
        <v>12</v>
      </c>
      <c r="B16" s="38" t="s">
        <v>45</v>
      </c>
      <c r="C16" s="40">
        <v>808</v>
      </c>
      <c r="D16" s="25"/>
      <c r="E16" s="26"/>
      <c r="F16" s="26"/>
      <c r="G16" s="27"/>
      <c r="H16" s="11"/>
      <c r="I16" s="37"/>
    </row>
    <row r="18" spans="1:1" x14ac:dyDescent="0.3">
      <c r="A18" s="28" t="s">
        <v>3</v>
      </c>
    </row>
    <row r="20" spans="1:1" x14ac:dyDescent="0.3">
      <c r="A20" s="29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16"/>
  <sheetViews>
    <sheetView workbookViewId="0">
      <selection activeCell="D18" sqref="D18"/>
    </sheetView>
  </sheetViews>
  <sheetFormatPr defaultRowHeight="14.4" x14ac:dyDescent="0.3"/>
  <cols>
    <col min="1" max="1" width="4" customWidth="1"/>
    <col min="2" max="2" width="32.88671875" bestFit="1" customWidth="1"/>
  </cols>
  <sheetData>
    <row r="1" spans="1:9" ht="17.399999999999999" x14ac:dyDescent="0.3">
      <c r="A1" s="1" t="str">
        <f>'Smer tam'!A1</f>
        <v xml:space="preserve"> Linka číslo 65</v>
      </c>
      <c r="C1" s="2" t="str">
        <f>'Smer tam'!C1</f>
        <v>Utekáč - Poltár - Lučenec - Kalonda - Veľký Krtíš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12</v>
      </c>
      <c r="B5" s="36" t="str" cm="1">
        <f t="array" ref="B5">INDEX('Smer tam'!B:B,COUNTA('Smer tam'!B:B)-ROW()+9)</f>
        <v>Veľký Krtíš</v>
      </c>
      <c r="C5" s="39" cm="1">
        <f t="array" ref="C5">INDEX('Smer tam'!C:C,COUNTA('Smer tam'!C:C)-ROW()+7)</f>
        <v>808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11</v>
      </c>
      <c r="B6" s="43" t="str" cm="1">
        <f t="array" ref="B6">INDEX('Smer tam'!B:B,COUNTA('Smer tam'!B:B)-ROW()+9)</f>
        <v>Malé Straciny</v>
      </c>
      <c r="C6" s="41" cm="1">
        <f t="array" ref="C6">INDEX('Smer tam'!C:C,COUNTA('Smer tam'!C:C)-ROW()+7)</f>
        <v>807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10</v>
      </c>
      <c r="B7" s="43" t="str" cm="1">
        <f t="array" ref="B7">INDEX('Smer tam'!B:B,COUNTA('Smer tam'!B:B)-ROW()+9)</f>
        <v>Malé Zlievce</v>
      </c>
      <c r="C7" s="41" cm="1">
        <f t="array" ref="C7">INDEX('Smer tam'!C:C,COUNTA('Smer tam'!C:C)-ROW()+7)</f>
        <v>806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9</v>
      </c>
      <c r="B8" s="43" t="str" cm="1">
        <f t="array" ref="B8">INDEX('Smer tam'!B:B,COUNTA('Smer tam'!B:B)-ROW()+9)</f>
        <v>Bušince</v>
      </c>
      <c r="C8" s="41" cm="1">
        <f t="array" ref="C8">INDEX('Smer tam'!C:C,COUNTA('Smer tam'!C:C)-ROW()+7)</f>
        <v>805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8</v>
      </c>
      <c r="B9" s="43" t="str" cm="1">
        <f t="array" ref="B9">INDEX('Smer tam'!B:B,COUNTA('Smer tam'!B:B)-ROW()+9)</f>
        <v>Nógrádszakal (Novohradské Bradovce)</v>
      </c>
      <c r="C9" s="41" cm="1">
        <f t="array" ref="C9">INDEX('Smer tam'!C:C,COUNTA('Smer tam'!C:C)-ROW()+7)</f>
        <v>879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7</v>
      </c>
      <c r="B10" s="43" t="str" cm="1">
        <f t="array" ref="B10">INDEX('Smer tam'!B:B,COUNTA('Smer tam'!B:B)-ROW()+9)</f>
        <v>Rároszpuszta (Pustatina)</v>
      </c>
      <c r="C10" s="41" cm="1">
        <f t="array" ref="C10">INDEX('Smer tam'!C:C,COUNTA('Smer tam'!C:C)-ROW()+7)</f>
        <v>878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6</v>
      </c>
      <c r="B11" s="43" t="str" cm="1">
        <f t="array" ref="B11">INDEX('Smer tam'!B:B,COUNTA('Smer tam'!B:B)-ROW()+9)</f>
        <v>Litke</v>
      </c>
      <c r="C11" s="41" cm="1">
        <f t="array" ref="C11">INDEX('Smer tam'!C:C,COUNTA('Smer tam'!C:C)-ROW()+7)</f>
        <v>877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5</v>
      </c>
      <c r="B12" s="43" t="str" cm="1">
        <f t="array" ref="B12">INDEX('Smer tam'!B:B,COUNTA('Smer tam'!B:B)-ROW()+9)</f>
        <v>Ipolytarnóc (Ipeľská Ves)</v>
      </c>
      <c r="C12" s="41" cm="1">
        <f t="array" ref="C12">INDEX('Smer tam'!C:C,COUNTA('Smer tam'!C:C)-ROW()+7)</f>
        <v>876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4</v>
      </c>
      <c r="B13" s="43" t="str" cm="1">
        <f t="array" ref="B13">INDEX('Smer tam'!B:B,COUNTA('Smer tam'!B:B)-ROW()+9)</f>
        <v>Kalonda</v>
      </c>
      <c r="C13" s="41" cm="1">
        <f t="array" ref="C13">INDEX('Smer tam'!C:C,COUNTA('Smer tam'!C:C)-ROW()+7)</f>
        <v>804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</v>
      </c>
      <c r="B14" s="43" t="str" cm="1">
        <f t="array" ref="B14">INDEX('Smer tam'!B:B,COUNTA('Smer tam'!B:B)-ROW()+9)</f>
        <v>Rapovce</v>
      </c>
      <c r="C14" s="41" cm="1">
        <f t="array" ref="C14">INDEX('Smer tam'!C:C,COUNTA('Smer tam'!C:C)-ROW()+7)</f>
        <v>803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</v>
      </c>
      <c r="B15" s="43" t="str" cm="1">
        <f t="array" ref="B15">INDEX('Smer tam'!B:B,COUNTA('Smer tam'!B:B)-ROW()+9)</f>
        <v>Mikušovce</v>
      </c>
      <c r="C15" s="41" cm="1">
        <f t="array" ref="C15">INDEX('Smer tam'!C:C,COUNTA('Smer tam'!C:C)-ROW()+7)</f>
        <v>802</v>
      </c>
      <c r="D15" s="23"/>
      <c r="E15" s="8"/>
      <c r="F15" s="8"/>
      <c r="G15" s="24"/>
      <c r="H15" s="10"/>
    </row>
    <row r="16" spans="1:9" ht="15" thickBot="1" x14ac:dyDescent="0.35">
      <c r="A16" s="33" cm="1">
        <f t="array" ref="A16">INDEX('Smer tam'!A:A,COUNTA('Smer tam'!A:A)-ROW()+4)</f>
        <v>1</v>
      </c>
      <c r="B16" s="38" t="str" cm="1">
        <f t="array" ref="B16">INDEX('Smer tam'!B:B,COUNTA('Smer tam'!B:B)-ROW()+9)</f>
        <v>Lučenec</v>
      </c>
      <c r="C16" s="40" cm="1">
        <f t="array" ref="C16">INDEX('Smer tam'!C:C,COUNTA('Smer tam'!C:C)-ROW()+7)</f>
        <v>853</v>
      </c>
      <c r="D16" s="25"/>
      <c r="E16" s="26"/>
      <c r="F16" s="26"/>
      <c r="G16" s="27"/>
      <c r="H16" s="11"/>
      <c r="I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65</v>
      </c>
      <c r="H1" s="2" t="str">
        <f>'Smer tam'!C1</f>
        <v>Utekáč - Poltár - Lučenec - Kalonda - Veľký Krtíš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2024-11-27T11:15:10Z</dcterms:modified>
</cp:coreProperties>
</file>