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337F769-2C4F-4B76-8753-5FB195CC35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s="1"/>
  <c r="A15" i="1" s="1"/>
  <c r="A8" i="2" a="1"/>
  <c r="A8" i="2" s="1"/>
  <c r="A14" i="2" a="1"/>
  <c r="A14" i="2" s="1"/>
  <c r="A13" i="2" a="1"/>
  <c r="A13" i="2" s="1"/>
  <c r="A6" i="2" a="1"/>
  <c r="A6" i="2" s="1"/>
  <c r="A7" i="2" l="1" a="1"/>
  <c r="A7" i="2" s="1"/>
  <c r="A15" i="2" a="1"/>
  <c r="A15" i="2" s="1"/>
  <c r="A9" i="2" a="1"/>
  <c r="A9" i="2" s="1"/>
  <c r="A5" i="2" a="1"/>
  <c r="A5" i="2" s="1"/>
  <c r="A12" i="2" a="1"/>
  <c r="A12" i="2" s="1"/>
  <c r="A11" i="2" a="1"/>
  <c r="A11" i="2" s="1"/>
  <c r="A10" i="2" a="1"/>
  <c r="A10" i="2" s="1"/>
  <c r="A16" i="2" a="1"/>
  <c r="A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<sst xmlns="http://schemas.openxmlformats.org/spreadsheetml/2006/main" count="54" uniqueCount="48">
  <si>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</si>
  <si>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</si>
  <si>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</si>
  <si>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</si>
  <si>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</si>
  <si>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</si>
  <si>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</si>
  <si>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</si>
  <si>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</si>
  <si>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</si>
  <si>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</si>
  <si>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</si>
  <si>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</si>
  <si>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</si>
  <si>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</si>
  <si>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</si>
  <si>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</si>
  <si>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</si>
  <si>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</si>
  <si>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</si>
  <si>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</si>
  <si>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</si>
  <si>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</si>
  <si>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</si>
  <si>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</si>
  <si>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</si>
  <si>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</si>
  <si>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</si>
  <si>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</si>
  <si>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</si>
  <si>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</si>
  <si>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</si>
  <si>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</si>
  <si>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Čadca - Staškov - Turzovka - Makov</t>
  </si>
  <si>
    <t>Čadca</t>
  </si>
  <si>
    <t>Čadca, Zastávka</t>
  </si>
  <si>
    <t>Raková - Zemamov</t>
  </si>
  <si>
    <t>Raková</t>
  </si>
  <si>
    <t>Staškov, Zastávka</t>
  </si>
  <si>
    <t>Staškov</t>
  </si>
  <si>
    <t>Podvysoká</t>
  </si>
  <si>
    <t>Turzovka</t>
  </si>
  <si>
    <t>Turzovka, Zastávka</t>
  </si>
  <si>
    <t>Vysoká nad Kysucou</t>
  </si>
  <si>
    <t>Nižný Kelčov</t>
  </si>
  <si>
    <t>Makov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</si>
  <si>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40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</si>
  <si>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 xml:space="preserve">: </t>
    </r>
    <r>
      <rPr>
        <sz val="9"/>
        <color theme="1"/>
        <rFont val="Arial"/>
        <family val="3"/>
        <charset val="238"/>
      </rPr>
      <t>Osobný vlak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</si>
</sst>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2" xfId="0" applyFont="1" applyBorder="1"/>
    <xf numFmtId="0" fontId="1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1" fillId="0" borderId="1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1" sqref="A21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46</v>
      </c>
      <c r="C1" s="2" t="s">
        <v>33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32</v>
      </c>
      <c r="D3" s="16" t="s">
        <v>31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40">
        <v>113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35</v>
      </c>
      <c r="C6" s="43">
        <v>779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15" si="0">A6+1</f>
        <v>3</v>
      </c>
      <c r="B7" s="8" t="s">
        <v>36</v>
      </c>
      <c r="C7" s="43">
        <v>788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37</v>
      </c>
      <c r="C8" s="43">
        <v>780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6" t="s">
        <v>38</v>
      </c>
      <c r="C9" s="43">
        <v>781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39</v>
      </c>
      <c r="C10" s="43">
        <v>787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40</v>
      </c>
      <c r="C11" s="43">
        <v>782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38" t="s">
        <v>41</v>
      </c>
      <c r="C12" s="41">
        <v>783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6" t="s">
        <v>42</v>
      </c>
      <c r="C13" s="43">
        <v>789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43</v>
      </c>
      <c r="C14" s="43">
        <v>784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6" t="s">
        <v>44</v>
      </c>
      <c r="C15" s="43">
        <v>785</v>
      </c>
      <c r="D15" s="23"/>
      <c r="E15" s="8"/>
      <c r="F15" s="8"/>
      <c r="G15" s="24"/>
      <c r="H15" s="10"/>
      <c r="I15" s="37"/>
    </row>
    <row r="16" spans="1:14" ht="15" thickBot="1" x14ac:dyDescent="0.35">
      <c r="A16" s="33">
        <f>A15+1</f>
        <v>12</v>
      </c>
      <c r="B16" s="47" t="s">
        <v>45</v>
      </c>
      <c r="C16" s="48">
        <v>786</v>
      </c>
      <c r="D16" s="25"/>
      <c r="E16" s="26"/>
      <c r="F16" s="26"/>
      <c r="G16" s="27"/>
      <c r="H16" s="11"/>
      <c r="I16" s="37"/>
    </row>
    <row r="18" spans="1:1" x14ac:dyDescent="0.3">
      <c r="A18" s="28" t="s">
        <v>3</v>
      </c>
    </row>
    <row r="20" spans="1:1" x14ac:dyDescent="0.3">
      <c r="A20" s="2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16"/>
  <sheetViews>
    <sheetView workbookViewId="0">
      <selection activeCell="K17" sqref="K17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40</v>
      </c>
      <c r="C1" s="2" t="str">
        <f>'Smer tam'!C1</f>
        <v>Čadca - Staškov - Turzovka - Makov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32</v>
      </c>
      <c r="D3" s="16" t="s">
        <v>31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12</v>
      </c>
      <c r="B5" s="44" t="str" cm="1">
        <f t="array" ref="B5">INDEX('Smer tam'!B:B,COUNTA('Smer tam'!B:B)-ROW()+9)</f>
        <v>Makov</v>
      </c>
      <c r="C5" s="45" cm="1">
        <f t="array" ref="C5">INDEX('Smer tam'!C:C,COUNTA('Smer tam'!C:C)-ROW()+7)</f>
        <v>786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11</v>
      </c>
      <c r="B6" s="46" t="str" cm="1">
        <f t="array" ref="B6">INDEX('Smer tam'!B:B,COUNTA('Smer tam'!B:B)-ROW()+9)</f>
        <v>Nižný Kelčov</v>
      </c>
      <c r="C6" s="43" cm="1">
        <f t="array" ref="C6">INDEX('Smer tam'!C:C,COUNTA('Smer tam'!C:C)-ROW()+7)</f>
        <v>785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10</v>
      </c>
      <c r="B7" s="46" t="str" cm="1">
        <f t="array" ref="B7">INDEX('Smer tam'!B:B,COUNTA('Smer tam'!B:B)-ROW()+9)</f>
        <v>Vysoká nad Kysucou</v>
      </c>
      <c r="C7" s="43" cm="1">
        <f t="array" ref="C7">INDEX('Smer tam'!C:C,COUNTA('Smer tam'!C:C)-ROW()+7)</f>
        <v>784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9</v>
      </c>
      <c r="B8" s="46" t="str" cm="1">
        <f t="array" ref="B8">INDEX('Smer tam'!B:B,COUNTA('Smer tam'!B:B)-ROW()+9)</f>
        <v>Turzovka, Zastávka</v>
      </c>
      <c r="C8" s="43" cm="1">
        <f t="array" ref="C8">INDEX('Smer tam'!C:C,COUNTA('Smer tam'!C:C)-ROW()+7)</f>
        <v>789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8</v>
      </c>
      <c r="B9" s="38" t="str" cm="1">
        <f t="array" ref="B9">INDEX('Smer tam'!B:B,COUNTA('Smer tam'!B:B)-ROW()+9)</f>
        <v>Turzovka</v>
      </c>
      <c r="C9" s="41" cm="1">
        <f t="array" ref="C9">INDEX('Smer tam'!C:C,COUNTA('Smer tam'!C:C)-ROW()+7)</f>
        <v>783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7</v>
      </c>
      <c r="B10" s="46" t="str" cm="1">
        <f t="array" ref="B10">INDEX('Smer tam'!B:B,COUNTA('Smer tam'!B:B)-ROW()+9)</f>
        <v>Podvysoká</v>
      </c>
      <c r="C10" s="43" cm="1">
        <f t="array" ref="C10">INDEX('Smer tam'!C:C,COUNTA('Smer tam'!C:C)-ROW()+7)</f>
        <v>782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6</v>
      </c>
      <c r="B11" s="46" t="str" cm="1">
        <f t="array" ref="B11">INDEX('Smer tam'!B:B,COUNTA('Smer tam'!B:B)-ROW()+9)</f>
        <v>Staškov</v>
      </c>
      <c r="C11" s="43" cm="1">
        <f t="array" ref="C11">INDEX('Smer tam'!C:C,COUNTA('Smer tam'!C:C)-ROW()+7)</f>
        <v>787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5</v>
      </c>
      <c r="B12" s="46" t="str" cm="1">
        <f t="array" ref="B12">INDEX('Smer tam'!B:B,COUNTA('Smer tam'!B:B)-ROW()+9)</f>
        <v>Staškov, Zastávka</v>
      </c>
      <c r="C12" s="43" cm="1">
        <f t="array" ref="C12">INDEX('Smer tam'!C:C,COUNTA('Smer tam'!C:C)-ROW()+7)</f>
        <v>781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4</v>
      </c>
      <c r="B13" s="46" t="str" cm="1">
        <f t="array" ref="B13">INDEX('Smer tam'!B:B,COUNTA('Smer tam'!B:B)-ROW()+9)</f>
        <v>Raková</v>
      </c>
      <c r="C13" s="43" cm="1">
        <f t="array" ref="C13">INDEX('Smer tam'!C:C,COUNTA('Smer tam'!C:C)-ROW()+7)</f>
        <v>780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</v>
      </c>
      <c r="B14" s="46" t="str" cm="1">
        <f t="array" ref="B14">INDEX('Smer tam'!B:B,COUNTA('Smer tam'!B:B)-ROW()+9)</f>
        <v>Raková - Zemamov</v>
      </c>
      <c r="C14" s="43" cm="1">
        <f t="array" ref="C14">INDEX('Smer tam'!C:C,COUNTA('Smer tam'!C:C)-ROW()+7)</f>
        <v>788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</v>
      </c>
      <c r="B15" s="46" t="str" cm="1">
        <f t="array" ref="B15">INDEX('Smer tam'!B:B,COUNTA('Smer tam'!B:B)-ROW()+9)</f>
        <v>Čadca, Zastávka</v>
      </c>
      <c r="C15" s="43" cm="1">
        <f t="array" ref="C15">INDEX('Smer tam'!C:C,COUNTA('Smer tam'!C:C)-ROW()+7)</f>
        <v>779</v>
      </c>
      <c r="D15" s="23"/>
      <c r="E15" s="8"/>
      <c r="F15" s="8"/>
      <c r="G15" s="24"/>
      <c r="H15" s="10"/>
    </row>
    <row r="16" spans="1:9" ht="15" thickBot="1" x14ac:dyDescent="0.35">
      <c r="A16" s="33" cm="1">
        <f t="array" ref="A16">INDEX('Smer tam'!A:A,COUNTA('Smer tam'!A:A)-ROW()+4)</f>
        <v>1</v>
      </c>
      <c r="B16" s="39" t="str" cm="1">
        <f t="array" ref="B16">INDEX('Smer tam'!B:B,COUNTA('Smer tam'!B:B)-ROW()+9)</f>
        <v>Čadca</v>
      </c>
      <c r="C16" s="42" cm="1">
        <f t="array" ref="C16">INDEX('Smer tam'!C:C,COUNTA('Smer tam'!C:C)-ROW()+7)</f>
        <v>113</v>
      </c>
      <c r="D16" s="25"/>
      <c r="E16" s="26"/>
      <c r="F16" s="26"/>
      <c r="G16" s="27"/>
      <c r="H16" s="11"/>
      <c r="I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40</v>
      </c>
      <c r="H1" s="2" t="str">
        <f>'Smer tam'!C1</f>
        <v>Čadca - Staškov - Turzovka - Makov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4</v>
      </c>
      <c r="G3" s="31"/>
    </row>
    <row r="4" spans="6:8" x14ac:dyDescent="0.3">
      <c r="F4" s="30" t="s">
        <v>5</v>
      </c>
      <c r="G4" s="31" t="s">
        <v>6</v>
      </c>
    </row>
    <row r="5" spans="6:8" x14ac:dyDescent="0.3">
      <c r="F5" s="30" t="s">
        <v>7</v>
      </c>
      <c r="G5" s="31" t="s">
        <v>8</v>
      </c>
    </row>
    <row r="6" spans="6:8" x14ac:dyDescent="0.3">
      <c r="F6" s="30" t="s">
        <v>9</v>
      </c>
      <c r="G6" s="31" t="s">
        <v>10</v>
      </c>
    </row>
    <row r="7" spans="6:8" x14ac:dyDescent="0.3">
      <c r="F7" s="30" t="s">
        <v>11</v>
      </c>
      <c r="G7" s="31" t="s">
        <v>12</v>
      </c>
    </row>
    <row r="8" spans="6:8" x14ac:dyDescent="0.3">
      <c r="F8" s="30" t="s">
        <v>13</v>
      </c>
      <c r="G8" s="31" t="s">
        <v>14</v>
      </c>
    </row>
    <row r="9" spans="6:8" x14ac:dyDescent="0.3">
      <c r="F9" s="30" t="s">
        <v>15</v>
      </c>
      <c r="G9" s="31" t="s">
        <v>16</v>
      </c>
    </row>
    <row r="10" spans="6:8" x14ac:dyDescent="0.3">
      <c r="F10" s="30" t="s">
        <v>17</v>
      </c>
      <c r="G10" s="31" t="s">
        <v>18</v>
      </c>
    </row>
    <row r="11" spans="6:8" x14ac:dyDescent="0.3">
      <c r="F11" s="30" t="s">
        <v>19</v>
      </c>
      <c r="G11" s="31" t="s">
        <v>20</v>
      </c>
    </row>
    <row r="12" spans="6:8" x14ac:dyDescent="0.3">
      <c r="F12" s="30" t="s">
        <v>21</v>
      </c>
      <c r="G12" s="31" t="s">
        <v>22</v>
      </c>
    </row>
    <row r="13" spans="6:8" x14ac:dyDescent="0.3">
      <c r="F13" s="4">
        <v>13</v>
      </c>
      <c r="G13" s="31" t="s">
        <v>23</v>
      </c>
    </row>
    <row r="15" spans="6:8" x14ac:dyDescent="0.3">
      <c r="F15" s="30" t="s">
        <v>24</v>
      </c>
      <c r="G15" s="32"/>
    </row>
    <row r="16" spans="6:8" x14ac:dyDescent="0.3">
      <c r="F16" s="30" t="s">
        <v>11</v>
      </c>
      <c r="G16" s="31" t="s">
        <v>12</v>
      </c>
    </row>
    <row r="17" spans="6:7" x14ac:dyDescent="0.3">
      <c r="F17" s="30" t="s">
        <v>25</v>
      </c>
      <c r="G17" s="31" t="s">
        <v>26</v>
      </c>
    </row>
    <row r="18" spans="6:7" x14ac:dyDescent="0.3">
      <c r="F18" s="30" t="s">
        <v>27</v>
      </c>
      <c r="G18" s="31" t="s">
        <v>28</v>
      </c>
    </row>
    <row r="19" spans="6:7" x14ac:dyDescent="0.3">
      <c r="F19" s="30" t="s">
        <v>29</v>
      </c>
      <c r="G19" s="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2024-11-27T10:36:29Z</dcterms:modified>
</cp:coreProperties>
</file>