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5569DE6-B5E4-4CD9-80DD-D6E2E9D80F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 a="1"/>
  <c r="C6" i="2" s="1"/>
  <c r="C7" i="2" a="1"/>
  <c r="C7" i="2" s="1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/>
  <c r="C14" i="2" a="1"/>
  <c r="C14" i="2" s="1"/>
  <c r="C15" i="2" a="1"/>
  <c r="C15" i="2" s="1"/>
  <c r="C16" i="2" a="1"/>
  <c r="C16" i="2" s="1"/>
  <c r="C17" i="2" a="1"/>
  <c r="C17" i="2"/>
  <c r="C18" i="2" a="1"/>
  <c r="C18" i="2" s="1"/>
  <c r="C19" i="2" a="1"/>
  <c r="C19" i="2" s="1"/>
  <c r="C20" i="2" a="1"/>
  <c r="C20" i="2" s="1"/>
  <c r="C21" i="2" a="1"/>
  <c r="C21" i="2"/>
  <c r="C22" i="2" a="1"/>
  <c r="C22" i="2" s="1"/>
  <c r="C23" i="2" a="1"/>
  <c r="C23" i="2" s="1"/>
  <c r="C24" i="2" a="1"/>
  <c r="C24" i="2" s="1"/>
  <c r="C25" i="2" a="1"/>
  <c r="C25" i="2"/>
  <c r="C26" i="2" a="1"/>
  <c r="C26" i="2" s="1"/>
  <c r="C27" i="2" a="1"/>
  <c r="C27" i="2" s="1"/>
  <c r="C28" i="2" a="1"/>
  <c r="C28" i="2" s="1"/>
  <c r="C29" i="2" a="1"/>
  <c r="C29" i="2"/>
  <c r="C30" i="2" a="1"/>
  <c r="C30" i="2" s="1"/>
  <c r="C31" i="2" a="1"/>
  <c r="C31" i="2" s="1"/>
  <c r="C32" i="2" a="1"/>
  <c r="C32" i="2" s="1"/>
  <c r="C33" i="2" a="1"/>
  <c r="C33" i="2"/>
  <c r="C34" i="2" a="1"/>
  <c r="C34" i="2" s="1"/>
  <c r="C35" i="2" a="1"/>
  <c r="C35" i="2" s="1"/>
  <c r="C36" i="2" a="1"/>
  <c r="C36" i="2" s="1"/>
  <c r="C37" i="2" a="1"/>
  <c r="C37" i="2"/>
  <c r="C38" i="2" a="1"/>
  <c r="C38" i="2" s="1"/>
  <c r="C39" i="2" a="1"/>
  <c r="C39" i="2" s="1"/>
  <c r="C40" i="2" a="1"/>
  <c r="C40" i="2" s="1"/>
  <c r="C41" i="2" a="1"/>
  <c r="C41" i="2"/>
  <c r="C42" i="2" a="1"/>
  <c r="C42" i="2" s="1"/>
  <c r="C43" i="2" a="1"/>
  <c r="C43" i="2" s="1"/>
  <c r="C44" i="2" a="1"/>
  <c r="C44" i="2" s="1"/>
  <c r="C45" i="2" a="1"/>
  <c r="C45" i="2"/>
  <c r="C46" i="2" a="1"/>
  <c r="C46" i="2" s="1"/>
  <c r="C47" i="2" a="1"/>
  <c r="C47" i="2" s="1"/>
  <c r="C48" i="2" a="1"/>
  <c r="C48" i="2" s="1"/>
  <c r="C5" i="2" a="1"/>
  <c r="C5" i="2" s="1"/>
  <c r="A13" i="1"/>
  <c r="A14" i="1"/>
  <c r="A15" i="1" s="1"/>
  <c r="B6" i="2" a="1"/>
  <c r="B6" i="2"/>
  <c r="B7" i="2" a="1"/>
  <c r="B7" i="2" s="1"/>
  <c r="B8" i="2" a="1"/>
  <c r="B8" i="2"/>
  <c r="B9" i="2" a="1"/>
  <c r="B9" i="2"/>
  <c r="B10" i="2" a="1"/>
  <c r="B10" i="2"/>
  <c r="B11" i="2" a="1"/>
  <c r="B11" i="2" s="1"/>
  <c r="B12" i="2" a="1"/>
  <c r="B12" i="2"/>
  <c r="B13" i="2" a="1"/>
  <c r="B13" i="2"/>
  <c r="B14" i="2" a="1"/>
  <c r="B14" i="2"/>
  <c r="B15" i="2" a="1"/>
  <c r="B15" i="2" s="1"/>
  <c r="B16" i="2" a="1"/>
  <c r="B16" i="2"/>
  <c r="B17" i="2" a="1"/>
  <c r="B17" i="2"/>
  <c r="B18" i="2" a="1"/>
  <c r="B18" i="2"/>
  <c r="B19" i="2" a="1"/>
  <c r="B19" i="2" s="1"/>
  <c r="B20" i="2" a="1"/>
  <c r="B20" i="2"/>
  <c r="B21" i="2" a="1"/>
  <c r="B21" i="2"/>
  <c r="B22" i="2" a="1"/>
  <c r="B22" i="2"/>
  <c r="B23" i="2" a="1"/>
  <c r="B23" i="2" s="1"/>
  <c r="B24" i="2" a="1"/>
  <c r="B24" i="2"/>
  <c r="B25" i="2" a="1"/>
  <c r="B25" i="2"/>
  <c r="B26" i="2" a="1"/>
  <c r="B26" i="2"/>
  <c r="B27" i="2" a="1"/>
  <c r="B27" i="2" s="1"/>
  <c r="B28" i="2" a="1"/>
  <c r="B28" i="2"/>
  <c r="B29" i="2" a="1"/>
  <c r="B29" i="2"/>
  <c r="B30" i="2" a="1"/>
  <c r="B30" i="2"/>
  <c r="B31" i="2" a="1"/>
  <c r="B31" i="2" s="1"/>
  <c r="B32" i="2" a="1"/>
  <c r="B32" i="2"/>
  <c r="B33" i="2" a="1"/>
  <c r="B33" i="2"/>
  <c r="B34" i="2" a="1"/>
  <c r="B34" i="2"/>
  <c r="B35" i="2" a="1"/>
  <c r="B35" i="2" s="1"/>
  <c r="B36" i="2" a="1"/>
  <c r="B36" i="2"/>
  <c r="B37" i="2" a="1"/>
  <c r="B37" i="2"/>
  <c r="B38" i="2" a="1"/>
  <c r="B38" i="2"/>
  <c r="B39" i="2" a="1"/>
  <c r="B39" i="2" s="1"/>
  <c r="B40" i="2" a="1"/>
  <c r="B40" i="2"/>
  <c r="B41" i="2" a="1"/>
  <c r="B41" i="2"/>
  <c r="B42" i="2" a="1"/>
  <c r="B42" i="2"/>
  <c r="B43" i="2" a="1"/>
  <c r="B43" i="2" s="1"/>
  <c r="B44" i="2" a="1"/>
  <c r="B44" i="2"/>
  <c r="B45" i="2" a="1"/>
  <c r="B45" i="2"/>
  <c r="B46" i="2" a="1"/>
  <c r="B46" i="2"/>
  <c r="B47" i="2" a="1"/>
  <c r="B47" i="2" s="1"/>
  <c r="B48" i="2" a="1"/>
  <c r="B48" i="2"/>
  <c r="B5" i="2" a="1"/>
  <c r="B5" i="2"/>
  <c r="F2" i="3"/>
  <c r="H1" i="3"/>
  <c r="F1" i="3"/>
  <c r="C1" i="2"/>
  <c r="A1" i="2"/>
  <c r="A2" i="2"/>
  <c r="A6" i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7" i="1"/>
  <c r="A42" i="2" l="1" a="1"/>
  <c r="A42" i="2" s="1"/>
  <c r="A40" i="2" a="1"/>
  <c r="A40" i="2" s="1"/>
  <c r="A41" i="2" a="1"/>
  <c r="A41" i="2" s="1"/>
  <c r="A19" i="2" a="1"/>
  <c r="A19" i="2" s="1"/>
  <c r="A11" i="2" a="1"/>
  <c r="A11" i="2" s="1"/>
  <c r="A47" i="2" a="1"/>
  <c r="A47" i="2" s="1"/>
  <c r="A48" i="2" a="1"/>
  <c r="A48" i="2" s="1"/>
  <c r="A9" i="2" a="1"/>
  <c r="A9" i="2" s="1"/>
  <c r="A32" i="2" a="1"/>
  <c r="A32" i="2" s="1"/>
  <c r="A13" i="2" a="1"/>
  <c r="A13" i="2" s="1"/>
  <c r="A37" i="2" a="1"/>
  <c r="A37" i="2" s="1"/>
  <c r="A27" i="2" a="1"/>
  <c r="A27" i="2" s="1"/>
  <c r="A39" i="2" a="1"/>
  <c r="A39" i="2" s="1"/>
  <c r="A22" i="2" a="1"/>
  <c r="A22" i="2" s="1"/>
  <c r="A36" i="2" a="1"/>
  <c r="A36" i="2" s="1"/>
  <c r="A35" i="2" a="1"/>
  <c r="A35" i="2" s="1"/>
  <c r="A10" i="2" a="1"/>
  <c r="A10" i="2" s="1"/>
  <c r="A14" i="2" a="1"/>
  <c r="A14" i="2" s="1"/>
  <c r="A28" i="2" a="1"/>
  <c r="A28" i="2" s="1"/>
  <c r="A8" i="2" a="1"/>
  <c r="A8" i="2" s="1"/>
  <c r="A26" i="2" a="1"/>
  <c r="A26" i="2" s="1"/>
  <c r="A15" i="2" a="1"/>
  <c r="A15" i="2" s="1"/>
  <c r="A30" i="2" a="1"/>
  <c r="A30" i="2" s="1"/>
  <c r="A17" i="2" a="1"/>
  <c r="A17" i="2" s="1"/>
  <c r="A18" i="2" a="1"/>
  <c r="A18" i="2" s="1"/>
  <c r="A38" i="2" a="1"/>
  <c r="A38" i="2" s="1"/>
  <c r="A46" i="2" a="1"/>
  <c r="A46" i="2" s="1"/>
  <c r="A8" i="1"/>
  <c r="A9" i="1" s="1"/>
  <c r="A10" i="1" s="1"/>
  <c r="A11" i="1" s="1"/>
  <c r="A12" i="1" s="1"/>
  <c r="A48" i="1" s="1"/>
  <c r="A24" i="2" s="1" a="1"/>
  <c r="A24" i="2" s="1"/>
  <c r="A29" i="2" l="1" a="1"/>
  <c r="A29" i="2" s="1"/>
  <c r="A45" i="2" a="1"/>
  <c r="A45" i="2" s="1"/>
  <c r="A21" i="2" a="1"/>
  <c r="A21" i="2" s="1"/>
  <c r="A25" i="2" a="1"/>
  <c r="A25" i="2" s="1"/>
  <c r="A20" i="2" a="1"/>
  <c r="A20" i="2" s="1"/>
  <c r="A16" i="2" a="1"/>
  <c r="A16" i="2" s="1"/>
  <c r="A12" i="2" a="1"/>
  <c r="A12" i="2" s="1"/>
  <c r="A23" i="2" a="1"/>
  <c r="A23" i="2" s="1"/>
  <c r="A31" i="2" a="1"/>
  <c r="A31" i="2" s="1"/>
  <c r="A43" i="2" a="1"/>
  <c r="A43" i="2" s="1"/>
  <c r="A7" i="2" a="1"/>
  <c r="A7" i="2" s="1"/>
  <c r="A44" i="2" a="1"/>
  <c r="A44" i="2" s="1"/>
  <c r="A33" i="2" a="1"/>
  <c r="A33" i="2" s="1"/>
  <c r="A34" i="2" a="1"/>
  <c r="A34" i="2" s="1"/>
  <c r="A5" i="2" a="1"/>
  <c r="A5" i="2" s="1"/>
  <c r="A6" i="2" a="1"/>
  <c r="A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<sst xmlns="http://schemas.openxmlformats.org/spreadsheetml/2006/main" count="86" uniqueCount="80">
  <si>
    <t>Skalité - Žilina - Vrútky - Ružomberok - Liptovský Hrádok</t>
  </si>
  <si>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</si>
  <si>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</si>
  <si>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</si>
  <si>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</si>
  <si>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</si>
  <si>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</si>
  <si>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</si>
  <si>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</si>
  <si>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</si>
  <si>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</si>
  <si>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</si>
  <si>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</si>
  <si>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</si>
  <si>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</si>
  <si>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</si>
  <si>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</si>
  <si>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</si>
  <si>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</si>
  <si>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</si>
  <si>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</si>
  <si>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</si>
  <si>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</si>
  <si>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</si>
  <si>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</si>
  <si>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</si>
  <si>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</si>
  <si>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</si>
  <si>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</si>
  <si>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</si>
  <si>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</si>
  <si>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</si>
  <si>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Zwardon</t>
  </si>
  <si>
    <t>Skalité, Serafínov</t>
  </si>
  <si>
    <t>Skalité, Kudlov</t>
  </si>
  <si>
    <t>Skalité, Pod Poľanou</t>
  </si>
  <si>
    <t>Skalité</t>
  </si>
  <si>
    <t>Skalité, Zastávka</t>
  </si>
  <si>
    <t>Čierne, Polesie</t>
  </si>
  <si>
    <t>Čierne pri Čadci, Zastávka</t>
  </si>
  <si>
    <t>Čierne pri Čadci</t>
  </si>
  <si>
    <t>Svrčinovec</t>
  </si>
  <si>
    <t>Čadca</t>
  </si>
  <si>
    <t>Čadca, Mesto</t>
  </si>
  <si>
    <t>Oščadnica</t>
  </si>
  <si>
    <t>Krásno nad Kysucou</t>
  </si>
  <si>
    <t>Dunajov</t>
  </si>
  <si>
    <t>Ochodnica</t>
  </si>
  <si>
    <t>Kysucké Nové Mesto</t>
  </si>
  <si>
    <t>Rudina</t>
  </si>
  <si>
    <t>Brodno</t>
  </si>
  <si>
    <t>Žilina</t>
  </si>
  <si>
    <t>Varín</t>
  </si>
  <si>
    <t>Nezbudská Lúčka - Strečno</t>
  </si>
  <si>
    <t>Vrútky</t>
  </si>
  <si>
    <t>Vrútky, Nákladná stanica</t>
  </si>
  <si>
    <t>Sučany</t>
  </si>
  <si>
    <t>Turany</t>
  </si>
  <si>
    <t>Krpeľany</t>
  </si>
  <si>
    <t>Šútovo - Ratkovo</t>
  </si>
  <si>
    <t>Kraľovany</t>
  </si>
  <si>
    <t>Stankovany</t>
  </si>
  <si>
    <t>Ľubochňa</t>
  </si>
  <si>
    <t>Švošov</t>
  </si>
  <si>
    <t>Hrboltová</t>
  </si>
  <si>
    <t>Ružomberok, Rybárpole</t>
  </si>
  <si>
    <t>Ružomberok</t>
  </si>
  <si>
    <t>Lisková, Zastávka</t>
  </si>
  <si>
    <t>Liptovská Teplá</t>
  </si>
  <si>
    <t>Liptovský Michal</t>
  </si>
  <si>
    <t>Liptovské Vlachy</t>
  </si>
  <si>
    <t>Poludza</t>
  </si>
  <si>
    <t>Liptovský Mikuláš</t>
  </si>
  <si>
    <t>Okoličné</t>
  </si>
  <si>
    <t>Podtureň</t>
  </si>
  <si>
    <t>Liptovský Hrádok</t>
  </si>
  <si>
    <t>Spoj 00</t>
  </si>
  <si>
    <t>id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</si>
  <si>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39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</si>
  <si>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 xml:space="preserve">: </t>
    </r>
    <r>
      <rPr>
        <sz val="9"/>
        <color theme="1"/>
        <rFont val="Arial"/>
        <family val="3"/>
        <charset val="238"/>
      </rPr>
      <t>Osobný vlak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</si>
</sst>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5" fillId="0" borderId="0" xfId="0" applyFont="1"/>
    <xf numFmtId="0" fontId="6" fillId="0" borderId="0" xfId="0" applyFont="1"/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2" xfId="0" applyFont="1" applyBorder="1"/>
    <xf numFmtId="0" fontId="8" fillId="0" borderId="0" xfId="0" applyFont="1"/>
    <xf numFmtId="0" fontId="8" fillId="0" borderId="4" xfId="0" applyFont="1" applyBorder="1"/>
    <xf numFmtId="0" fontId="8" fillId="0" borderId="3" xfId="0" applyFont="1" applyBorder="1"/>
    <xf numFmtId="0" fontId="10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0" xfId="0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topLeftCell="A24" workbookViewId="0">
      <selection activeCell="A53" sqref="A53"/>
    </sheetView>
  </sheetViews>
  <sheetFormatPr defaultRowHeight="14.4" x14ac:dyDescent="0.3"/>
  <cols>
    <col min="1" max="1" width="4" customWidth="1"/>
    <col min="2" max="2" width="25.77734375" customWidth="1"/>
  </cols>
  <sheetData>
    <row r="1" spans="1:14" ht="17.399999999999999" x14ac:dyDescent="0.3">
      <c r="A1" s="1" t="s">
        <v>78</v>
      </c>
      <c r="C1" s="2" t="s">
        <v>0</v>
      </c>
      <c r="D1" s="2"/>
    </row>
    <row r="2" spans="1:14" ht="15" thickBot="1" x14ac:dyDescent="0.35">
      <c r="A2" s="3" t="s">
        <v>1</v>
      </c>
    </row>
    <row r="3" spans="1:14" x14ac:dyDescent="0.3">
      <c r="A3" s="5" t="s">
        <v>2</v>
      </c>
      <c r="B3" s="6"/>
      <c r="C3" s="12" t="s">
        <v>77</v>
      </c>
      <c r="D3" s="16" t="s">
        <v>76</v>
      </c>
      <c r="E3" s="17"/>
      <c r="F3" s="17"/>
      <c r="G3" s="18"/>
      <c r="H3" s="14" t="s">
        <v>3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36" t="s">
        <v>32</v>
      </c>
      <c r="C5" s="40">
        <v>881</v>
      </c>
      <c r="D5" s="21"/>
      <c r="E5" s="7"/>
      <c r="F5" s="7"/>
      <c r="G5" s="22"/>
      <c r="H5" s="9"/>
      <c r="I5" s="37"/>
    </row>
    <row r="6" spans="1:14" x14ac:dyDescent="0.3">
      <c r="A6" s="35">
        <f>A5+1</f>
        <v>2</v>
      </c>
      <c r="B6" s="8" t="s">
        <v>33</v>
      </c>
      <c r="C6" s="41">
        <v>799</v>
      </c>
      <c r="D6" s="23"/>
      <c r="E6" s="8"/>
      <c r="F6" s="8"/>
      <c r="G6" s="24"/>
      <c r="H6" s="10"/>
    </row>
    <row r="7" spans="1:14" ht="17.399999999999999" x14ac:dyDescent="0.3">
      <c r="A7" s="35">
        <f t="shared" ref="A7:A48" si="0">A6+1</f>
        <v>3</v>
      </c>
      <c r="B7" s="8" t="s">
        <v>34</v>
      </c>
      <c r="C7" s="41">
        <v>798</v>
      </c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8" t="s">
        <v>35</v>
      </c>
      <c r="C8" s="41">
        <v>797</v>
      </c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38" t="s">
        <v>36</v>
      </c>
      <c r="C9" s="42">
        <v>796</v>
      </c>
      <c r="D9" s="23"/>
      <c r="E9" s="8"/>
      <c r="F9" s="8"/>
      <c r="G9" s="24"/>
      <c r="H9" s="10"/>
      <c r="I9" s="37"/>
    </row>
    <row r="10" spans="1:14" x14ac:dyDescent="0.3">
      <c r="A10" s="35">
        <f t="shared" si="0"/>
        <v>6</v>
      </c>
      <c r="B10" s="8" t="s">
        <v>37</v>
      </c>
      <c r="C10" s="41">
        <v>795</v>
      </c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8" t="s">
        <v>38</v>
      </c>
      <c r="C11" s="41">
        <v>794</v>
      </c>
      <c r="D11" s="23"/>
      <c r="E11" s="8"/>
      <c r="F11" s="8"/>
      <c r="G11" s="24"/>
      <c r="H11" s="10"/>
    </row>
    <row r="12" spans="1:14" x14ac:dyDescent="0.3">
      <c r="A12" s="35">
        <f t="shared" si="0"/>
        <v>8</v>
      </c>
      <c r="B12" s="8" t="s">
        <v>39</v>
      </c>
      <c r="C12" s="41">
        <v>793</v>
      </c>
      <c r="D12" s="23"/>
      <c r="E12" s="8"/>
      <c r="F12" s="8"/>
      <c r="G12" s="24"/>
      <c r="H12" s="10"/>
    </row>
    <row r="13" spans="1:14" x14ac:dyDescent="0.3">
      <c r="A13" s="35">
        <f t="shared" si="0"/>
        <v>9</v>
      </c>
      <c r="B13" s="38" t="s">
        <v>40</v>
      </c>
      <c r="C13" s="42">
        <v>792</v>
      </c>
      <c r="D13" s="23"/>
      <c r="E13" s="8"/>
      <c r="F13" s="8"/>
      <c r="G13" s="24"/>
      <c r="H13" s="10"/>
      <c r="I13" s="37"/>
    </row>
    <row r="14" spans="1:14" x14ac:dyDescent="0.3">
      <c r="A14" s="35">
        <f t="shared" si="0"/>
        <v>10</v>
      </c>
      <c r="B14" s="8" t="s">
        <v>41</v>
      </c>
      <c r="C14" s="41">
        <v>790</v>
      </c>
      <c r="D14" s="23"/>
      <c r="E14" s="8"/>
      <c r="F14" s="8"/>
      <c r="G14" s="24"/>
      <c r="H14" s="10"/>
    </row>
    <row r="15" spans="1:14" x14ac:dyDescent="0.3">
      <c r="A15" s="35">
        <f t="shared" si="0"/>
        <v>11</v>
      </c>
      <c r="B15" s="38" t="s">
        <v>42</v>
      </c>
      <c r="C15" s="42">
        <v>113</v>
      </c>
      <c r="D15" s="23"/>
      <c r="E15" s="8"/>
      <c r="F15" s="8"/>
      <c r="G15" s="24"/>
      <c r="H15" s="10"/>
      <c r="I15" s="37"/>
    </row>
    <row r="16" spans="1:14" x14ac:dyDescent="0.3">
      <c r="A16" s="35">
        <f t="shared" si="0"/>
        <v>12</v>
      </c>
      <c r="B16" s="8" t="s">
        <v>43</v>
      </c>
      <c r="C16" s="41">
        <v>112</v>
      </c>
      <c r="D16" s="23"/>
      <c r="E16" s="8"/>
      <c r="F16" s="8"/>
      <c r="G16" s="24"/>
      <c r="H16" s="10"/>
    </row>
    <row r="17" spans="1:9" x14ac:dyDescent="0.3">
      <c r="A17" s="35">
        <f t="shared" si="0"/>
        <v>13</v>
      </c>
      <c r="B17" s="8" t="s">
        <v>44</v>
      </c>
      <c r="C17" s="41">
        <v>111</v>
      </c>
      <c r="D17" s="23"/>
      <c r="E17" s="8"/>
      <c r="F17" s="8"/>
      <c r="G17" s="24"/>
      <c r="H17" s="10"/>
    </row>
    <row r="18" spans="1:9" x14ac:dyDescent="0.3">
      <c r="A18" s="35">
        <f t="shared" si="0"/>
        <v>14</v>
      </c>
      <c r="B18" s="8" t="s">
        <v>45</v>
      </c>
      <c r="C18" s="41">
        <v>110</v>
      </c>
      <c r="D18" s="23"/>
      <c r="E18" s="8"/>
      <c r="F18" s="8"/>
      <c r="G18" s="24"/>
      <c r="H18" s="10"/>
    </row>
    <row r="19" spans="1:9" x14ac:dyDescent="0.3">
      <c r="A19" s="35">
        <f t="shared" si="0"/>
        <v>15</v>
      </c>
      <c r="B19" s="8" t="s">
        <v>46</v>
      </c>
      <c r="C19" s="41">
        <v>109</v>
      </c>
      <c r="D19" s="23"/>
      <c r="E19" s="8"/>
      <c r="F19" s="8"/>
      <c r="G19" s="24"/>
      <c r="H19" s="10"/>
    </row>
    <row r="20" spans="1:9" x14ac:dyDescent="0.3">
      <c r="A20" s="35">
        <f t="shared" si="0"/>
        <v>16</v>
      </c>
      <c r="B20" s="8" t="s">
        <v>47</v>
      </c>
      <c r="C20" s="41">
        <v>108</v>
      </c>
      <c r="D20" s="23"/>
      <c r="E20" s="8"/>
      <c r="F20" s="8"/>
      <c r="G20" s="24"/>
      <c r="H20" s="10"/>
    </row>
    <row r="21" spans="1:9" x14ac:dyDescent="0.3">
      <c r="A21" s="35">
        <f t="shared" si="0"/>
        <v>17</v>
      </c>
      <c r="B21" s="38" t="s">
        <v>48</v>
      </c>
      <c r="C21" s="42">
        <v>107</v>
      </c>
      <c r="D21" s="23"/>
      <c r="E21" s="8"/>
      <c r="F21" s="8"/>
      <c r="G21" s="24"/>
      <c r="H21" s="10"/>
      <c r="I21" s="37"/>
    </row>
    <row r="22" spans="1:9" x14ac:dyDescent="0.3">
      <c r="A22" s="35">
        <f t="shared" si="0"/>
        <v>18</v>
      </c>
      <c r="B22" s="8" t="s">
        <v>49</v>
      </c>
      <c r="C22" s="41">
        <v>106</v>
      </c>
      <c r="D22" s="23"/>
      <c r="E22" s="8"/>
      <c r="F22" s="8"/>
      <c r="G22" s="24"/>
      <c r="H22" s="10"/>
    </row>
    <row r="23" spans="1:9" x14ac:dyDescent="0.3">
      <c r="A23" s="35">
        <f t="shared" si="0"/>
        <v>19</v>
      </c>
      <c r="B23" s="8" t="s">
        <v>50</v>
      </c>
      <c r="C23" s="41">
        <v>105</v>
      </c>
      <c r="D23" s="23"/>
      <c r="E23" s="8"/>
      <c r="F23" s="8"/>
      <c r="G23" s="24"/>
      <c r="H23" s="10"/>
    </row>
    <row r="24" spans="1:9" x14ac:dyDescent="0.3">
      <c r="A24" s="35">
        <f t="shared" si="0"/>
        <v>20</v>
      </c>
      <c r="B24" s="38" t="s">
        <v>51</v>
      </c>
      <c r="C24" s="42">
        <v>1</v>
      </c>
      <c r="D24" s="23"/>
      <c r="E24" s="8"/>
      <c r="F24" s="8"/>
      <c r="G24" s="24"/>
      <c r="H24" s="10"/>
      <c r="I24" s="37"/>
    </row>
    <row r="25" spans="1:9" x14ac:dyDescent="0.3">
      <c r="A25" s="35">
        <f t="shared" si="0"/>
        <v>21</v>
      </c>
      <c r="B25" s="8" t="s">
        <v>52</v>
      </c>
      <c r="C25" s="41">
        <v>104</v>
      </c>
      <c r="D25" s="23"/>
      <c r="E25" s="8"/>
      <c r="F25" s="8"/>
      <c r="G25" s="24"/>
      <c r="H25" s="10"/>
    </row>
    <row r="26" spans="1:9" x14ac:dyDescent="0.3">
      <c r="A26" s="35">
        <f t="shared" si="0"/>
        <v>22</v>
      </c>
      <c r="B26" s="8" t="s">
        <v>53</v>
      </c>
      <c r="C26" s="41">
        <v>103</v>
      </c>
      <c r="D26" s="23"/>
      <c r="E26" s="8"/>
      <c r="F26" s="8"/>
      <c r="G26" s="24"/>
      <c r="H26" s="10"/>
    </row>
    <row r="27" spans="1:9" x14ac:dyDescent="0.3">
      <c r="A27" s="35">
        <f t="shared" si="0"/>
        <v>23</v>
      </c>
      <c r="B27" s="38" t="s">
        <v>54</v>
      </c>
      <c r="C27" s="42">
        <v>102</v>
      </c>
      <c r="D27" s="23"/>
      <c r="E27" s="8"/>
      <c r="F27" s="8"/>
      <c r="G27" s="24"/>
      <c r="H27" s="10"/>
      <c r="I27" s="37"/>
    </row>
    <row r="28" spans="1:9" x14ac:dyDescent="0.3">
      <c r="A28" s="35">
        <f t="shared" si="0"/>
        <v>24</v>
      </c>
      <c r="B28" s="8" t="s">
        <v>55</v>
      </c>
      <c r="C28" s="41">
        <v>114</v>
      </c>
      <c r="D28" s="23"/>
      <c r="E28" s="8"/>
      <c r="F28" s="8"/>
      <c r="G28" s="24"/>
      <c r="H28" s="10"/>
    </row>
    <row r="29" spans="1:9" x14ac:dyDescent="0.3">
      <c r="A29" s="35">
        <f t="shared" si="0"/>
        <v>25</v>
      </c>
      <c r="B29" s="8" t="s">
        <v>56</v>
      </c>
      <c r="C29" s="41">
        <v>115</v>
      </c>
      <c r="D29" s="23"/>
      <c r="E29" s="8"/>
      <c r="F29" s="8"/>
      <c r="G29" s="24"/>
      <c r="H29" s="10"/>
    </row>
    <row r="30" spans="1:9" x14ac:dyDescent="0.3">
      <c r="A30" s="35">
        <f t="shared" si="0"/>
        <v>26</v>
      </c>
      <c r="B30" s="38" t="s">
        <v>57</v>
      </c>
      <c r="C30" s="42">
        <v>116</v>
      </c>
      <c r="D30" s="23"/>
      <c r="E30" s="8"/>
      <c r="F30" s="8"/>
      <c r="G30" s="24"/>
      <c r="H30" s="10"/>
      <c r="I30" s="37"/>
    </row>
    <row r="31" spans="1:9" x14ac:dyDescent="0.3">
      <c r="A31" s="35">
        <f t="shared" si="0"/>
        <v>27</v>
      </c>
      <c r="B31" s="8" t="s">
        <v>58</v>
      </c>
      <c r="C31" s="41">
        <v>117</v>
      </c>
      <c r="D31" s="23"/>
      <c r="E31" s="8"/>
      <c r="F31" s="8"/>
      <c r="G31" s="24"/>
      <c r="H31" s="10"/>
    </row>
    <row r="32" spans="1:9" x14ac:dyDescent="0.3">
      <c r="A32" s="35">
        <f t="shared" si="0"/>
        <v>28</v>
      </c>
      <c r="B32" s="8" t="s">
        <v>59</v>
      </c>
      <c r="C32" s="41">
        <v>118</v>
      </c>
      <c r="D32" s="23"/>
      <c r="E32" s="8"/>
      <c r="F32" s="8"/>
      <c r="G32" s="24"/>
      <c r="H32" s="10"/>
    </row>
    <row r="33" spans="1:9" x14ac:dyDescent="0.3">
      <c r="A33" s="35">
        <f t="shared" si="0"/>
        <v>29</v>
      </c>
      <c r="B33" s="38" t="s">
        <v>60</v>
      </c>
      <c r="C33" s="42">
        <v>119</v>
      </c>
      <c r="D33" s="23"/>
      <c r="E33" s="8"/>
      <c r="F33" s="8"/>
      <c r="G33" s="24"/>
      <c r="H33" s="10"/>
      <c r="I33" s="37"/>
    </row>
    <row r="34" spans="1:9" x14ac:dyDescent="0.3">
      <c r="A34" s="35">
        <f t="shared" si="0"/>
        <v>30</v>
      </c>
      <c r="B34" s="8" t="s">
        <v>61</v>
      </c>
      <c r="C34" s="41">
        <v>120</v>
      </c>
      <c r="D34" s="23"/>
      <c r="E34" s="8"/>
      <c r="F34" s="8"/>
      <c r="G34" s="24"/>
      <c r="H34" s="10"/>
    </row>
    <row r="35" spans="1:9" x14ac:dyDescent="0.3">
      <c r="A35" s="35">
        <f t="shared" si="0"/>
        <v>31</v>
      </c>
      <c r="B35" s="8" t="s">
        <v>62</v>
      </c>
      <c r="C35" s="41">
        <v>121</v>
      </c>
      <c r="D35" s="23"/>
      <c r="E35" s="8"/>
      <c r="F35" s="8"/>
      <c r="G35" s="24"/>
      <c r="H35" s="10"/>
    </row>
    <row r="36" spans="1:9" x14ac:dyDescent="0.3">
      <c r="A36" s="35">
        <f t="shared" si="0"/>
        <v>32</v>
      </c>
      <c r="B36" s="8" t="s">
        <v>63</v>
      </c>
      <c r="C36" s="41">
        <v>122</v>
      </c>
      <c r="D36" s="23"/>
      <c r="E36" s="8"/>
      <c r="F36" s="8"/>
      <c r="G36" s="24"/>
      <c r="H36" s="10"/>
    </row>
    <row r="37" spans="1:9" x14ac:dyDescent="0.3">
      <c r="A37" s="35">
        <f t="shared" si="0"/>
        <v>33</v>
      </c>
      <c r="B37" s="8" t="s">
        <v>64</v>
      </c>
      <c r="C37" s="41">
        <v>131</v>
      </c>
      <c r="D37" s="23"/>
      <c r="E37" s="8"/>
      <c r="F37" s="8"/>
      <c r="G37" s="24"/>
      <c r="H37" s="10"/>
    </row>
    <row r="38" spans="1:9" x14ac:dyDescent="0.3">
      <c r="A38" s="35">
        <f t="shared" si="0"/>
        <v>34</v>
      </c>
      <c r="B38" s="8" t="s">
        <v>65</v>
      </c>
      <c r="C38" s="41">
        <v>123</v>
      </c>
      <c r="D38" s="23"/>
      <c r="E38" s="8"/>
      <c r="F38" s="8"/>
      <c r="G38" s="24"/>
      <c r="H38" s="10"/>
    </row>
    <row r="39" spans="1:9" x14ac:dyDescent="0.3">
      <c r="A39" s="35">
        <f t="shared" si="0"/>
        <v>35</v>
      </c>
      <c r="B39" s="38" t="s">
        <v>66</v>
      </c>
      <c r="C39" s="42">
        <v>124</v>
      </c>
      <c r="D39" s="23"/>
      <c r="E39" s="8"/>
      <c r="F39" s="8"/>
      <c r="G39" s="24"/>
      <c r="H39" s="10"/>
      <c r="I39" s="37"/>
    </row>
    <row r="40" spans="1:9" x14ac:dyDescent="0.3">
      <c r="A40" s="35">
        <f t="shared" si="0"/>
        <v>36</v>
      </c>
      <c r="B40" s="8" t="s">
        <v>67</v>
      </c>
      <c r="C40" s="41">
        <v>125</v>
      </c>
      <c r="D40" s="23"/>
      <c r="E40" s="8"/>
      <c r="F40" s="8"/>
      <c r="G40" s="24"/>
      <c r="H40" s="10"/>
    </row>
    <row r="41" spans="1:9" x14ac:dyDescent="0.3">
      <c r="A41" s="35">
        <f t="shared" si="0"/>
        <v>37</v>
      </c>
      <c r="B41" s="8" t="s">
        <v>68</v>
      </c>
      <c r="C41" s="41">
        <v>126</v>
      </c>
      <c r="D41" s="23"/>
      <c r="E41" s="8"/>
      <c r="F41" s="8"/>
      <c r="G41" s="24"/>
      <c r="H41" s="10"/>
    </row>
    <row r="42" spans="1:9" x14ac:dyDescent="0.3">
      <c r="A42" s="35">
        <f t="shared" si="0"/>
        <v>38</v>
      </c>
      <c r="B42" s="8" t="s">
        <v>69</v>
      </c>
      <c r="C42" s="41">
        <v>127</v>
      </c>
      <c r="D42" s="23"/>
      <c r="E42" s="8"/>
      <c r="F42" s="8"/>
      <c r="G42" s="24"/>
      <c r="H42" s="10"/>
    </row>
    <row r="43" spans="1:9" x14ac:dyDescent="0.3">
      <c r="A43" s="35">
        <f t="shared" si="0"/>
        <v>39</v>
      </c>
      <c r="B43" s="8" t="s">
        <v>70</v>
      </c>
      <c r="C43" s="41">
        <v>128</v>
      </c>
      <c r="D43" s="23"/>
      <c r="E43" s="8"/>
      <c r="F43" s="8"/>
      <c r="G43" s="24"/>
      <c r="H43" s="10"/>
    </row>
    <row r="44" spans="1:9" x14ac:dyDescent="0.3">
      <c r="A44" s="35">
        <f t="shared" si="0"/>
        <v>40</v>
      </c>
      <c r="B44" s="8" t="s">
        <v>71</v>
      </c>
      <c r="C44" s="41">
        <v>129</v>
      </c>
      <c r="D44" s="23"/>
      <c r="E44" s="8"/>
      <c r="F44" s="8"/>
      <c r="G44" s="24"/>
      <c r="H44" s="10"/>
    </row>
    <row r="45" spans="1:9" x14ac:dyDescent="0.3">
      <c r="A45" s="35">
        <f t="shared" si="0"/>
        <v>41</v>
      </c>
      <c r="B45" s="38" t="s">
        <v>72</v>
      </c>
      <c r="C45" s="42">
        <v>130</v>
      </c>
      <c r="D45" s="23"/>
      <c r="E45" s="8"/>
      <c r="F45" s="8"/>
      <c r="G45" s="24"/>
      <c r="H45" s="10"/>
      <c r="I45" s="37"/>
    </row>
    <row r="46" spans="1:9" x14ac:dyDescent="0.3">
      <c r="A46" s="35">
        <f t="shared" si="0"/>
        <v>42</v>
      </c>
      <c r="B46" s="8" t="s">
        <v>73</v>
      </c>
      <c r="C46" s="41">
        <v>132</v>
      </c>
      <c r="D46" s="23"/>
      <c r="E46" s="8"/>
      <c r="F46" s="8"/>
      <c r="G46" s="24"/>
      <c r="H46" s="10"/>
    </row>
    <row r="47" spans="1:9" x14ac:dyDescent="0.3">
      <c r="A47" s="35">
        <f t="shared" si="0"/>
        <v>43</v>
      </c>
      <c r="B47" s="8" t="s">
        <v>74</v>
      </c>
      <c r="C47" s="41">
        <v>133</v>
      </c>
      <c r="D47" s="23"/>
      <c r="E47" s="8"/>
      <c r="F47" s="8"/>
      <c r="G47" s="24"/>
      <c r="H47" s="10"/>
    </row>
    <row r="48" spans="1:9" ht="15" thickBot="1" x14ac:dyDescent="0.35">
      <c r="A48" s="33">
        <f t="shared" si="0"/>
        <v>44</v>
      </c>
      <c r="B48" s="39" t="s">
        <v>75</v>
      </c>
      <c r="C48" s="43">
        <v>134</v>
      </c>
      <c r="D48" s="25"/>
      <c r="E48" s="26"/>
      <c r="F48" s="26"/>
      <c r="G48" s="27"/>
      <c r="H48" s="11"/>
      <c r="I48" s="37"/>
    </row>
    <row r="50" spans="1:1" x14ac:dyDescent="0.3">
      <c r="A50" s="28" t="s">
        <v>4</v>
      </c>
    </row>
    <row r="52" spans="1:1" x14ac:dyDescent="0.3">
      <c r="A52" s="2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48"/>
  <sheetViews>
    <sheetView workbookViewId="0">
      <selection activeCell="L6" sqref="L6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39</v>
      </c>
      <c r="C1" s="2" t="str">
        <f>'Smer tam'!C1</f>
        <v>Skalité - Žilina - Vrútky - Ružomberok - Liptovský Hrádok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2</v>
      </c>
      <c r="B3" s="6"/>
      <c r="C3" s="12" t="s">
        <v>77</v>
      </c>
      <c r="D3" s="16" t="s">
        <v>76</v>
      </c>
      <c r="E3" s="17"/>
      <c r="F3" s="17"/>
      <c r="G3" s="18"/>
      <c r="H3" s="14" t="s">
        <v>3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44</v>
      </c>
      <c r="B5" s="36" t="str" cm="1">
        <f t="array" ref="B5">INDEX('Smer tam'!B:B,COUNTA('Smer tam'!B:B)-ROW()+9)</f>
        <v>Liptovský Hrádok</v>
      </c>
      <c r="C5" s="40" cm="1">
        <f t="array" ref="C5">INDEX('Smer tam'!C:C,COUNTA('Smer tam'!C:C)-ROW()+7)</f>
        <v>134</v>
      </c>
      <c r="D5" s="21"/>
      <c r="E5" s="7"/>
      <c r="F5" s="7"/>
      <c r="G5" s="22"/>
      <c r="H5" s="9"/>
      <c r="I5" s="37"/>
    </row>
    <row r="6" spans="1:9" x14ac:dyDescent="0.3">
      <c r="A6" s="35" cm="1">
        <f t="array" ref="A6">INDEX('Smer tam'!A:A,COUNTA('Smer tam'!A:A)-ROW()+4)</f>
        <v>43</v>
      </c>
      <c r="B6" s="8" t="str" cm="1">
        <f t="array" ref="B6">INDEX('Smer tam'!B:B,COUNTA('Smer tam'!B:B)-ROW()+9)</f>
        <v>Podtureň</v>
      </c>
      <c r="C6" s="44" cm="1">
        <f t="array" ref="C6">INDEX('Smer tam'!C:C,COUNTA('Smer tam'!C:C)-ROW()+7)</f>
        <v>133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42</v>
      </c>
      <c r="B7" s="8" t="str" cm="1">
        <f t="array" ref="B7">INDEX('Smer tam'!B:B,COUNTA('Smer tam'!B:B)-ROW()+9)</f>
        <v>Okoličné</v>
      </c>
      <c r="C7" s="44" cm="1">
        <f t="array" ref="C7">INDEX('Smer tam'!C:C,COUNTA('Smer tam'!C:C)-ROW()+7)</f>
        <v>132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41</v>
      </c>
      <c r="B8" s="38" t="str" cm="1">
        <f t="array" ref="B8">INDEX('Smer tam'!B:B,COUNTA('Smer tam'!B:B)-ROW()+9)</f>
        <v>Liptovský Mikuláš</v>
      </c>
      <c r="C8" s="42" cm="1">
        <f t="array" ref="C8">INDEX('Smer tam'!C:C,COUNTA('Smer tam'!C:C)-ROW()+7)</f>
        <v>130</v>
      </c>
      <c r="D8" s="23"/>
      <c r="E8" s="8"/>
      <c r="F8" s="8"/>
      <c r="G8" s="24"/>
      <c r="H8" s="10"/>
      <c r="I8" s="37"/>
    </row>
    <row r="9" spans="1:9" x14ac:dyDescent="0.3">
      <c r="A9" s="35" cm="1">
        <f t="array" ref="A9">INDEX('Smer tam'!A:A,COUNTA('Smer tam'!A:A)-ROW()+4)</f>
        <v>40</v>
      </c>
      <c r="B9" s="8" t="str" cm="1">
        <f t="array" ref="B9">INDEX('Smer tam'!B:B,COUNTA('Smer tam'!B:B)-ROW()+9)</f>
        <v>Poludza</v>
      </c>
      <c r="C9" s="44" cm="1">
        <f t="array" ref="C9">INDEX('Smer tam'!C:C,COUNTA('Smer tam'!C:C)-ROW()+7)</f>
        <v>129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39</v>
      </c>
      <c r="B10" s="8" t="str" cm="1">
        <f t="array" ref="B10">INDEX('Smer tam'!B:B,COUNTA('Smer tam'!B:B)-ROW()+9)</f>
        <v>Liptovské Vlachy</v>
      </c>
      <c r="C10" s="44" cm="1">
        <f t="array" ref="C10">INDEX('Smer tam'!C:C,COUNTA('Smer tam'!C:C)-ROW()+7)</f>
        <v>128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38</v>
      </c>
      <c r="B11" s="8" t="str" cm="1">
        <f t="array" ref="B11">INDEX('Smer tam'!B:B,COUNTA('Smer tam'!B:B)-ROW()+9)</f>
        <v>Liptovský Michal</v>
      </c>
      <c r="C11" s="44" cm="1">
        <f t="array" ref="C11">INDEX('Smer tam'!C:C,COUNTA('Smer tam'!C:C)-ROW()+7)</f>
        <v>127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37</v>
      </c>
      <c r="B12" s="8" t="str" cm="1">
        <f t="array" ref="B12">INDEX('Smer tam'!B:B,COUNTA('Smer tam'!B:B)-ROW()+9)</f>
        <v>Liptovská Teplá</v>
      </c>
      <c r="C12" s="44" cm="1">
        <f t="array" ref="C12">INDEX('Smer tam'!C:C,COUNTA('Smer tam'!C:C)-ROW()+7)</f>
        <v>126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36</v>
      </c>
      <c r="B13" s="8" t="str" cm="1">
        <f t="array" ref="B13">INDEX('Smer tam'!B:B,COUNTA('Smer tam'!B:B)-ROW()+9)</f>
        <v>Lisková, Zastávka</v>
      </c>
      <c r="C13" s="44" cm="1">
        <f t="array" ref="C13">INDEX('Smer tam'!C:C,COUNTA('Smer tam'!C:C)-ROW()+7)</f>
        <v>125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35</v>
      </c>
      <c r="B14" s="38" t="str" cm="1">
        <f t="array" ref="B14">INDEX('Smer tam'!B:B,COUNTA('Smer tam'!B:B)-ROW()+9)</f>
        <v>Ružomberok</v>
      </c>
      <c r="C14" s="42" cm="1">
        <f t="array" ref="C14">INDEX('Smer tam'!C:C,COUNTA('Smer tam'!C:C)-ROW()+7)</f>
        <v>124</v>
      </c>
      <c r="D14" s="23"/>
      <c r="E14" s="8"/>
      <c r="F14" s="8"/>
      <c r="G14" s="24"/>
      <c r="H14" s="10"/>
      <c r="I14" s="37"/>
    </row>
    <row r="15" spans="1:9" x14ac:dyDescent="0.3">
      <c r="A15" s="35" cm="1">
        <f t="array" ref="A15">INDEX('Smer tam'!A:A,COUNTA('Smer tam'!A:A)-ROW()+4)</f>
        <v>34</v>
      </c>
      <c r="B15" s="8" t="str" cm="1">
        <f t="array" ref="B15">INDEX('Smer tam'!B:B,COUNTA('Smer tam'!B:B)-ROW()+9)</f>
        <v>Ružomberok, Rybárpole</v>
      </c>
      <c r="C15" s="44" cm="1">
        <f t="array" ref="C15">INDEX('Smer tam'!C:C,COUNTA('Smer tam'!C:C)-ROW()+7)</f>
        <v>123</v>
      </c>
      <c r="D15" s="23"/>
      <c r="E15" s="8"/>
      <c r="F15" s="8"/>
      <c r="G15" s="24"/>
      <c r="H15" s="10"/>
    </row>
    <row r="16" spans="1:9" x14ac:dyDescent="0.3">
      <c r="A16" s="35" cm="1">
        <f t="array" ref="A16">INDEX('Smer tam'!A:A,COUNTA('Smer tam'!A:A)-ROW()+4)</f>
        <v>33</v>
      </c>
      <c r="B16" s="8" t="str" cm="1">
        <f t="array" ref="B16">INDEX('Smer tam'!B:B,COUNTA('Smer tam'!B:B)-ROW()+9)</f>
        <v>Hrboltová</v>
      </c>
      <c r="C16" s="44" cm="1">
        <f t="array" ref="C16">INDEX('Smer tam'!C:C,COUNTA('Smer tam'!C:C)-ROW()+7)</f>
        <v>131</v>
      </c>
      <c r="D16" s="23"/>
      <c r="E16" s="8"/>
      <c r="F16" s="8"/>
      <c r="G16" s="24"/>
      <c r="H16" s="10"/>
    </row>
    <row r="17" spans="1:9" x14ac:dyDescent="0.3">
      <c r="A17" s="35" cm="1">
        <f t="array" ref="A17">INDEX('Smer tam'!A:A,COUNTA('Smer tam'!A:A)-ROW()+4)</f>
        <v>32</v>
      </c>
      <c r="B17" s="8" t="str" cm="1">
        <f t="array" ref="B17">INDEX('Smer tam'!B:B,COUNTA('Smer tam'!B:B)-ROW()+9)</f>
        <v>Švošov</v>
      </c>
      <c r="C17" s="44" cm="1">
        <f t="array" ref="C17">INDEX('Smer tam'!C:C,COUNTA('Smer tam'!C:C)-ROW()+7)</f>
        <v>122</v>
      </c>
      <c r="D17" s="23"/>
      <c r="E17" s="8"/>
      <c r="F17" s="8"/>
      <c r="G17" s="24"/>
      <c r="H17" s="10"/>
    </row>
    <row r="18" spans="1:9" x14ac:dyDescent="0.3">
      <c r="A18" s="35" cm="1">
        <f t="array" ref="A18">INDEX('Smer tam'!A:A,COUNTA('Smer tam'!A:A)-ROW()+4)</f>
        <v>31</v>
      </c>
      <c r="B18" s="8" t="str" cm="1">
        <f t="array" ref="B18">INDEX('Smer tam'!B:B,COUNTA('Smer tam'!B:B)-ROW()+9)</f>
        <v>Ľubochňa</v>
      </c>
      <c r="C18" s="44" cm="1">
        <f t="array" ref="C18">INDEX('Smer tam'!C:C,COUNTA('Smer tam'!C:C)-ROW()+7)</f>
        <v>121</v>
      </c>
      <c r="D18" s="23"/>
      <c r="E18" s="8"/>
      <c r="F18" s="8"/>
      <c r="G18" s="24"/>
      <c r="H18" s="10"/>
    </row>
    <row r="19" spans="1:9" x14ac:dyDescent="0.3">
      <c r="A19" s="35" cm="1">
        <f t="array" ref="A19">INDEX('Smer tam'!A:A,COUNTA('Smer tam'!A:A)-ROW()+4)</f>
        <v>30</v>
      </c>
      <c r="B19" s="8" t="str" cm="1">
        <f t="array" ref="B19">INDEX('Smer tam'!B:B,COUNTA('Smer tam'!B:B)-ROW()+9)</f>
        <v>Stankovany</v>
      </c>
      <c r="C19" s="44" cm="1">
        <f t="array" ref="C19">INDEX('Smer tam'!C:C,COUNTA('Smer tam'!C:C)-ROW()+7)</f>
        <v>120</v>
      </c>
      <c r="D19" s="23"/>
      <c r="E19" s="8"/>
      <c r="F19" s="8"/>
      <c r="G19" s="24"/>
      <c r="H19" s="10"/>
    </row>
    <row r="20" spans="1:9" x14ac:dyDescent="0.3">
      <c r="A20" s="35" cm="1">
        <f t="array" ref="A20">INDEX('Smer tam'!A:A,COUNTA('Smer tam'!A:A)-ROW()+4)</f>
        <v>29</v>
      </c>
      <c r="B20" s="38" t="str" cm="1">
        <f t="array" ref="B20">INDEX('Smer tam'!B:B,COUNTA('Smer tam'!B:B)-ROW()+9)</f>
        <v>Kraľovany</v>
      </c>
      <c r="C20" s="42" cm="1">
        <f t="array" ref="C20">INDEX('Smer tam'!C:C,COUNTA('Smer tam'!C:C)-ROW()+7)</f>
        <v>119</v>
      </c>
      <c r="D20" s="23"/>
      <c r="E20" s="8"/>
      <c r="F20" s="8"/>
      <c r="G20" s="24"/>
      <c r="H20" s="10"/>
      <c r="I20" s="37"/>
    </row>
    <row r="21" spans="1:9" x14ac:dyDescent="0.3">
      <c r="A21" s="35" cm="1">
        <f t="array" ref="A21">INDEX('Smer tam'!A:A,COUNTA('Smer tam'!A:A)-ROW()+4)</f>
        <v>28</v>
      </c>
      <c r="B21" s="8" t="str" cm="1">
        <f t="array" ref="B21">INDEX('Smer tam'!B:B,COUNTA('Smer tam'!B:B)-ROW()+9)</f>
        <v>Šútovo - Ratkovo</v>
      </c>
      <c r="C21" s="44" cm="1">
        <f t="array" ref="C21">INDEX('Smer tam'!C:C,COUNTA('Smer tam'!C:C)-ROW()+7)</f>
        <v>118</v>
      </c>
      <c r="D21" s="23"/>
      <c r="E21" s="8"/>
      <c r="F21" s="8"/>
      <c r="G21" s="24"/>
      <c r="H21" s="10"/>
    </row>
    <row r="22" spans="1:9" x14ac:dyDescent="0.3">
      <c r="A22" s="35" cm="1">
        <f t="array" ref="A22">INDEX('Smer tam'!A:A,COUNTA('Smer tam'!A:A)-ROW()+4)</f>
        <v>27</v>
      </c>
      <c r="B22" s="8" t="str" cm="1">
        <f t="array" ref="B22">INDEX('Smer tam'!B:B,COUNTA('Smer tam'!B:B)-ROW()+9)</f>
        <v>Krpeľany</v>
      </c>
      <c r="C22" s="44" cm="1">
        <f t="array" ref="C22">INDEX('Smer tam'!C:C,COUNTA('Smer tam'!C:C)-ROW()+7)</f>
        <v>117</v>
      </c>
      <c r="D22" s="23"/>
      <c r="E22" s="8"/>
      <c r="F22" s="8"/>
      <c r="G22" s="24"/>
      <c r="H22" s="10"/>
    </row>
    <row r="23" spans="1:9" x14ac:dyDescent="0.3">
      <c r="A23" s="35" cm="1">
        <f t="array" ref="A23">INDEX('Smer tam'!A:A,COUNTA('Smer tam'!A:A)-ROW()+4)</f>
        <v>26</v>
      </c>
      <c r="B23" s="38" t="str" cm="1">
        <f t="array" ref="B23">INDEX('Smer tam'!B:B,COUNTA('Smer tam'!B:B)-ROW()+9)</f>
        <v>Turany</v>
      </c>
      <c r="C23" s="42" cm="1">
        <f t="array" ref="C23">INDEX('Smer tam'!C:C,COUNTA('Smer tam'!C:C)-ROW()+7)</f>
        <v>116</v>
      </c>
      <c r="D23" s="23"/>
      <c r="E23" s="8"/>
      <c r="F23" s="8"/>
      <c r="G23" s="24"/>
      <c r="H23" s="10"/>
      <c r="I23" s="37"/>
    </row>
    <row r="24" spans="1:9" x14ac:dyDescent="0.3">
      <c r="A24" s="35" cm="1">
        <f t="array" ref="A24">INDEX('Smer tam'!A:A,COUNTA('Smer tam'!A:A)-ROW()+4)</f>
        <v>25</v>
      </c>
      <c r="B24" s="8" t="str" cm="1">
        <f t="array" ref="B24">INDEX('Smer tam'!B:B,COUNTA('Smer tam'!B:B)-ROW()+9)</f>
        <v>Sučany</v>
      </c>
      <c r="C24" s="44" cm="1">
        <f t="array" ref="C24">INDEX('Smer tam'!C:C,COUNTA('Smer tam'!C:C)-ROW()+7)</f>
        <v>115</v>
      </c>
      <c r="D24" s="23"/>
      <c r="E24" s="8"/>
      <c r="F24" s="8"/>
      <c r="G24" s="24"/>
      <c r="H24" s="10"/>
    </row>
    <row r="25" spans="1:9" x14ac:dyDescent="0.3">
      <c r="A25" s="35" cm="1">
        <f t="array" ref="A25">INDEX('Smer tam'!A:A,COUNTA('Smer tam'!A:A)-ROW()+4)</f>
        <v>24</v>
      </c>
      <c r="B25" s="8" t="str" cm="1">
        <f t="array" ref="B25">INDEX('Smer tam'!B:B,COUNTA('Smer tam'!B:B)-ROW()+9)</f>
        <v>Vrútky, Nákladná stanica</v>
      </c>
      <c r="C25" s="44" cm="1">
        <f t="array" ref="C25">INDEX('Smer tam'!C:C,COUNTA('Smer tam'!C:C)-ROW()+7)</f>
        <v>114</v>
      </c>
      <c r="D25" s="23"/>
      <c r="E25" s="8"/>
      <c r="F25" s="8"/>
      <c r="G25" s="24"/>
      <c r="H25" s="10"/>
    </row>
    <row r="26" spans="1:9" x14ac:dyDescent="0.3">
      <c r="A26" s="35" cm="1">
        <f t="array" ref="A26">INDEX('Smer tam'!A:A,COUNTA('Smer tam'!A:A)-ROW()+4)</f>
        <v>23</v>
      </c>
      <c r="B26" s="38" t="str" cm="1">
        <f t="array" ref="B26">INDEX('Smer tam'!B:B,COUNTA('Smer tam'!B:B)-ROW()+9)</f>
        <v>Vrútky</v>
      </c>
      <c r="C26" s="42" cm="1">
        <f t="array" ref="C26">INDEX('Smer tam'!C:C,COUNTA('Smer tam'!C:C)-ROW()+7)</f>
        <v>102</v>
      </c>
      <c r="D26" s="23"/>
      <c r="E26" s="8"/>
      <c r="F26" s="8"/>
      <c r="G26" s="24"/>
      <c r="H26" s="10"/>
      <c r="I26" s="37"/>
    </row>
    <row r="27" spans="1:9" x14ac:dyDescent="0.3">
      <c r="A27" s="35" cm="1">
        <f t="array" ref="A27">INDEX('Smer tam'!A:A,COUNTA('Smer tam'!A:A)-ROW()+4)</f>
        <v>22</v>
      </c>
      <c r="B27" s="8" t="str" cm="1">
        <f t="array" ref="B27">INDEX('Smer tam'!B:B,COUNTA('Smer tam'!B:B)-ROW()+9)</f>
        <v>Nezbudská Lúčka - Strečno</v>
      </c>
      <c r="C27" s="44" cm="1">
        <f t="array" ref="C27">INDEX('Smer tam'!C:C,COUNTA('Smer tam'!C:C)-ROW()+7)</f>
        <v>103</v>
      </c>
      <c r="D27" s="23"/>
      <c r="E27" s="8"/>
      <c r="F27" s="8"/>
      <c r="G27" s="24"/>
      <c r="H27" s="10"/>
    </row>
    <row r="28" spans="1:9" x14ac:dyDescent="0.3">
      <c r="A28" s="35" cm="1">
        <f t="array" ref="A28">INDEX('Smer tam'!A:A,COUNTA('Smer tam'!A:A)-ROW()+4)</f>
        <v>21</v>
      </c>
      <c r="B28" s="8" t="str" cm="1">
        <f t="array" ref="B28">INDEX('Smer tam'!B:B,COUNTA('Smer tam'!B:B)-ROW()+9)</f>
        <v>Varín</v>
      </c>
      <c r="C28" s="44" cm="1">
        <f t="array" ref="C28">INDEX('Smer tam'!C:C,COUNTA('Smer tam'!C:C)-ROW()+7)</f>
        <v>104</v>
      </c>
      <c r="D28" s="23"/>
      <c r="E28" s="8"/>
      <c r="F28" s="8"/>
      <c r="G28" s="24"/>
      <c r="H28" s="10"/>
    </row>
    <row r="29" spans="1:9" x14ac:dyDescent="0.3">
      <c r="A29" s="35" cm="1">
        <f t="array" ref="A29">INDEX('Smer tam'!A:A,COUNTA('Smer tam'!A:A)-ROW()+4)</f>
        <v>20</v>
      </c>
      <c r="B29" s="38" t="str" cm="1">
        <f t="array" ref="B29">INDEX('Smer tam'!B:B,COUNTA('Smer tam'!B:B)-ROW()+9)</f>
        <v>Žilina</v>
      </c>
      <c r="C29" s="42" cm="1">
        <f t="array" ref="C29">INDEX('Smer tam'!C:C,COUNTA('Smer tam'!C:C)-ROW()+7)</f>
        <v>1</v>
      </c>
      <c r="D29" s="23"/>
      <c r="E29" s="8"/>
      <c r="F29" s="8"/>
      <c r="G29" s="24"/>
      <c r="H29" s="10"/>
      <c r="I29" s="37"/>
    </row>
    <row r="30" spans="1:9" x14ac:dyDescent="0.3">
      <c r="A30" s="35" cm="1">
        <f t="array" ref="A30">INDEX('Smer tam'!A:A,COUNTA('Smer tam'!A:A)-ROW()+4)</f>
        <v>19</v>
      </c>
      <c r="B30" s="8" t="str" cm="1">
        <f t="array" ref="B30">INDEX('Smer tam'!B:B,COUNTA('Smer tam'!B:B)-ROW()+9)</f>
        <v>Brodno</v>
      </c>
      <c r="C30" s="44" cm="1">
        <f t="array" ref="C30">INDEX('Smer tam'!C:C,COUNTA('Smer tam'!C:C)-ROW()+7)</f>
        <v>105</v>
      </c>
      <c r="D30" s="23"/>
      <c r="E30" s="8"/>
      <c r="F30" s="8"/>
      <c r="G30" s="24"/>
      <c r="H30" s="10"/>
    </row>
    <row r="31" spans="1:9" x14ac:dyDescent="0.3">
      <c r="A31" s="35" cm="1">
        <f t="array" ref="A31">INDEX('Smer tam'!A:A,COUNTA('Smer tam'!A:A)-ROW()+4)</f>
        <v>18</v>
      </c>
      <c r="B31" s="8" t="str" cm="1">
        <f t="array" ref="B31">INDEX('Smer tam'!B:B,COUNTA('Smer tam'!B:B)-ROW()+9)</f>
        <v>Rudina</v>
      </c>
      <c r="C31" s="44" cm="1">
        <f t="array" ref="C31">INDEX('Smer tam'!C:C,COUNTA('Smer tam'!C:C)-ROW()+7)</f>
        <v>106</v>
      </c>
      <c r="D31" s="23"/>
      <c r="E31" s="8"/>
      <c r="F31" s="8"/>
      <c r="G31" s="24"/>
      <c r="H31" s="10"/>
    </row>
    <row r="32" spans="1:9" x14ac:dyDescent="0.3">
      <c r="A32" s="35" cm="1">
        <f t="array" ref="A32">INDEX('Smer tam'!A:A,COUNTA('Smer tam'!A:A)-ROW()+4)</f>
        <v>17</v>
      </c>
      <c r="B32" s="38" t="str" cm="1">
        <f t="array" ref="B32">INDEX('Smer tam'!B:B,COUNTA('Smer tam'!B:B)-ROW()+9)</f>
        <v>Kysucké Nové Mesto</v>
      </c>
      <c r="C32" s="42" cm="1">
        <f t="array" ref="C32">INDEX('Smer tam'!C:C,COUNTA('Smer tam'!C:C)-ROW()+7)</f>
        <v>107</v>
      </c>
      <c r="D32" s="23"/>
      <c r="E32" s="8"/>
      <c r="F32" s="8"/>
      <c r="G32" s="24"/>
      <c r="H32" s="10"/>
      <c r="I32" s="37"/>
    </row>
    <row r="33" spans="1:9" x14ac:dyDescent="0.3">
      <c r="A33" s="35" cm="1">
        <f t="array" ref="A33">INDEX('Smer tam'!A:A,COUNTA('Smer tam'!A:A)-ROW()+4)</f>
        <v>16</v>
      </c>
      <c r="B33" s="8" t="str" cm="1">
        <f t="array" ref="B33">INDEX('Smer tam'!B:B,COUNTA('Smer tam'!B:B)-ROW()+9)</f>
        <v>Ochodnica</v>
      </c>
      <c r="C33" s="44" cm="1">
        <f t="array" ref="C33">INDEX('Smer tam'!C:C,COUNTA('Smer tam'!C:C)-ROW()+7)</f>
        <v>108</v>
      </c>
      <c r="D33" s="23"/>
      <c r="E33" s="8"/>
      <c r="F33" s="8"/>
      <c r="G33" s="24"/>
      <c r="H33" s="10"/>
    </row>
    <row r="34" spans="1:9" x14ac:dyDescent="0.3">
      <c r="A34" s="35" cm="1">
        <f t="array" ref="A34">INDEX('Smer tam'!A:A,COUNTA('Smer tam'!A:A)-ROW()+4)</f>
        <v>15</v>
      </c>
      <c r="B34" s="8" t="str" cm="1">
        <f t="array" ref="B34">INDEX('Smer tam'!B:B,COUNTA('Smer tam'!B:B)-ROW()+9)</f>
        <v>Dunajov</v>
      </c>
      <c r="C34" s="44" cm="1">
        <f t="array" ref="C34">INDEX('Smer tam'!C:C,COUNTA('Smer tam'!C:C)-ROW()+7)</f>
        <v>109</v>
      </c>
      <c r="D34" s="23"/>
      <c r="E34" s="8"/>
      <c r="F34" s="8"/>
      <c r="G34" s="24"/>
      <c r="H34" s="10"/>
    </row>
    <row r="35" spans="1:9" x14ac:dyDescent="0.3">
      <c r="A35" s="35" cm="1">
        <f t="array" ref="A35">INDEX('Smer tam'!A:A,COUNTA('Smer tam'!A:A)-ROW()+4)</f>
        <v>14</v>
      </c>
      <c r="B35" s="8" t="str" cm="1">
        <f t="array" ref="B35">INDEX('Smer tam'!B:B,COUNTA('Smer tam'!B:B)-ROW()+9)</f>
        <v>Krásno nad Kysucou</v>
      </c>
      <c r="C35" s="44" cm="1">
        <f t="array" ref="C35">INDEX('Smer tam'!C:C,COUNTA('Smer tam'!C:C)-ROW()+7)</f>
        <v>110</v>
      </c>
      <c r="D35" s="23"/>
      <c r="E35" s="8"/>
      <c r="F35" s="8"/>
      <c r="G35" s="24"/>
      <c r="H35" s="10"/>
    </row>
    <row r="36" spans="1:9" x14ac:dyDescent="0.3">
      <c r="A36" s="35" cm="1">
        <f t="array" ref="A36">INDEX('Smer tam'!A:A,COUNTA('Smer tam'!A:A)-ROW()+4)</f>
        <v>13</v>
      </c>
      <c r="B36" s="8" t="str" cm="1">
        <f t="array" ref="B36">INDEX('Smer tam'!B:B,COUNTA('Smer tam'!B:B)-ROW()+9)</f>
        <v>Oščadnica</v>
      </c>
      <c r="C36" s="44" cm="1">
        <f t="array" ref="C36">INDEX('Smer tam'!C:C,COUNTA('Smer tam'!C:C)-ROW()+7)</f>
        <v>111</v>
      </c>
      <c r="D36" s="23"/>
      <c r="E36" s="8"/>
      <c r="F36" s="8"/>
      <c r="G36" s="24"/>
      <c r="H36" s="10"/>
    </row>
    <row r="37" spans="1:9" x14ac:dyDescent="0.3">
      <c r="A37" s="35" cm="1">
        <f t="array" ref="A37">INDEX('Smer tam'!A:A,COUNTA('Smer tam'!A:A)-ROW()+4)</f>
        <v>12</v>
      </c>
      <c r="B37" s="8" t="str" cm="1">
        <f t="array" ref="B37">INDEX('Smer tam'!B:B,COUNTA('Smer tam'!B:B)-ROW()+9)</f>
        <v>Čadca, Mesto</v>
      </c>
      <c r="C37" s="44" cm="1">
        <f t="array" ref="C37">INDEX('Smer tam'!C:C,COUNTA('Smer tam'!C:C)-ROW()+7)</f>
        <v>112</v>
      </c>
      <c r="D37" s="23"/>
      <c r="E37" s="8"/>
      <c r="F37" s="8"/>
      <c r="G37" s="24"/>
      <c r="H37" s="10"/>
    </row>
    <row r="38" spans="1:9" x14ac:dyDescent="0.3">
      <c r="A38" s="35" cm="1">
        <f t="array" ref="A38">INDEX('Smer tam'!A:A,COUNTA('Smer tam'!A:A)-ROW()+4)</f>
        <v>11</v>
      </c>
      <c r="B38" s="38" t="str" cm="1">
        <f t="array" ref="B38">INDEX('Smer tam'!B:B,COUNTA('Smer tam'!B:B)-ROW()+9)</f>
        <v>Čadca</v>
      </c>
      <c r="C38" s="42" cm="1">
        <f t="array" ref="C38">INDEX('Smer tam'!C:C,COUNTA('Smer tam'!C:C)-ROW()+7)</f>
        <v>113</v>
      </c>
      <c r="D38" s="23"/>
      <c r="E38" s="8"/>
      <c r="F38" s="8"/>
      <c r="G38" s="24"/>
      <c r="H38" s="10"/>
      <c r="I38" s="37"/>
    </row>
    <row r="39" spans="1:9" x14ac:dyDescent="0.3">
      <c r="A39" s="35" cm="1">
        <f t="array" ref="A39">INDEX('Smer tam'!A:A,COUNTA('Smer tam'!A:A)-ROW()+4)</f>
        <v>10</v>
      </c>
      <c r="B39" s="8" t="str" cm="1">
        <f t="array" ref="B39">INDEX('Smer tam'!B:B,COUNTA('Smer tam'!B:B)-ROW()+9)</f>
        <v>Svrčinovec</v>
      </c>
      <c r="C39" s="44" cm="1">
        <f t="array" ref="C39">INDEX('Smer tam'!C:C,COUNTA('Smer tam'!C:C)-ROW()+7)</f>
        <v>790</v>
      </c>
      <c r="D39" s="23"/>
      <c r="E39" s="8"/>
      <c r="F39" s="8"/>
      <c r="G39" s="24"/>
      <c r="H39" s="10"/>
    </row>
    <row r="40" spans="1:9" x14ac:dyDescent="0.3">
      <c r="A40" s="35" cm="1">
        <f t="array" ref="A40">INDEX('Smer tam'!A:A,COUNTA('Smer tam'!A:A)-ROW()+4)</f>
        <v>9</v>
      </c>
      <c r="B40" s="38" t="str" cm="1">
        <f t="array" ref="B40">INDEX('Smer tam'!B:B,COUNTA('Smer tam'!B:B)-ROW()+9)</f>
        <v>Čierne pri Čadci</v>
      </c>
      <c r="C40" s="42" cm="1">
        <f t="array" ref="C40">INDEX('Smer tam'!C:C,COUNTA('Smer tam'!C:C)-ROW()+7)</f>
        <v>792</v>
      </c>
      <c r="D40" s="23"/>
      <c r="E40" s="8"/>
      <c r="F40" s="8"/>
      <c r="G40" s="24"/>
      <c r="H40" s="10"/>
      <c r="I40" s="37"/>
    </row>
    <row r="41" spans="1:9" x14ac:dyDescent="0.3">
      <c r="A41" s="35" cm="1">
        <f t="array" ref="A41">INDEX('Smer tam'!A:A,COUNTA('Smer tam'!A:A)-ROW()+4)</f>
        <v>8</v>
      </c>
      <c r="B41" s="8" t="str" cm="1">
        <f t="array" ref="B41">INDEX('Smer tam'!B:B,COUNTA('Smer tam'!B:B)-ROW()+9)</f>
        <v>Čierne pri Čadci, Zastávka</v>
      </c>
      <c r="C41" s="44" cm="1">
        <f t="array" ref="C41">INDEX('Smer tam'!C:C,COUNTA('Smer tam'!C:C)-ROW()+7)</f>
        <v>793</v>
      </c>
      <c r="D41" s="23"/>
      <c r="E41" s="8"/>
      <c r="F41" s="8"/>
      <c r="G41" s="24"/>
      <c r="H41" s="10"/>
    </row>
    <row r="42" spans="1:9" x14ac:dyDescent="0.3">
      <c r="A42" s="35" cm="1">
        <f t="array" ref="A42">INDEX('Smer tam'!A:A,COUNTA('Smer tam'!A:A)-ROW()+4)</f>
        <v>7</v>
      </c>
      <c r="B42" s="8" t="str" cm="1">
        <f t="array" ref="B42">INDEX('Smer tam'!B:B,COUNTA('Smer tam'!B:B)-ROW()+9)</f>
        <v>Čierne, Polesie</v>
      </c>
      <c r="C42" s="44" cm="1">
        <f t="array" ref="C42">INDEX('Smer tam'!C:C,COUNTA('Smer tam'!C:C)-ROW()+7)</f>
        <v>794</v>
      </c>
      <c r="D42" s="23"/>
      <c r="E42" s="8"/>
      <c r="F42" s="8"/>
      <c r="G42" s="24"/>
      <c r="H42" s="10"/>
    </row>
    <row r="43" spans="1:9" x14ac:dyDescent="0.3">
      <c r="A43" s="35" cm="1">
        <f t="array" ref="A43">INDEX('Smer tam'!A:A,COUNTA('Smer tam'!A:A)-ROW()+4)</f>
        <v>6</v>
      </c>
      <c r="B43" s="8" t="str" cm="1">
        <f t="array" ref="B43">INDEX('Smer tam'!B:B,COUNTA('Smer tam'!B:B)-ROW()+9)</f>
        <v>Skalité, Zastávka</v>
      </c>
      <c r="C43" s="44" cm="1">
        <f t="array" ref="C43">INDEX('Smer tam'!C:C,COUNTA('Smer tam'!C:C)-ROW()+7)</f>
        <v>795</v>
      </c>
      <c r="D43" s="23"/>
      <c r="E43" s="8"/>
      <c r="F43" s="8"/>
      <c r="G43" s="24"/>
      <c r="H43" s="10"/>
    </row>
    <row r="44" spans="1:9" x14ac:dyDescent="0.3">
      <c r="A44" s="35" cm="1">
        <f t="array" ref="A44">INDEX('Smer tam'!A:A,COUNTA('Smer tam'!A:A)-ROW()+4)</f>
        <v>5</v>
      </c>
      <c r="B44" s="38" t="str" cm="1">
        <f t="array" ref="B44">INDEX('Smer tam'!B:B,COUNTA('Smer tam'!B:B)-ROW()+9)</f>
        <v>Skalité</v>
      </c>
      <c r="C44" s="42" cm="1">
        <f t="array" ref="C44">INDEX('Smer tam'!C:C,COUNTA('Smer tam'!C:C)-ROW()+7)</f>
        <v>796</v>
      </c>
      <c r="D44" s="23"/>
      <c r="E44" s="8"/>
      <c r="F44" s="8"/>
      <c r="G44" s="24"/>
      <c r="H44" s="10"/>
      <c r="I44" s="37"/>
    </row>
    <row r="45" spans="1:9" x14ac:dyDescent="0.3">
      <c r="A45" s="35" cm="1">
        <f t="array" ref="A45">INDEX('Smer tam'!A:A,COUNTA('Smer tam'!A:A)-ROW()+4)</f>
        <v>4</v>
      </c>
      <c r="B45" s="8" t="str" cm="1">
        <f t="array" ref="B45">INDEX('Smer tam'!B:B,COUNTA('Smer tam'!B:B)-ROW()+9)</f>
        <v>Skalité, Pod Poľanou</v>
      </c>
      <c r="C45" s="44" cm="1">
        <f t="array" ref="C45">INDEX('Smer tam'!C:C,COUNTA('Smer tam'!C:C)-ROW()+7)</f>
        <v>797</v>
      </c>
      <c r="D45" s="23"/>
      <c r="E45" s="8"/>
      <c r="F45" s="8"/>
      <c r="G45" s="24"/>
      <c r="H45" s="10"/>
    </row>
    <row r="46" spans="1:9" x14ac:dyDescent="0.3">
      <c r="A46" s="35" cm="1">
        <f t="array" ref="A46">INDEX('Smer tam'!A:A,COUNTA('Smer tam'!A:A)-ROW()+4)</f>
        <v>3</v>
      </c>
      <c r="B46" s="8" t="str" cm="1">
        <f t="array" ref="B46">INDEX('Smer tam'!B:B,COUNTA('Smer tam'!B:B)-ROW()+9)</f>
        <v>Skalité, Kudlov</v>
      </c>
      <c r="C46" s="44" cm="1">
        <f t="array" ref="C46">INDEX('Smer tam'!C:C,COUNTA('Smer tam'!C:C)-ROW()+7)</f>
        <v>798</v>
      </c>
      <c r="D46" s="23"/>
      <c r="E46" s="8"/>
      <c r="F46" s="8"/>
      <c r="G46" s="24"/>
      <c r="H46" s="10"/>
    </row>
    <row r="47" spans="1:9" x14ac:dyDescent="0.3">
      <c r="A47" s="35" cm="1">
        <f t="array" ref="A47">INDEX('Smer tam'!A:A,COUNTA('Smer tam'!A:A)-ROW()+4)</f>
        <v>2</v>
      </c>
      <c r="B47" s="8" t="str" cm="1">
        <f t="array" ref="B47">INDEX('Smer tam'!B:B,COUNTA('Smer tam'!B:B)-ROW()+9)</f>
        <v>Skalité, Serafínov</v>
      </c>
      <c r="C47" s="44" cm="1">
        <f t="array" ref="C47">INDEX('Smer tam'!C:C,COUNTA('Smer tam'!C:C)-ROW()+7)</f>
        <v>799</v>
      </c>
      <c r="D47" s="23"/>
      <c r="E47" s="8"/>
      <c r="F47" s="8"/>
      <c r="G47" s="24"/>
      <c r="H47" s="10"/>
    </row>
    <row r="48" spans="1:9" ht="15" thickBot="1" x14ac:dyDescent="0.35">
      <c r="A48" s="33" cm="1">
        <f t="array" ref="A48">INDEX('Smer tam'!A:A,COUNTA('Smer tam'!A:A)-ROW()+4)</f>
        <v>1</v>
      </c>
      <c r="B48" s="39" t="str" cm="1">
        <f t="array" ref="B48">INDEX('Smer tam'!B:B,COUNTA('Smer tam'!B:B)-ROW()+9)</f>
        <v>Zwardon</v>
      </c>
      <c r="C48" s="43" cm="1">
        <f t="array" ref="C48">INDEX('Smer tam'!C:C,COUNTA('Smer tam'!C:C)-ROW()+7)</f>
        <v>881</v>
      </c>
      <c r="D48" s="25"/>
      <c r="E48" s="26"/>
      <c r="F48" s="26"/>
      <c r="G48" s="27"/>
      <c r="H48" s="11"/>
      <c r="I48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39</v>
      </c>
      <c r="H1" s="2" t="str">
        <f>'Smer tam'!C1</f>
        <v>Skalité - Žilina - Vrútky - Ružomberok - Liptovský Hrádok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2024-11-27T10:33:58Z</dcterms:modified>
</cp:coreProperties>
</file>