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83B8D9F-7C3B-41FB-BD89-FA991B97318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mer tam" sheetId="1" r:id="rId1"/>
    <sheet name="Smer späť" sheetId="2" r:id="rId2"/>
    <sheet name="Vysvetlenie značie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2" i="1" l="1"/>
  <c r="C6" i="2" l="1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5" i="2" a="1"/>
  <c r="C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5" i="2" a="1"/>
  <c r="B5" i="2" s="1"/>
  <c r="F2" i="3"/>
  <c r="H1" i="3"/>
  <c r="F1" i="3"/>
  <c r="C1" i="2"/>
  <c r="A1" i="2"/>
  <c r="A2" i="2"/>
  <c r="A6" i="1"/>
  <c r="A7" i="1" l="1"/>
  <c r="A8" i="1" l="1"/>
  <c r="A9" i="1" s="1"/>
  <c r="A10" i="1" s="1"/>
  <c r="A11" i="1" s="1"/>
  <c r="A12" i="1" s="1"/>
  <c r="A13" i="1" l="1"/>
  <c r="A14" i="1" s="1"/>
  <c r="A15" i="1" s="1"/>
  <c r="A16" i="1" s="1"/>
  <c r="A17" i="1" s="1"/>
  <c r="A18" i="1" s="1"/>
  <c r="A19" i="1" s="1"/>
  <c r="A20" i="1" s="1"/>
  <c r="A21" i="1" s="1"/>
  <c r="A8" i="2" a="1"/>
  <c r="A8" i="2" s="1"/>
  <c r="A14" i="2" a="1"/>
  <c r="A14" i="2" s="1"/>
  <c r="A13" i="2" a="1"/>
  <c r="A13" i="2" s="1"/>
  <c r="A7" i="2" a="1"/>
  <c r="A7" i="2" s="1"/>
  <c r="A6" i="2" a="1"/>
  <c r="A6" i="2" s="1"/>
  <c r="A20" i="2" l="1" a="1"/>
  <c r="A20" i="2" s="1"/>
  <c r="A21" i="2" a="1"/>
  <c r="A21" i="2" s="1"/>
  <c r="A18" i="2" a="1"/>
  <c r="A18" i="2" s="1"/>
  <c r="A15" i="2" a="1"/>
  <c r="A15" i="2" s="1"/>
  <c r="A9" i="2" a="1"/>
  <c r="A9" i="2" s="1"/>
  <c r="A5" i="2" a="1"/>
  <c r="A5" i="2" s="1"/>
  <c r="A12" i="2" a="1"/>
  <c r="A12" i="2" s="1"/>
  <c r="A11" i="2" a="1"/>
  <c r="A11" i="2" s="1"/>
  <c r="A16" i="2" a="1"/>
  <c r="A16" i="2" s="1"/>
  <c r="A10" i="2" a="1"/>
  <c r="A10" i="2" s="1"/>
  <c r="A22" i="2" a="1"/>
  <c r="A22" i="2" s="1"/>
  <c r="A19" i="2" a="1"/>
  <c r="A19" i="2" s="1"/>
  <c r="A17" i="2" a="1"/>
  <c r="A1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<sst xmlns="http://schemas.openxmlformats.org/spreadsheetml/2006/main" count="60" uniqueCount="53">
  <si>
    <t>Platí od 01.01.2023 do 09.12.2023</t>
  </si>
  <si>
    <t>Tč.</t>
  </si>
  <si>
    <t>km</t>
  </si>
  <si>
    <r>
      <t xml:space="preserve">Prepravu zabezpečuje: </t>
    </r>
    <r>
      <rPr>
        <sz val="9"/>
        <color theme="1"/>
        <rFont val="Arial"/>
        <family val="2"/>
        <charset val="238"/>
      </rPr>
      <t>Železničná spoločnosť Slovensko, a.s.; Rožňavská 1, 832 72 Bratislava 3; Informácie získate na čísle Kontaktného centra 18 188</t>
    </r>
  </si>
  <si>
    <r>
      <rPr>
        <sz val="9"/>
        <color theme="1"/>
        <rFont val="Lucida Console"/>
        <family val="3"/>
        <charset val="238"/>
      </rPr>
      <t>Dopravný prostriedok</t>
    </r>
    <r>
      <rPr>
        <sz val="9"/>
        <color theme="1"/>
        <rFont val="Arial"/>
        <family val="2"/>
        <charset val="238"/>
      </rPr>
      <t>: Vlak</t>
    </r>
  </si>
  <si>
    <t>Vysvetlivky v hlavičke spoja:</t>
  </si>
  <si>
    <t>X</t>
  </si>
  <si>
    <t>ide v pracovných dňoch</t>
  </si>
  <si>
    <t>6</t>
  </si>
  <si>
    <t>ide v sobotu</t>
  </si>
  <si>
    <t>+</t>
  </si>
  <si>
    <t>ide v nedeľu a štátom uznané sviatky</t>
  </si>
  <si>
    <t>|</t>
  </si>
  <si>
    <t>spoj príslušnou zastávkou prechádza bez zastavenia</t>
  </si>
  <si>
    <t>1</t>
  </si>
  <si>
    <t>ide v pondelok</t>
  </si>
  <si>
    <t>5</t>
  </si>
  <si>
    <t>ide v piatok</t>
  </si>
  <si>
    <t>10</t>
  </si>
  <si>
    <t>ide od 1.9. do 30.6.</t>
  </si>
  <si>
    <t>11</t>
  </si>
  <si>
    <t>ide od 1.7. do 31.8.</t>
  </si>
  <si>
    <t>12</t>
  </si>
  <si>
    <t>nepremáva počas školských prázdnin</t>
  </si>
  <si>
    <t>ide len počas školských prázdnin</t>
  </si>
  <si>
    <t>Doplnkové vyvsetlivky:</t>
  </si>
  <si>
    <t>Z</t>
  </si>
  <si>
    <t>zastávka je na znamenie</t>
  </si>
  <si>
    <t>C</t>
  </si>
  <si>
    <t>vlak čaká na prípoj vlakovej dopravy</t>
  </si>
  <si>
    <t>A</t>
  </si>
  <si>
    <t>vlak čaká na prípoj autobusovej dopravy</t>
  </si>
  <si>
    <t>Spoj 00</t>
  </si>
  <si>
    <t>id</t>
  </si>
  <si>
    <t>Diviaky</t>
  </si>
  <si>
    <t>Turčianske Teplice</t>
  </si>
  <si>
    <t>Horná Štubňa, Zastávka</t>
  </si>
  <si>
    <t>Horná Štubňa</t>
  </si>
  <si>
    <t>Banská Štiavnica</t>
  </si>
  <si>
    <t>Banský Studenec</t>
  </si>
  <si>
    <t>Banská Belá</t>
  </si>
  <si>
    <t>Kozelník</t>
  </si>
  <si>
    <t>Hronská Dúbrava</t>
  </si>
  <si>
    <t>Zvolen, Osobná stanica</t>
  </si>
  <si>
    <t>Trnavá Hora</t>
  </si>
  <si>
    <t>Stará Kremnička</t>
  </si>
  <si>
    <t>Bartošova Lehôtka</t>
  </si>
  <si>
    <t>Jastrabá</t>
  </si>
  <si>
    <t>Kremnica</t>
  </si>
  <si>
    <t>Kremnické Bane</t>
  </si>
  <si>
    <t>Turček</t>
  </si>
  <si>
    <r>
      <rPr>
        <b/>
        <sz val="9"/>
        <color theme="1"/>
        <rFont val="Arial"/>
        <family val="2"/>
        <charset val="238"/>
      </rPr>
      <t xml:space="preserve"> Linka číslo</t>
    </r>
    <r>
      <rPr>
        <b/>
        <sz val="11"/>
        <color theme="1"/>
        <rFont val="Arial"/>
        <family val="2"/>
        <charset val="238"/>
      </rPr>
      <t xml:space="preserve"> 61</t>
    </r>
  </si>
  <si>
    <t>Banská Štiavnica - Hronská Dúbrava - Kremnica - Horná Štubňa - Diviaky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</si>
</sst>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4"/>
      <color theme="1"/>
      <name val="Arial"/>
      <family val="2"/>
      <charset val="238"/>
    </font>
    <font>
      <sz val="9"/>
      <color theme="1"/>
      <name val="Arial"/>
      <family val="2"/>
      <charset val="238"/>
    </font>
    <font>
      <sz val="9"/>
      <color theme="1"/>
      <name val="Lucida Console"/>
      <family val="3"/>
      <charset val="238"/>
    </font>
    <font>
      <sz val="9"/>
      <color theme="1"/>
      <name val="Arial"/>
      <family val="3"/>
      <charset val="238"/>
    </font>
    <font>
      <sz val="9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7" fillId="0" borderId="0" xfId="0" applyFont="1"/>
    <xf numFmtId="0" fontId="8" fillId="0" borderId="0" xfId="0" applyFont="1"/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0" fillId="0" borderId="2" xfId="0" applyFont="1" applyBorder="1"/>
    <xf numFmtId="0" fontId="10" fillId="0" borderId="0" xfId="0" applyFont="1"/>
    <xf numFmtId="0" fontId="10" fillId="0" borderId="4" xfId="0" applyFont="1" applyBorder="1"/>
    <xf numFmtId="0" fontId="10" fillId="0" borderId="3" xfId="0" applyFont="1" applyBorder="1"/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2" fillId="0" borderId="4" xfId="0" applyFont="1" applyBorder="1"/>
    <xf numFmtId="0" fontId="1" fillId="0" borderId="4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topLeftCell="A6" workbookViewId="0">
      <selection activeCell="P19" sqref="P19"/>
    </sheetView>
  </sheetViews>
  <sheetFormatPr defaultRowHeight="14.4" x14ac:dyDescent="0.3"/>
  <cols>
    <col min="1" max="1" width="4" customWidth="1"/>
    <col min="2" max="2" width="25.77734375" customWidth="1"/>
  </cols>
  <sheetData>
    <row r="1" spans="1:14" ht="17.399999999999999" x14ac:dyDescent="0.3">
      <c r="A1" s="1" t="s">
        <v>51</v>
      </c>
      <c r="C1" s="2" t="s">
        <v>52</v>
      </c>
      <c r="D1" s="2"/>
    </row>
    <row r="2" spans="1:14" ht="15" thickBot="1" x14ac:dyDescent="0.35">
      <c r="A2" s="3" t="s">
        <v>0</v>
      </c>
    </row>
    <row r="3" spans="1:14" x14ac:dyDescent="0.3">
      <c r="A3" s="5" t="s">
        <v>1</v>
      </c>
      <c r="B3" s="6"/>
      <c r="C3" s="12" t="s">
        <v>33</v>
      </c>
      <c r="D3" s="16" t="s">
        <v>32</v>
      </c>
      <c r="E3" s="17"/>
      <c r="F3" s="17"/>
      <c r="G3" s="18"/>
      <c r="H3" s="14" t="s">
        <v>2</v>
      </c>
      <c r="I3" s="4"/>
    </row>
    <row r="4" spans="1:14" ht="30" customHeight="1" x14ac:dyDescent="0.3">
      <c r="A4" s="6"/>
      <c r="B4" s="6"/>
      <c r="C4" s="13"/>
      <c r="D4" s="19"/>
      <c r="E4" s="6"/>
      <c r="F4" s="6"/>
      <c r="G4" s="20"/>
      <c r="H4" s="15"/>
    </row>
    <row r="5" spans="1:14" x14ac:dyDescent="0.3">
      <c r="A5" s="34">
        <v>1</v>
      </c>
      <c r="B5" s="36" t="s">
        <v>38</v>
      </c>
      <c r="C5" s="40">
        <v>422</v>
      </c>
      <c r="D5" s="21"/>
      <c r="E5" s="7"/>
      <c r="F5" s="7"/>
      <c r="G5" s="22"/>
      <c r="H5" s="9"/>
      <c r="I5" s="37"/>
    </row>
    <row r="6" spans="1:14" x14ac:dyDescent="0.3">
      <c r="A6" s="35">
        <f>A5+1</f>
        <v>2</v>
      </c>
      <c r="B6" s="44" t="s">
        <v>39</v>
      </c>
      <c r="C6" s="43">
        <v>421</v>
      </c>
      <c r="D6" s="23"/>
      <c r="E6" s="8"/>
      <c r="F6" s="8"/>
      <c r="G6" s="24"/>
      <c r="H6" s="10"/>
    </row>
    <row r="7" spans="1:14" ht="17.399999999999999" x14ac:dyDescent="0.3">
      <c r="A7" s="35">
        <f t="shared" ref="A7:A21" si="0">A6+1</f>
        <v>3</v>
      </c>
      <c r="B7" s="44" t="s">
        <v>40</v>
      </c>
      <c r="C7" s="43">
        <v>420</v>
      </c>
      <c r="D7" s="23"/>
      <c r="E7" s="8"/>
      <c r="F7" s="8"/>
      <c r="G7" s="24"/>
      <c r="H7" s="10"/>
      <c r="N7" s="2"/>
    </row>
    <row r="8" spans="1:14" x14ac:dyDescent="0.3">
      <c r="A8" s="35">
        <f t="shared" si="0"/>
        <v>4</v>
      </c>
      <c r="B8" s="44" t="s">
        <v>41</v>
      </c>
      <c r="C8" s="43">
        <v>419</v>
      </c>
      <c r="D8" s="23"/>
      <c r="E8" s="8"/>
      <c r="F8" s="8"/>
      <c r="G8" s="24"/>
      <c r="H8" s="10"/>
    </row>
    <row r="9" spans="1:14" x14ac:dyDescent="0.3">
      <c r="A9" s="35">
        <f t="shared" si="0"/>
        <v>5</v>
      </c>
      <c r="B9" s="44" t="s">
        <v>42</v>
      </c>
      <c r="C9" s="43">
        <v>310</v>
      </c>
      <c r="D9" s="23"/>
      <c r="E9" s="8"/>
      <c r="F9" s="8"/>
      <c r="G9" s="24"/>
      <c r="H9" s="10"/>
      <c r="I9" s="37"/>
    </row>
    <row r="10" spans="1:14" x14ac:dyDescent="0.3">
      <c r="A10" s="35">
        <f t="shared" si="0"/>
        <v>6</v>
      </c>
      <c r="B10" s="38" t="s">
        <v>43</v>
      </c>
      <c r="C10" s="41">
        <v>267</v>
      </c>
      <c r="D10" s="23"/>
      <c r="E10" s="8"/>
      <c r="F10" s="8"/>
      <c r="G10" s="24"/>
      <c r="H10" s="10"/>
    </row>
    <row r="11" spans="1:14" x14ac:dyDescent="0.3">
      <c r="A11" s="35">
        <f t="shared" si="0"/>
        <v>7</v>
      </c>
      <c r="B11" s="44" t="s">
        <v>42</v>
      </c>
      <c r="C11" s="43">
        <v>310</v>
      </c>
      <c r="D11" s="23"/>
      <c r="E11" s="8"/>
      <c r="F11" s="8"/>
      <c r="G11" s="24"/>
      <c r="H11" s="10"/>
    </row>
    <row r="12" spans="1:14" x14ac:dyDescent="0.3">
      <c r="A12" s="35">
        <f t="shared" si="0"/>
        <v>8</v>
      </c>
      <c r="B12" s="44" t="s">
        <v>44</v>
      </c>
      <c r="C12" s="43">
        <v>309</v>
      </c>
      <c r="D12" s="23"/>
      <c r="E12" s="8"/>
      <c r="F12" s="8"/>
      <c r="G12" s="24"/>
      <c r="H12" s="10"/>
    </row>
    <row r="13" spans="1:14" x14ac:dyDescent="0.3">
      <c r="A13" s="35">
        <f t="shared" si="0"/>
        <v>9</v>
      </c>
      <c r="B13" s="44" t="s">
        <v>45</v>
      </c>
      <c r="C13" s="43">
        <v>308</v>
      </c>
      <c r="D13" s="23"/>
      <c r="E13" s="8"/>
      <c r="F13" s="8"/>
      <c r="G13" s="24"/>
      <c r="H13" s="10"/>
      <c r="I13" s="37"/>
    </row>
    <row r="14" spans="1:14" x14ac:dyDescent="0.3">
      <c r="A14" s="35">
        <f t="shared" si="0"/>
        <v>10</v>
      </c>
      <c r="B14" s="44" t="s">
        <v>46</v>
      </c>
      <c r="C14" s="43">
        <v>307</v>
      </c>
      <c r="D14" s="23"/>
      <c r="E14" s="8"/>
      <c r="F14" s="8"/>
      <c r="G14" s="24"/>
      <c r="H14" s="10"/>
    </row>
    <row r="15" spans="1:14" x14ac:dyDescent="0.3">
      <c r="A15" s="35">
        <f t="shared" si="0"/>
        <v>11</v>
      </c>
      <c r="B15" s="44" t="s">
        <v>47</v>
      </c>
      <c r="C15" s="43">
        <v>306</v>
      </c>
      <c r="D15" s="23"/>
      <c r="E15" s="8"/>
      <c r="F15" s="8"/>
      <c r="G15" s="24"/>
      <c r="H15" s="10"/>
      <c r="I15" s="37"/>
    </row>
    <row r="16" spans="1:14" x14ac:dyDescent="0.3">
      <c r="A16" s="35">
        <f t="shared" si="0"/>
        <v>12</v>
      </c>
      <c r="B16" s="38" t="s">
        <v>48</v>
      </c>
      <c r="C16" s="41">
        <v>305</v>
      </c>
      <c r="D16" s="23"/>
      <c r="E16" s="8"/>
      <c r="F16" s="8"/>
      <c r="G16" s="24"/>
      <c r="H16" s="10"/>
    </row>
    <row r="17" spans="1:9" x14ac:dyDescent="0.3">
      <c r="A17" s="35">
        <f t="shared" si="0"/>
        <v>13</v>
      </c>
      <c r="B17" s="44" t="s">
        <v>49</v>
      </c>
      <c r="C17" s="43">
        <v>304</v>
      </c>
      <c r="D17" s="23"/>
      <c r="E17" s="8"/>
      <c r="F17" s="8"/>
      <c r="G17" s="24"/>
      <c r="H17" s="10"/>
    </row>
    <row r="18" spans="1:9" x14ac:dyDescent="0.3">
      <c r="A18" s="35">
        <f t="shared" si="0"/>
        <v>14</v>
      </c>
      <c r="B18" s="44" t="s">
        <v>50</v>
      </c>
      <c r="C18" s="43">
        <v>303</v>
      </c>
      <c r="D18" s="23"/>
      <c r="E18" s="8"/>
      <c r="F18" s="8"/>
      <c r="G18" s="24"/>
      <c r="H18" s="10"/>
    </row>
    <row r="19" spans="1:9" x14ac:dyDescent="0.3">
      <c r="A19" s="35">
        <f t="shared" si="0"/>
        <v>15</v>
      </c>
      <c r="B19" s="44" t="s">
        <v>37</v>
      </c>
      <c r="C19" s="43">
        <v>296</v>
      </c>
      <c r="D19" s="23"/>
      <c r="E19" s="8"/>
      <c r="F19" s="8"/>
      <c r="G19" s="24"/>
      <c r="H19" s="10"/>
    </row>
    <row r="20" spans="1:9" x14ac:dyDescent="0.3">
      <c r="A20" s="35">
        <f t="shared" si="0"/>
        <v>16</v>
      </c>
      <c r="B20" s="44" t="s">
        <v>36</v>
      </c>
      <c r="C20" s="43">
        <v>295</v>
      </c>
      <c r="D20" s="23"/>
      <c r="E20" s="8"/>
      <c r="F20" s="8"/>
      <c r="G20" s="24"/>
      <c r="H20" s="10"/>
    </row>
    <row r="21" spans="1:9" x14ac:dyDescent="0.3">
      <c r="A21" s="35">
        <f t="shared" si="0"/>
        <v>17</v>
      </c>
      <c r="B21" s="38" t="s">
        <v>35</v>
      </c>
      <c r="C21" s="41">
        <v>93</v>
      </c>
      <c r="D21" s="23"/>
      <c r="E21" s="8"/>
      <c r="F21" s="8"/>
      <c r="G21" s="24"/>
      <c r="H21" s="10"/>
      <c r="I21" s="37"/>
    </row>
    <row r="22" spans="1:9" ht="15" thickBot="1" x14ac:dyDescent="0.35">
      <c r="A22" s="33">
        <f>A21+1</f>
        <v>18</v>
      </c>
      <c r="B22" s="39" t="s">
        <v>34</v>
      </c>
      <c r="C22" s="42">
        <v>102</v>
      </c>
      <c r="D22" s="25"/>
      <c r="E22" s="26"/>
      <c r="F22" s="26"/>
      <c r="G22" s="27"/>
      <c r="H22" s="11"/>
      <c r="I22" s="37"/>
    </row>
    <row r="24" spans="1:9" x14ac:dyDescent="0.3">
      <c r="A24" s="28" t="s">
        <v>3</v>
      </c>
    </row>
    <row r="26" spans="1:9" x14ac:dyDescent="0.3">
      <c r="A26" s="2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E21D-2F0B-475A-BBA3-361EAD62887A}">
  <dimension ref="A1:I22"/>
  <sheetViews>
    <sheetView topLeftCell="A3" workbookViewId="0">
      <selection activeCell="B6" sqref="B6"/>
    </sheetView>
  </sheetViews>
  <sheetFormatPr defaultRowHeight="14.4" x14ac:dyDescent="0.3"/>
  <cols>
    <col min="1" max="1" width="4" customWidth="1"/>
    <col min="2" max="2" width="25.77734375" customWidth="1"/>
  </cols>
  <sheetData>
    <row r="1" spans="1:9" ht="17.399999999999999" x14ac:dyDescent="0.3">
      <c r="A1" s="1" t="str">
        <f>'Smer tam'!A1</f>
        <v xml:space="preserve"> Linka číslo 61</v>
      </c>
      <c r="C1" s="2" t="str">
        <f>'Smer tam'!C1</f>
        <v>Banská Štiavnica - Hronská Dúbrava - Kremnica - Horná Štubňa - Diviaky</v>
      </c>
      <c r="D1" s="2"/>
    </row>
    <row r="2" spans="1:9" ht="15" thickBot="1" x14ac:dyDescent="0.35">
      <c r="A2" s="3" t="str">
        <f>'Smer tam'!A2</f>
        <v>Platí od 01.01.2023 do 09.12.2023</v>
      </c>
    </row>
    <row r="3" spans="1:9" x14ac:dyDescent="0.3">
      <c r="A3" s="5" t="s">
        <v>1</v>
      </c>
      <c r="B3" s="6"/>
      <c r="C3" s="12" t="s">
        <v>33</v>
      </c>
      <c r="D3" s="16" t="s">
        <v>32</v>
      </c>
      <c r="E3" s="17"/>
      <c r="F3" s="17"/>
      <c r="G3" s="18"/>
      <c r="H3" s="14" t="s">
        <v>2</v>
      </c>
      <c r="I3" s="4"/>
    </row>
    <row r="4" spans="1:9" ht="30" customHeight="1" x14ac:dyDescent="0.3">
      <c r="A4" s="6"/>
      <c r="B4" s="6"/>
      <c r="C4" s="13"/>
      <c r="D4" s="19"/>
      <c r="E4" s="6"/>
      <c r="F4" s="6"/>
      <c r="G4" s="20"/>
      <c r="H4" s="15"/>
    </row>
    <row r="5" spans="1:9" x14ac:dyDescent="0.3">
      <c r="A5" s="34" cm="1">
        <f t="array" ref="A5">INDEX('Smer tam'!A:A,COUNTA('Smer tam'!A:A)-ROW()+4)</f>
        <v>18</v>
      </c>
      <c r="B5" s="36" t="str" cm="1">
        <f t="array" ref="B5">INDEX('Smer tam'!B:B,COUNTA('Smer tam'!B:B)-ROW()+9)</f>
        <v>Diviaky</v>
      </c>
      <c r="C5" s="40" cm="1">
        <f t="array" ref="C5">INDEX('Smer tam'!C:C,COUNTA('Smer tam'!C:C)-ROW()+7)</f>
        <v>102</v>
      </c>
      <c r="D5" s="21"/>
      <c r="E5" s="7"/>
      <c r="F5" s="7"/>
      <c r="G5" s="22"/>
      <c r="H5" s="9"/>
      <c r="I5" s="37"/>
    </row>
    <row r="6" spans="1:9" x14ac:dyDescent="0.3">
      <c r="A6" s="35" cm="1">
        <f t="array" ref="A6">INDEX('Smer tam'!A:A,COUNTA('Smer tam'!A:A)-ROW()+4)</f>
        <v>17</v>
      </c>
      <c r="B6" s="38" t="str" cm="1">
        <f t="array" ref="B6">INDEX('Smer tam'!B:B,COUNTA('Smer tam'!B:B)-ROW()+9)</f>
        <v>Turčianske Teplice</v>
      </c>
      <c r="C6" s="43" cm="1">
        <f t="array" ref="C6">INDEX('Smer tam'!C:C,COUNTA('Smer tam'!C:C)-ROW()+7)</f>
        <v>93</v>
      </c>
      <c r="D6" s="23"/>
      <c r="E6" s="8"/>
      <c r="F6" s="8"/>
      <c r="G6" s="24"/>
      <c r="H6" s="10"/>
    </row>
    <row r="7" spans="1:9" x14ac:dyDescent="0.3">
      <c r="A7" s="35" cm="1">
        <f t="array" ref="A7">INDEX('Smer tam'!A:A,COUNTA('Smer tam'!A:A)-ROW()+4)</f>
        <v>16</v>
      </c>
      <c r="B7" s="45" t="str" cm="1">
        <f t="array" ref="B7">INDEX('Smer tam'!B:B,COUNTA('Smer tam'!B:B)-ROW()+9)</f>
        <v>Horná Štubňa, Zastávka</v>
      </c>
      <c r="C7" s="41" cm="1">
        <f t="array" ref="C7">INDEX('Smer tam'!C:C,COUNTA('Smer tam'!C:C)-ROW()+7)</f>
        <v>295</v>
      </c>
      <c r="D7" s="23"/>
      <c r="E7" s="8"/>
      <c r="F7" s="8"/>
      <c r="G7" s="24"/>
      <c r="H7" s="10"/>
    </row>
    <row r="8" spans="1:9" x14ac:dyDescent="0.3">
      <c r="A8" s="35" cm="1">
        <f t="array" ref="A8">INDEX('Smer tam'!A:A,COUNTA('Smer tam'!A:A)-ROW()+4)</f>
        <v>15</v>
      </c>
      <c r="B8" s="38" t="str" cm="1">
        <f t="array" ref="B8">INDEX('Smer tam'!B:B,COUNTA('Smer tam'!B:B)-ROW()+9)</f>
        <v>Horná Štubňa</v>
      </c>
      <c r="C8" s="43" cm="1">
        <f t="array" ref="C8">INDEX('Smer tam'!C:C,COUNTA('Smer tam'!C:C)-ROW()+7)</f>
        <v>296</v>
      </c>
      <c r="D8" s="23"/>
      <c r="E8" s="8"/>
      <c r="F8" s="8"/>
      <c r="G8" s="24"/>
      <c r="H8" s="10"/>
      <c r="I8" s="37"/>
    </row>
    <row r="9" spans="1:9" x14ac:dyDescent="0.3">
      <c r="A9" s="35" cm="1">
        <f t="array" ref="A9">INDEX('Smer tam'!A:A,COUNTA('Smer tam'!A:A)-ROW()+4)</f>
        <v>14</v>
      </c>
      <c r="B9" s="44" t="str" cm="1">
        <f t="array" ref="B9">INDEX('Smer tam'!B:B,COUNTA('Smer tam'!B:B)-ROW()+9)</f>
        <v>Turček</v>
      </c>
      <c r="C9" s="43" cm="1">
        <f t="array" ref="C9">INDEX('Smer tam'!C:C,COUNTA('Smer tam'!C:C)-ROW()+7)</f>
        <v>303</v>
      </c>
      <c r="D9" s="23"/>
      <c r="E9" s="8"/>
      <c r="F9" s="8"/>
      <c r="G9" s="24"/>
      <c r="H9" s="10"/>
    </row>
    <row r="10" spans="1:9" x14ac:dyDescent="0.3">
      <c r="A10" s="35" cm="1">
        <f t="array" ref="A10">INDEX('Smer tam'!A:A,COUNTA('Smer tam'!A:A)-ROW()+4)</f>
        <v>13</v>
      </c>
      <c r="B10" s="44" t="str" cm="1">
        <f t="array" ref="B10">INDEX('Smer tam'!B:B,COUNTA('Smer tam'!B:B)-ROW()+9)</f>
        <v>Kremnické Bane</v>
      </c>
      <c r="C10" s="43" cm="1">
        <f t="array" ref="C10">INDEX('Smer tam'!C:C,COUNTA('Smer tam'!C:C)-ROW()+7)</f>
        <v>304</v>
      </c>
      <c r="D10" s="23"/>
      <c r="E10" s="8"/>
      <c r="F10" s="8"/>
      <c r="G10" s="24"/>
      <c r="H10" s="10"/>
    </row>
    <row r="11" spans="1:9" x14ac:dyDescent="0.3">
      <c r="A11" s="35" cm="1">
        <f t="array" ref="A11">INDEX('Smer tam'!A:A,COUNTA('Smer tam'!A:A)-ROW()+4)</f>
        <v>12</v>
      </c>
      <c r="B11" s="44" t="str" cm="1">
        <f t="array" ref="B11">INDEX('Smer tam'!B:B,COUNTA('Smer tam'!B:B)-ROW()+9)</f>
        <v>Kremnica</v>
      </c>
      <c r="C11" s="43" cm="1">
        <f t="array" ref="C11">INDEX('Smer tam'!C:C,COUNTA('Smer tam'!C:C)-ROW()+7)</f>
        <v>305</v>
      </c>
      <c r="D11" s="23"/>
      <c r="E11" s="8"/>
      <c r="F11" s="8"/>
      <c r="G11" s="24"/>
      <c r="H11" s="10"/>
    </row>
    <row r="12" spans="1:9" x14ac:dyDescent="0.3">
      <c r="A12" s="35" cm="1">
        <f t="array" ref="A12">INDEX('Smer tam'!A:A,COUNTA('Smer tam'!A:A)-ROW()+4)</f>
        <v>11</v>
      </c>
      <c r="B12" s="44" t="str" cm="1">
        <f t="array" ref="B12">INDEX('Smer tam'!B:B,COUNTA('Smer tam'!B:B)-ROW()+9)</f>
        <v>Jastrabá</v>
      </c>
      <c r="C12" s="43" cm="1">
        <f t="array" ref="C12">INDEX('Smer tam'!C:C,COUNTA('Smer tam'!C:C)-ROW()+7)</f>
        <v>306</v>
      </c>
      <c r="D12" s="23"/>
      <c r="E12" s="8"/>
      <c r="F12" s="8"/>
      <c r="G12" s="24"/>
      <c r="H12" s="10"/>
    </row>
    <row r="13" spans="1:9" x14ac:dyDescent="0.3">
      <c r="A13" s="35" cm="1">
        <f t="array" ref="A13">INDEX('Smer tam'!A:A,COUNTA('Smer tam'!A:A)-ROW()+4)</f>
        <v>10</v>
      </c>
      <c r="B13" s="45" t="str" cm="1">
        <f t="array" ref="B13">INDEX('Smer tam'!B:B,COUNTA('Smer tam'!B:B)-ROW()+9)</f>
        <v>Bartošova Lehôtka</v>
      </c>
      <c r="C13" s="41" cm="1">
        <f t="array" ref="C13">INDEX('Smer tam'!C:C,COUNTA('Smer tam'!C:C)-ROW()+7)</f>
        <v>307</v>
      </c>
      <c r="D13" s="23"/>
      <c r="E13" s="8"/>
      <c r="F13" s="8"/>
      <c r="G13" s="24"/>
      <c r="H13" s="10"/>
    </row>
    <row r="14" spans="1:9" x14ac:dyDescent="0.3">
      <c r="A14" s="35" cm="1">
        <f t="array" ref="A14">INDEX('Smer tam'!A:A,COUNTA('Smer tam'!A:A)-ROW()+4)</f>
        <v>9</v>
      </c>
      <c r="B14" s="45" t="str" cm="1">
        <f t="array" ref="B14">INDEX('Smer tam'!B:B,COUNTA('Smer tam'!B:B)-ROW()+9)</f>
        <v>Stará Kremnička</v>
      </c>
      <c r="C14" s="41" cm="1">
        <f t="array" ref="C14">INDEX('Smer tam'!C:C,COUNTA('Smer tam'!C:C)-ROW()+7)</f>
        <v>308</v>
      </c>
      <c r="D14" s="23"/>
      <c r="E14" s="8"/>
      <c r="F14" s="8"/>
      <c r="G14" s="24"/>
      <c r="H14" s="10"/>
      <c r="I14" s="37"/>
    </row>
    <row r="15" spans="1:9" x14ac:dyDescent="0.3">
      <c r="A15" s="35" cm="1">
        <f t="array" ref="A15">INDEX('Smer tam'!A:A,COUNTA('Smer tam'!A:A)-ROW()+4)</f>
        <v>8</v>
      </c>
      <c r="B15" s="44" t="str" cm="1">
        <f t="array" ref="B15">INDEX('Smer tam'!B:B,COUNTA('Smer tam'!B:B)-ROW()+9)</f>
        <v>Trnavá Hora</v>
      </c>
      <c r="C15" s="43" cm="1">
        <f t="array" ref="C15">INDEX('Smer tam'!C:C,COUNTA('Smer tam'!C:C)-ROW()+7)</f>
        <v>309</v>
      </c>
      <c r="D15" s="23"/>
      <c r="E15" s="8"/>
      <c r="F15" s="8"/>
      <c r="G15" s="24"/>
      <c r="H15" s="10"/>
    </row>
    <row r="16" spans="1:9" x14ac:dyDescent="0.3">
      <c r="A16" s="35" cm="1">
        <f t="array" ref="A16">INDEX('Smer tam'!A:A,COUNTA('Smer tam'!A:A)-ROW()+4)</f>
        <v>7</v>
      </c>
      <c r="B16" s="44" t="str" cm="1">
        <f t="array" ref="B16">INDEX('Smer tam'!B:B,COUNTA('Smer tam'!B:B)-ROW()+9)</f>
        <v>Hronská Dúbrava</v>
      </c>
      <c r="C16" s="43" cm="1">
        <f t="array" ref="C16">INDEX('Smer tam'!C:C,COUNTA('Smer tam'!C:C)-ROW()+7)</f>
        <v>310</v>
      </c>
      <c r="D16" s="23"/>
      <c r="E16" s="8"/>
      <c r="F16" s="8"/>
      <c r="G16" s="24"/>
      <c r="H16" s="10"/>
    </row>
    <row r="17" spans="1:9" x14ac:dyDescent="0.3">
      <c r="A17" s="35" cm="1">
        <f t="array" ref="A17">INDEX('Smer tam'!A:A,COUNTA('Smer tam'!A:A)-ROW()+4)</f>
        <v>6</v>
      </c>
      <c r="B17" s="38" t="str" cm="1">
        <f t="array" ref="B17">INDEX('Smer tam'!B:B,COUNTA('Smer tam'!B:B)-ROW()+9)</f>
        <v>Zvolen, Osobná stanica</v>
      </c>
      <c r="C17" s="43" cm="1">
        <f t="array" ref="C17">INDEX('Smer tam'!C:C,COUNTA('Smer tam'!C:C)-ROW()+7)</f>
        <v>267</v>
      </c>
      <c r="D17" s="23"/>
      <c r="E17" s="8"/>
      <c r="F17" s="8"/>
      <c r="G17" s="24"/>
      <c r="H17" s="10"/>
    </row>
    <row r="18" spans="1:9" x14ac:dyDescent="0.3">
      <c r="A18" s="35" cm="1">
        <f t="array" ref="A18">INDEX('Smer tam'!A:A,COUNTA('Smer tam'!A:A)-ROW()+4)</f>
        <v>5</v>
      </c>
      <c r="B18" s="44" t="str" cm="1">
        <f t="array" ref="B18">INDEX('Smer tam'!B:B,COUNTA('Smer tam'!B:B)-ROW()+9)</f>
        <v>Hronská Dúbrava</v>
      </c>
      <c r="C18" s="43" cm="1">
        <f t="array" ref="C18">INDEX('Smer tam'!C:C,COUNTA('Smer tam'!C:C)-ROW()+7)</f>
        <v>310</v>
      </c>
      <c r="D18" s="23"/>
      <c r="E18" s="8"/>
      <c r="F18" s="8"/>
      <c r="G18" s="24"/>
      <c r="H18" s="10"/>
    </row>
    <row r="19" spans="1:9" x14ac:dyDescent="0.3">
      <c r="A19" s="35" cm="1">
        <f t="array" ref="A19">INDEX('Smer tam'!A:A,COUNTA('Smer tam'!A:A)-ROW()+4)</f>
        <v>4</v>
      </c>
      <c r="B19" s="45" t="str" cm="1">
        <f t="array" ref="B19">INDEX('Smer tam'!B:B,COUNTA('Smer tam'!B:B)-ROW()+9)</f>
        <v>Kozelník</v>
      </c>
      <c r="C19" s="41" cm="1">
        <f t="array" ref="C19">INDEX('Smer tam'!C:C,COUNTA('Smer tam'!C:C)-ROW()+7)</f>
        <v>419</v>
      </c>
      <c r="D19" s="23"/>
      <c r="E19" s="8"/>
      <c r="F19" s="8"/>
      <c r="G19" s="24"/>
      <c r="H19" s="10"/>
    </row>
    <row r="20" spans="1:9" x14ac:dyDescent="0.3">
      <c r="A20" s="35" cm="1">
        <f t="array" ref="A20">INDEX('Smer tam'!A:A,COUNTA('Smer tam'!A:A)-ROW()+4)</f>
        <v>3</v>
      </c>
      <c r="B20" s="44" t="str" cm="1">
        <f t="array" ref="B20">INDEX('Smer tam'!B:B,COUNTA('Smer tam'!B:B)-ROW()+9)</f>
        <v>Banská Belá</v>
      </c>
      <c r="C20" s="43" cm="1">
        <f t="array" ref="C20">INDEX('Smer tam'!C:C,COUNTA('Smer tam'!C:C)-ROW()+7)</f>
        <v>420</v>
      </c>
      <c r="D20" s="23"/>
      <c r="E20" s="8"/>
      <c r="F20" s="8"/>
      <c r="G20" s="24"/>
      <c r="H20" s="10"/>
      <c r="I20" s="37"/>
    </row>
    <row r="21" spans="1:9" x14ac:dyDescent="0.3">
      <c r="A21" s="35" cm="1">
        <f t="array" ref="A21">INDEX('Smer tam'!A:A,COUNTA('Smer tam'!A:A)-ROW()+4)</f>
        <v>2</v>
      </c>
      <c r="B21" s="44" t="str" cm="1">
        <f t="array" ref="B21">INDEX('Smer tam'!B:B,COUNTA('Smer tam'!B:B)-ROW()+9)</f>
        <v>Banský Studenec</v>
      </c>
      <c r="C21" s="43" cm="1">
        <f t="array" ref="C21">INDEX('Smer tam'!C:C,COUNTA('Smer tam'!C:C)-ROW()+7)</f>
        <v>421</v>
      </c>
      <c r="D21" s="23"/>
      <c r="E21" s="8"/>
      <c r="F21" s="8"/>
      <c r="G21" s="24"/>
      <c r="H21" s="10"/>
    </row>
    <row r="22" spans="1:9" ht="15" thickBot="1" x14ac:dyDescent="0.35">
      <c r="A22" s="33" cm="1">
        <f t="array" ref="A22">INDEX('Smer tam'!A:A,COUNTA('Smer tam'!A:A)-ROW()+4)</f>
        <v>1</v>
      </c>
      <c r="B22" s="39" t="str" cm="1">
        <f t="array" ref="B22">INDEX('Smer tam'!B:B,COUNTA('Smer tam'!B:B)-ROW()+9)</f>
        <v>Banská Štiavnica</v>
      </c>
      <c r="C22" s="42" cm="1">
        <f t="array" ref="C22">INDEX('Smer tam'!C:C,COUNTA('Smer tam'!C:C)-ROW()+7)</f>
        <v>422</v>
      </c>
      <c r="D22" s="25"/>
      <c r="E22" s="26"/>
      <c r="F22" s="26"/>
      <c r="G22" s="27"/>
      <c r="H22" s="11"/>
      <c r="I22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D616F-D4C5-42F9-B601-B1A9B2C73E20}">
  <dimension ref="F1:H19"/>
  <sheetViews>
    <sheetView topLeftCell="F1" workbookViewId="0">
      <selection activeCell="N13" sqref="N13"/>
    </sheetView>
  </sheetViews>
  <sheetFormatPr defaultRowHeight="14.4" x14ac:dyDescent="0.3"/>
  <cols>
    <col min="6" max="6" width="21.109375" bestFit="1" customWidth="1"/>
  </cols>
  <sheetData>
    <row r="1" spans="6:8" ht="17.399999999999999" x14ac:dyDescent="0.3">
      <c r="F1" s="1" t="str">
        <f>'Smer tam'!A1</f>
        <v xml:space="preserve"> Linka číslo 61</v>
      </c>
      <c r="H1" s="2" t="str">
        <f>'Smer tam'!C1</f>
        <v>Banská Štiavnica - Hronská Dúbrava - Kremnica - Horná Štubňa - Diviaky</v>
      </c>
    </row>
    <row r="2" spans="6:8" x14ac:dyDescent="0.3">
      <c r="F2" s="3" t="str">
        <f>'Smer tam'!A2</f>
        <v>Platí od 01.01.2023 do 09.12.2023</v>
      </c>
    </row>
    <row r="3" spans="6:8" x14ac:dyDescent="0.3">
      <c r="F3" s="30" t="s">
        <v>5</v>
      </c>
      <c r="G3" s="31"/>
    </row>
    <row r="4" spans="6:8" x14ac:dyDescent="0.3">
      <c r="F4" s="30" t="s">
        <v>6</v>
      </c>
      <c r="G4" s="31" t="s">
        <v>7</v>
      </c>
    </row>
    <row r="5" spans="6:8" x14ac:dyDescent="0.3">
      <c r="F5" s="30" t="s">
        <v>8</v>
      </c>
      <c r="G5" s="31" t="s">
        <v>9</v>
      </c>
    </row>
    <row r="6" spans="6:8" x14ac:dyDescent="0.3">
      <c r="F6" s="30" t="s">
        <v>10</v>
      </c>
      <c r="G6" s="31" t="s">
        <v>11</v>
      </c>
    </row>
    <row r="7" spans="6:8" x14ac:dyDescent="0.3">
      <c r="F7" s="30" t="s">
        <v>12</v>
      </c>
      <c r="G7" s="31" t="s">
        <v>13</v>
      </c>
    </row>
    <row r="8" spans="6:8" x14ac:dyDescent="0.3">
      <c r="F8" s="30" t="s">
        <v>14</v>
      </c>
      <c r="G8" s="31" t="s">
        <v>15</v>
      </c>
    </row>
    <row r="9" spans="6:8" x14ac:dyDescent="0.3">
      <c r="F9" s="30" t="s">
        <v>16</v>
      </c>
      <c r="G9" s="31" t="s">
        <v>17</v>
      </c>
    </row>
    <row r="10" spans="6:8" x14ac:dyDescent="0.3">
      <c r="F10" s="30" t="s">
        <v>18</v>
      </c>
      <c r="G10" s="31" t="s">
        <v>19</v>
      </c>
    </row>
    <row r="11" spans="6:8" x14ac:dyDescent="0.3">
      <c r="F11" s="30" t="s">
        <v>20</v>
      </c>
      <c r="G11" s="31" t="s">
        <v>21</v>
      </c>
    </row>
    <row r="12" spans="6:8" x14ac:dyDescent="0.3">
      <c r="F12" s="30" t="s">
        <v>22</v>
      </c>
      <c r="G12" s="31" t="s">
        <v>23</v>
      </c>
    </row>
    <row r="13" spans="6:8" x14ac:dyDescent="0.3">
      <c r="F13" s="4">
        <v>13</v>
      </c>
      <c r="G13" s="31" t="s">
        <v>24</v>
      </c>
    </row>
    <row r="15" spans="6:8" x14ac:dyDescent="0.3">
      <c r="F15" s="30" t="s">
        <v>25</v>
      </c>
      <c r="G15" s="32"/>
    </row>
    <row r="16" spans="6:8" x14ac:dyDescent="0.3">
      <c r="F16" s="30" t="s">
        <v>12</v>
      </c>
      <c r="G16" s="31" t="s">
        <v>13</v>
      </c>
    </row>
    <row r="17" spans="6:7" x14ac:dyDescent="0.3">
      <c r="F17" s="30" t="s">
        <v>26</v>
      </c>
      <c r="G17" s="31" t="s">
        <v>27</v>
      </c>
    </row>
    <row r="18" spans="6:7" x14ac:dyDescent="0.3">
      <c r="F18" s="30" t="s">
        <v>28</v>
      </c>
      <c r="G18" s="31" t="s">
        <v>29</v>
      </c>
    </row>
    <row r="19" spans="6:7" x14ac:dyDescent="0.3">
      <c r="F19" s="30" t="s">
        <v>30</v>
      </c>
      <c r="G19" s="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Smer tam</vt:lpstr>
      <vt:lpstr>Smer späť</vt:lpstr>
      <vt:lpstr>Vysvetlenie značiek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STUD - Martin Pančík</cp:lastModifiedBy>
  <dcterms:created xsi:type="dcterms:W3CDTF">2015-06-05T18:19:34Z</dcterms:created>
  <dcterms:modified xsi:type="dcterms:W3CDTF">2024-11-27T11:24:18Z</dcterms:modified>
</cp:coreProperties>
</file>