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D31440-8E40-4B78-8F1F-00A4192B40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6" i="1" l="1"/>
  <c r="B34" i="2" l="1" a="1"/>
  <c r="B34" i="2" s="1"/>
  <c r="C34" i="2" a="1"/>
  <c r="C34" i="2" s="1"/>
  <c r="B35" i="2" a="1"/>
  <c r="B35" i="2" s="1"/>
  <c r="C35" i="2" a="1"/>
  <c r="C35" i="2" s="1"/>
  <c r="B32" i="2" l="1" a="1"/>
  <c r="B32" i="2" s="1"/>
  <c r="C32" i="2" a="1"/>
  <c r="C32" i="2" s="1"/>
  <c r="B33" i="2" a="1"/>
  <c r="B33" i="2" s="1"/>
  <c r="C33" i="2" a="1"/>
  <c r="C33" i="2" s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6" i="2" a="1"/>
  <c r="C36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6" i="2" a="1"/>
  <c r="B36" i="2" s="1"/>
  <c r="B5" i="2" a="1"/>
  <c r="B5" i="2" s="1"/>
  <c r="F2" i="3"/>
  <c r="H1" i="3"/>
  <c r="F1" i="3"/>
  <c r="C1" i="2"/>
  <c r="A1" i="2"/>
  <c r="A2" i="2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s="1"/>
  <c r="A17" i="1" s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s="1"/>
  <c r="A30" i="1" s="1"/>
  <c r="A31" i="1" s="1"/>
  <c r="A32" i="1" s="1"/>
  <c r="A33" i="1" s="1"/>
  <c r="A34" i="1" s="1"/>
  <c r="A35" i="1" s="1"/>
  <c r="A17" i="2" a="1"/>
  <c r="A17" i="2" s="1"/>
  <c r="A5" i="2" a="1"/>
  <c r="A5" i="2" s="1"/>
  <c r="A8" i="2" a="1"/>
  <c r="A8" i="2" s="1"/>
  <c r="A16" i="2" a="1"/>
  <c r="A16" i="2" s="1"/>
  <c r="A32" i="2" a="1"/>
  <c r="A32" i="2" s="1"/>
  <c r="A7" i="2" a="1"/>
  <c r="A7" i="2" s="1"/>
  <c r="A29" i="2" a="1"/>
  <c r="A29" i="2" s="1"/>
  <c r="A28" i="2" a="1"/>
  <c r="A28" i="2" s="1"/>
  <c r="A23" i="2" a="1"/>
  <c r="A23" i="2" s="1"/>
  <c r="A35" i="2" a="1"/>
  <c r="A35" i="2" s="1"/>
  <c r="A9" i="2" a="1"/>
  <c r="A9" i="2" s="1"/>
  <c r="A25" i="2" a="1"/>
  <c r="A25" i="2" s="1"/>
  <c r="A21" i="2" a="1"/>
  <c r="A21" i="2" s="1"/>
  <c r="A36" i="2" a="1"/>
  <c r="A36" i="2" s="1"/>
  <c r="A34" i="2" a="1"/>
  <c r="A34" i="2" s="1"/>
  <c r="A11" i="2" a="1"/>
  <c r="A11" i="2" s="1"/>
  <c r="A26" i="2" l="1" a="1"/>
  <c r="A26" i="2" s="1"/>
  <c r="A15" i="2" a="1"/>
  <c r="A15" i="2" s="1"/>
  <c r="A19" i="2" a="1"/>
  <c r="A19" i="2" s="1"/>
  <c r="A14" i="2" a="1"/>
  <c r="A14" i="2" s="1"/>
  <c r="A33" i="2" a="1"/>
  <c r="A33" i="2" s="1"/>
  <c r="A31" i="2" a="1"/>
  <c r="A31" i="2" s="1"/>
  <c r="A13" i="2" a="1"/>
  <c r="A13" i="2" s="1"/>
  <c r="A24" i="2" a="1"/>
  <c r="A24" i="2" s="1"/>
  <c r="A27" i="2" a="1"/>
  <c r="A27" i="2" s="1"/>
  <c r="A10" i="2" a="1"/>
  <c r="A10" i="2" s="1"/>
  <c r="A20" i="2" a="1"/>
  <c r="A20" i="2" s="1"/>
  <c r="A12" i="2" a="1"/>
  <c r="A12" i="2" s="1"/>
  <c r="A22" i="2" a="1"/>
  <c r="A22" i="2" s="1"/>
  <c r="A6" i="2" a="1"/>
  <c r="A6" i="2" s="1"/>
  <c r="A30" i="2" a="1"/>
  <c r="A30" i="2" s="1"/>
  <c r="A18" i="2" a="1"/>
  <c r="A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<sst xmlns="http://schemas.openxmlformats.org/spreadsheetml/2006/main" count="74" uniqueCount="68">
  <si>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</si>
  <si>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</si>
  <si>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</si>
  <si>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</si>
  <si>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</si>
  <si>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</si>
  <si>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</si>
  <si>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</si>
  <si>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</si>
  <si>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</si>
  <si>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</si>
  <si>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</si>
  <si>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</si>
  <si>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</si>
  <si>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</si>
  <si>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</si>
  <si>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</si>
  <si>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</si>
  <si>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</si>
  <si>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</si>
  <si>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</si>
  <si>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</si>
  <si>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</si>
  <si>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</si>
  <si>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</si>
  <si>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</si>
  <si>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</si>
  <si>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</si>
  <si>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</si>
  <si>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</si>
  <si>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</si>
  <si>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</si>
  <si>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</si>
  <si>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</si>
  <si>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Zvolen, Osobná stanica</t>
  </si>
  <si>
    <t>Zvolen, Colas</t>
  </si>
  <si>
    <t>Podzámčok</t>
  </si>
  <si>
    <t>Dobrá Niva, Zastávka</t>
  </si>
  <si>
    <t>Dobrá Niva, Obec</t>
  </si>
  <si>
    <t>Sása, Pliešovce</t>
  </si>
  <si>
    <t>Bzovská Lehôtka</t>
  </si>
  <si>
    <t>Krupina, Predmestie</t>
  </si>
  <si>
    <t>Krupina</t>
  </si>
  <si>
    <t>Bzovík</t>
  </si>
  <si>
    <t>Devičie</t>
  </si>
  <si>
    <t>Hontianske Nemce</t>
  </si>
  <si>
    <t>Domaníky</t>
  </si>
  <si>
    <t>Hontianske Tesáre</t>
  </si>
  <si>
    <t>Hontianske Tesáre, Dvorníky</t>
  </si>
  <si>
    <t>Terany</t>
  </si>
  <si>
    <t>Dudince</t>
  </si>
  <si>
    <t>Slatina</t>
  </si>
  <si>
    <t>Tupá</t>
  </si>
  <si>
    <t>Hrkovce</t>
  </si>
  <si>
    <t>Šahy</t>
  </si>
  <si>
    <t>Vyškovce nad Ipľom</t>
  </si>
  <si>
    <t>Ipeľský Sokolec</t>
  </si>
  <si>
    <t>Bielovce</t>
  </si>
  <si>
    <t>Pastovce</t>
  </si>
  <si>
    <t>Zalaba</t>
  </si>
  <si>
    <t>Čata</t>
  </si>
  <si>
    <t>Bíňa, Zastávka</t>
  </si>
  <si>
    <t>Bíňa</t>
  </si>
  <si>
    <t>Kamenín</t>
  </si>
  <si>
    <t>Kamenný Most nad Hronom</t>
  </si>
  <si>
    <t>Štúrovo</t>
  </si>
  <si>
    <t>Zvolen - Krupina - Šahy - Čata - Štúrovo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</si>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</sst>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11" fillId="0" borderId="31" xfId="0" applyFont="1" applyBorder="1" applyAlignment="1">
      <alignment horizontal="center"/>
    </xf>
    <xf numFmtId="0" fontId="0" fillId="0" borderId="32" xfId="0" applyBorder="1"/>
    <xf numFmtId="0" fontId="0" fillId="0" borderId="26" xfId="0" applyBorder="1"/>
    <xf numFmtId="0" fontId="0" fillId="0" borderId="33" xfId="0" applyBorder="1"/>
    <xf numFmtId="0" fontId="0" fillId="0" borderId="34" xfId="0" applyBorder="1"/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A2" sqref="A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67</v>
      </c>
      <c r="C1" s="2" t="s">
        <v>66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40">
        <v>267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54" t="s">
        <v>35</v>
      </c>
      <c r="C6" s="43">
        <v>423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35" si="0">A6+1</f>
        <v>3</v>
      </c>
      <c r="B7" s="54" t="s">
        <v>36</v>
      </c>
      <c r="C7" s="43">
        <v>424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54" t="s">
        <v>37</v>
      </c>
      <c r="C8" s="43">
        <v>425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54" t="s">
        <v>38</v>
      </c>
      <c r="C9" s="43">
        <v>426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54" t="s">
        <v>39</v>
      </c>
      <c r="C10" s="43">
        <v>427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54" t="s">
        <v>40</v>
      </c>
      <c r="C11" s="43">
        <v>428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54" t="s">
        <v>41</v>
      </c>
      <c r="C12" s="43">
        <v>429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38" t="s">
        <v>42</v>
      </c>
      <c r="C13" s="41">
        <v>430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54" t="s">
        <v>43</v>
      </c>
      <c r="C14" s="43">
        <v>431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54" t="s">
        <v>44</v>
      </c>
      <c r="C15" s="43">
        <v>432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54" t="s">
        <v>45</v>
      </c>
      <c r="C16" s="43">
        <v>433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54" t="s">
        <v>46</v>
      </c>
      <c r="C17" s="44">
        <v>434</v>
      </c>
      <c r="D17" s="45"/>
      <c r="E17" s="46"/>
      <c r="F17" s="46"/>
      <c r="G17" s="47"/>
      <c r="H17" s="48"/>
    </row>
    <row r="18" spans="1:9" x14ac:dyDescent="0.3">
      <c r="A18" s="35">
        <f>A17+1</f>
        <v>14</v>
      </c>
      <c r="B18" s="54" t="s">
        <v>47</v>
      </c>
      <c r="C18" s="49">
        <v>435</v>
      </c>
      <c r="D18" s="50"/>
      <c r="E18" s="51"/>
      <c r="F18" s="51"/>
      <c r="G18" s="52"/>
      <c r="H18" s="53"/>
    </row>
    <row r="19" spans="1:9" x14ac:dyDescent="0.3">
      <c r="A19" s="35">
        <f t="shared" si="0"/>
        <v>15</v>
      </c>
      <c r="B19" s="54" t="s">
        <v>48</v>
      </c>
      <c r="C19" s="43">
        <v>436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54" t="s">
        <v>49</v>
      </c>
      <c r="C20" s="43">
        <v>437</v>
      </c>
      <c r="D20" s="23"/>
      <c r="E20" s="8"/>
      <c r="F20" s="8"/>
      <c r="G20" s="24"/>
      <c r="H20" s="10"/>
      <c r="I20" s="37"/>
    </row>
    <row r="21" spans="1:9" x14ac:dyDescent="0.3">
      <c r="A21" s="35">
        <f t="shared" si="0"/>
        <v>17</v>
      </c>
      <c r="B21" s="54" t="s">
        <v>50</v>
      </c>
      <c r="C21" s="43">
        <v>438</v>
      </c>
      <c r="D21" s="23"/>
      <c r="E21" s="8"/>
      <c r="F21" s="8"/>
      <c r="G21" s="24"/>
      <c r="H21" s="10"/>
    </row>
    <row r="22" spans="1:9" x14ac:dyDescent="0.3">
      <c r="A22" s="35">
        <f t="shared" si="0"/>
        <v>18</v>
      </c>
      <c r="B22" s="54" t="s">
        <v>51</v>
      </c>
      <c r="C22" s="43">
        <v>439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54" t="s">
        <v>52</v>
      </c>
      <c r="C23" s="43">
        <v>440</v>
      </c>
      <c r="D23" s="23"/>
      <c r="E23" s="8"/>
      <c r="F23" s="8"/>
      <c r="G23" s="24"/>
      <c r="H23" s="10"/>
      <c r="I23" s="37"/>
    </row>
    <row r="24" spans="1:9" x14ac:dyDescent="0.3">
      <c r="A24" s="35">
        <f t="shared" si="0"/>
        <v>20</v>
      </c>
      <c r="B24" s="54" t="s">
        <v>53</v>
      </c>
      <c r="C24" s="43">
        <v>441</v>
      </c>
      <c r="D24" s="23"/>
      <c r="E24" s="8"/>
      <c r="F24" s="8"/>
      <c r="G24" s="24"/>
      <c r="H24" s="10"/>
    </row>
    <row r="25" spans="1:9" x14ac:dyDescent="0.3">
      <c r="A25" s="35">
        <f t="shared" si="0"/>
        <v>21</v>
      </c>
      <c r="B25" s="38" t="s">
        <v>54</v>
      </c>
      <c r="C25" s="41">
        <v>442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54" t="s">
        <v>55</v>
      </c>
      <c r="C26" s="43">
        <v>443</v>
      </c>
      <c r="D26" s="23"/>
      <c r="E26" s="8"/>
      <c r="F26" s="8"/>
      <c r="G26" s="24"/>
      <c r="H26" s="10"/>
      <c r="I26" s="37"/>
    </row>
    <row r="27" spans="1:9" x14ac:dyDescent="0.3">
      <c r="A27" s="35">
        <f t="shared" si="0"/>
        <v>23</v>
      </c>
      <c r="B27" s="54" t="s">
        <v>56</v>
      </c>
      <c r="C27" s="43">
        <v>444</v>
      </c>
      <c r="D27" s="23"/>
      <c r="E27" s="8"/>
      <c r="F27" s="8"/>
      <c r="G27" s="24"/>
      <c r="H27" s="10"/>
    </row>
    <row r="28" spans="1:9" x14ac:dyDescent="0.3">
      <c r="A28" s="35">
        <f t="shared" si="0"/>
        <v>24</v>
      </c>
      <c r="B28" s="54" t="s">
        <v>57</v>
      </c>
      <c r="C28" s="43">
        <v>445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54" t="s">
        <v>58</v>
      </c>
      <c r="C29" s="43">
        <v>446</v>
      </c>
      <c r="D29" s="23"/>
      <c r="E29" s="8"/>
      <c r="F29" s="8"/>
      <c r="G29" s="24"/>
      <c r="H29" s="10"/>
      <c r="I29" s="37"/>
    </row>
    <row r="30" spans="1:9" x14ac:dyDescent="0.3">
      <c r="A30" s="35">
        <f t="shared" si="0"/>
        <v>26</v>
      </c>
      <c r="B30" s="54" t="s">
        <v>59</v>
      </c>
      <c r="C30" s="43">
        <v>447</v>
      </c>
      <c r="D30" s="23"/>
      <c r="E30" s="8"/>
      <c r="F30" s="8"/>
      <c r="G30" s="24"/>
      <c r="H30" s="10"/>
    </row>
    <row r="31" spans="1:9" x14ac:dyDescent="0.3">
      <c r="A31" s="35">
        <f t="shared" si="0"/>
        <v>27</v>
      </c>
      <c r="B31" s="54" t="s">
        <v>60</v>
      </c>
      <c r="C31" s="43">
        <v>448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54" t="s">
        <v>61</v>
      </c>
      <c r="C32" s="43">
        <v>969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54" t="s">
        <v>62</v>
      </c>
      <c r="C33" s="43">
        <v>449</v>
      </c>
      <c r="D33" s="23"/>
      <c r="E33" s="8"/>
      <c r="F33" s="8"/>
      <c r="G33" s="24"/>
      <c r="H33" s="10"/>
    </row>
    <row r="34" spans="1:9" x14ac:dyDescent="0.3">
      <c r="A34" s="35">
        <f t="shared" si="0"/>
        <v>30</v>
      </c>
      <c r="B34" s="54" t="s">
        <v>63</v>
      </c>
      <c r="C34" s="43">
        <v>450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54" t="s">
        <v>64</v>
      </c>
      <c r="C35" s="43">
        <v>451</v>
      </c>
      <c r="D35" s="23"/>
      <c r="E35" s="8"/>
      <c r="F35" s="8"/>
      <c r="G35" s="24"/>
      <c r="H35" s="10"/>
    </row>
    <row r="36" spans="1:9" ht="15" thickBot="1" x14ac:dyDescent="0.35">
      <c r="A36" s="33">
        <f>A35+1</f>
        <v>32</v>
      </c>
      <c r="B36" s="39" t="s">
        <v>65</v>
      </c>
      <c r="C36" s="42">
        <v>452</v>
      </c>
      <c r="D36" s="25"/>
      <c r="E36" s="26"/>
      <c r="F36" s="26"/>
      <c r="G36" s="27"/>
      <c r="H36" s="11"/>
      <c r="I36" s="37"/>
    </row>
    <row r="38" spans="1:9" x14ac:dyDescent="0.3">
      <c r="A38" s="28" t="s">
        <v>3</v>
      </c>
    </row>
    <row r="40" spans="1:9" x14ac:dyDescent="0.3">
      <c r="A40" s="29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36"/>
  <sheetViews>
    <sheetView workbookViewId="0">
      <selection activeCell="C9" sqref="C9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60</v>
      </c>
      <c r="C1" s="2" t="str">
        <f>'Smer tam'!C1</f>
        <v>Zvolen - Krupina - Šahy - Čata - Štúrovo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32</v>
      </c>
      <c r="B5" s="36" t="str" cm="1">
        <f t="array" ref="B5">INDEX('Smer tam'!B:B,COUNTA('Smer tam'!B:B)-ROW()+9)</f>
        <v>Štúrovo</v>
      </c>
      <c r="C5" s="40" cm="1">
        <f t="array" ref="C5">INDEX('Smer tam'!C:C,COUNTA('Smer tam'!C:C)-ROW()+7)</f>
        <v>452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31</v>
      </c>
      <c r="B6" s="54" t="str" cm="1">
        <f t="array" ref="B6">INDEX('Smer tam'!B:B,COUNTA('Smer tam'!B:B)-ROW()+9)</f>
        <v>Kamenný Most nad Hronom</v>
      </c>
      <c r="C6" s="43" cm="1">
        <f t="array" ref="C6">INDEX('Smer tam'!C:C,COUNTA('Smer tam'!C:C)-ROW()+7)</f>
        <v>451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30</v>
      </c>
      <c r="B7" s="54" t="str" cm="1">
        <f t="array" ref="B7">INDEX('Smer tam'!B:B,COUNTA('Smer tam'!B:B)-ROW()+9)</f>
        <v>Kamenín</v>
      </c>
      <c r="C7" s="43" cm="1">
        <f t="array" ref="C7">INDEX('Smer tam'!C:C,COUNTA('Smer tam'!C:C)-ROW()+7)</f>
        <v>450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29</v>
      </c>
      <c r="B8" s="54" t="str" cm="1">
        <f t="array" ref="B8">INDEX('Smer tam'!B:B,COUNTA('Smer tam'!B:B)-ROW()+9)</f>
        <v>Bíňa</v>
      </c>
      <c r="C8" s="43" cm="1">
        <f t="array" ref="C8">INDEX('Smer tam'!C:C,COUNTA('Smer tam'!C:C)-ROW()+7)</f>
        <v>449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28</v>
      </c>
      <c r="B9" s="54" t="str" cm="1">
        <f t="array" ref="B9">INDEX('Smer tam'!B:B,COUNTA('Smer tam'!B:B)-ROW()+9)</f>
        <v>Bíňa, Zastávka</v>
      </c>
      <c r="C9" s="43" cm="1">
        <f t="array" ref="C9">INDEX('Smer tam'!C:C,COUNTA('Smer tam'!C:C)-ROW()+7)</f>
        <v>969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27</v>
      </c>
      <c r="B10" s="54" t="str" cm="1">
        <f t="array" ref="B10">INDEX('Smer tam'!B:B,COUNTA('Smer tam'!B:B)-ROW()+9)</f>
        <v>Čata</v>
      </c>
      <c r="C10" s="43" cm="1">
        <f t="array" ref="C10">INDEX('Smer tam'!C:C,COUNTA('Smer tam'!C:C)-ROW()+7)</f>
        <v>448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26</v>
      </c>
      <c r="B11" s="54" t="str" cm="1">
        <f t="array" ref="B11">INDEX('Smer tam'!B:B,COUNTA('Smer tam'!B:B)-ROW()+9)</f>
        <v>Zalaba</v>
      </c>
      <c r="C11" s="43" cm="1">
        <f t="array" ref="C11">INDEX('Smer tam'!C:C,COUNTA('Smer tam'!C:C)-ROW()+7)</f>
        <v>447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25</v>
      </c>
      <c r="B12" s="54" t="str" cm="1">
        <f t="array" ref="B12">INDEX('Smer tam'!B:B,COUNTA('Smer tam'!B:B)-ROW()+9)</f>
        <v>Pastovce</v>
      </c>
      <c r="C12" s="43" cm="1">
        <f t="array" ref="C12">INDEX('Smer tam'!C:C,COUNTA('Smer tam'!C:C)-ROW()+7)</f>
        <v>446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24</v>
      </c>
      <c r="B13" s="54" t="str" cm="1">
        <f t="array" ref="B13">INDEX('Smer tam'!B:B,COUNTA('Smer tam'!B:B)-ROW()+9)</f>
        <v>Bielovce</v>
      </c>
      <c r="C13" s="43" cm="1">
        <f t="array" ref="C13">INDEX('Smer tam'!C:C,COUNTA('Smer tam'!C:C)-ROW()+7)</f>
        <v>445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23</v>
      </c>
      <c r="B14" s="54" t="str" cm="1">
        <f t="array" ref="B14">INDEX('Smer tam'!B:B,COUNTA('Smer tam'!B:B)-ROW()+9)</f>
        <v>Ipeľský Sokolec</v>
      </c>
      <c r="C14" s="43" cm="1">
        <f t="array" ref="C14">INDEX('Smer tam'!C:C,COUNTA('Smer tam'!C:C)-ROW()+7)</f>
        <v>444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22</v>
      </c>
      <c r="B15" s="54" t="str" cm="1">
        <f t="array" ref="B15">INDEX('Smer tam'!B:B,COUNTA('Smer tam'!B:B)-ROW()+9)</f>
        <v>Vyškovce nad Ipľom</v>
      </c>
      <c r="C15" s="43" cm="1">
        <f t="array" ref="C15">INDEX('Smer tam'!C:C,COUNTA('Smer tam'!C:C)-ROW()+7)</f>
        <v>443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21</v>
      </c>
      <c r="B16" s="38" t="str" cm="1">
        <f t="array" ref="B16">INDEX('Smer tam'!B:B,COUNTA('Smer tam'!B:B)-ROW()+9)</f>
        <v>Šahy</v>
      </c>
      <c r="C16" s="41" cm="1">
        <f t="array" ref="C16">INDEX('Smer tam'!C:C,COUNTA('Smer tam'!C:C)-ROW()+7)</f>
        <v>442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20</v>
      </c>
      <c r="B17" s="54" t="str" cm="1">
        <f t="array" ref="B17">INDEX('Smer tam'!B:B,COUNTA('Smer tam'!B:B)-ROW()+9)</f>
        <v>Hrkovce</v>
      </c>
      <c r="C17" s="43" cm="1">
        <f t="array" ref="C17">INDEX('Smer tam'!C:C,COUNTA('Smer tam'!C:C)-ROW()+7)</f>
        <v>441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19</v>
      </c>
      <c r="B18" s="54" t="str" cm="1">
        <f t="array" ref="B18">INDEX('Smer tam'!B:B,COUNTA('Smer tam'!B:B)-ROW()+9)</f>
        <v>Tupá</v>
      </c>
      <c r="C18" s="43" cm="1">
        <f t="array" ref="C18">INDEX('Smer tam'!C:C,COUNTA('Smer tam'!C:C)-ROW()+7)</f>
        <v>440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18</v>
      </c>
      <c r="B19" s="54" t="str" cm="1">
        <f t="array" ref="B19">INDEX('Smer tam'!B:B,COUNTA('Smer tam'!B:B)-ROW()+9)</f>
        <v>Slatina</v>
      </c>
      <c r="C19" s="43" cm="1">
        <f t="array" ref="C19">INDEX('Smer tam'!C:C,COUNTA('Smer tam'!C:C)-ROW()+7)</f>
        <v>439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17</v>
      </c>
      <c r="B20" s="54" t="str" cm="1">
        <f t="array" ref="B20">INDEX('Smer tam'!B:B,COUNTA('Smer tam'!B:B)-ROW()+9)</f>
        <v>Dudince</v>
      </c>
      <c r="C20" s="43" cm="1">
        <f t="array" ref="C20">INDEX('Smer tam'!C:C,COUNTA('Smer tam'!C:C)-ROW()+7)</f>
        <v>438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16</v>
      </c>
      <c r="B21" s="54" t="str" cm="1">
        <f t="array" ref="B21">INDEX('Smer tam'!B:B,COUNTA('Smer tam'!B:B)-ROW()+9)</f>
        <v>Terany</v>
      </c>
      <c r="C21" s="43" cm="1">
        <f t="array" ref="C21">INDEX('Smer tam'!C:C,COUNTA('Smer tam'!C:C)-ROW()+7)</f>
        <v>437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15</v>
      </c>
      <c r="B22" s="54" t="str" cm="1">
        <f t="array" ref="B22">INDEX('Smer tam'!B:B,COUNTA('Smer tam'!B:B)-ROW()+9)</f>
        <v>Hontianske Tesáre, Dvorníky</v>
      </c>
      <c r="C22" s="43" cm="1">
        <f t="array" ref="C22">INDEX('Smer tam'!C:C,COUNTA('Smer tam'!C:C)-ROW()+7)</f>
        <v>436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14</v>
      </c>
      <c r="B23" s="54" t="str" cm="1">
        <f t="array" ref="B23">INDEX('Smer tam'!B:B,COUNTA('Smer tam'!B:B)-ROW()+9)</f>
        <v>Hontianske Tesáre</v>
      </c>
      <c r="C23" s="43" cm="1">
        <f t="array" ref="C23">INDEX('Smer tam'!C:C,COUNTA('Smer tam'!C:C)-ROW()+7)</f>
        <v>435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13</v>
      </c>
      <c r="B24" s="54" t="str" cm="1">
        <f t="array" ref="B24">INDEX('Smer tam'!B:B,COUNTA('Smer tam'!B:B)-ROW()+9)</f>
        <v>Domaníky</v>
      </c>
      <c r="C24" s="43" cm="1">
        <f t="array" ref="C24">INDEX('Smer tam'!C:C,COUNTA('Smer tam'!C:C)-ROW()+7)</f>
        <v>434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12</v>
      </c>
      <c r="B25" s="54" t="str" cm="1">
        <f t="array" ref="B25">INDEX('Smer tam'!B:B,COUNTA('Smer tam'!B:B)-ROW()+9)</f>
        <v>Hontianske Nemce</v>
      </c>
      <c r="C25" s="43" cm="1">
        <f t="array" ref="C25">INDEX('Smer tam'!C:C,COUNTA('Smer tam'!C:C)-ROW()+7)</f>
        <v>433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11</v>
      </c>
      <c r="B26" s="54" t="str" cm="1">
        <f t="array" ref="B26">INDEX('Smer tam'!B:B,COUNTA('Smer tam'!B:B)-ROW()+9)</f>
        <v>Devičie</v>
      </c>
      <c r="C26" s="43" cm="1">
        <f t="array" ref="C26">INDEX('Smer tam'!C:C,COUNTA('Smer tam'!C:C)-ROW()+7)</f>
        <v>432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10</v>
      </c>
      <c r="B27" s="54" t="str" cm="1">
        <f t="array" ref="B27">INDEX('Smer tam'!B:B,COUNTA('Smer tam'!B:B)-ROW()+9)</f>
        <v>Bzovík</v>
      </c>
      <c r="C27" s="43" cm="1">
        <f t="array" ref="C27">INDEX('Smer tam'!C:C,COUNTA('Smer tam'!C:C)-ROW()+7)</f>
        <v>431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9</v>
      </c>
      <c r="B28" s="38" t="str" cm="1">
        <f t="array" ref="B28">INDEX('Smer tam'!B:B,COUNTA('Smer tam'!B:B)-ROW()+9)</f>
        <v>Krupina</v>
      </c>
      <c r="C28" s="41" cm="1">
        <f t="array" ref="C28">INDEX('Smer tam'!C:C,COUNTA('Smer tam'!C:C)-ROW()+7)</f>
        <v>430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8</v>
      </c>
      <c r="B29" s="54" t="str" cm="1">
        <f t="array" ref="B29">INDEX('Smer tam'!B:B,COUNTA('Smer tam'!B:B)-ROW()+9)</f>
        <v>Krupina, Predmestie</v>
      </c>
      <c r="C29" s="43" cm="1">
        <f t="array" ref="C29">INDEX('Smer tam'!C:C,COUNTA('Smer tam'!C:C)-ROW()+7)</f>
        <v>429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7</v>
      </c>
      <c r="B30" s="54" t="str" cm="1">
        <f t="array" ref="B30">INDEX('Smer tam'!B:B,COUNTA('Smer tam'!B:B)-ROW()+9)</f>
        <v>Bzovská Lehôtka</v>
      </c>
      <c r="C30" s="43" cm="1">
        <f t="array" ref="C30">INDEX('Smer tam'!C:C,COUNTA('Smer tam'!C:C)-ROW()+7)</f>
        <v>428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6</v>
      </c>
      <c r="B31" s="54" t="str" cm="1">
        <f t="array" ref="B31">INDEX('Smer tam'!B:B,COUNTA('Smer tam'!B:B)-ROW()+9)</f>
        <v>Sása, Pliešovce</v>
      </c>
      <c r="C31" s="43" cm="1">
        <f t="array" ref="C31">INDEX('Smer tam'!C:C,COUNTA('Smer tam'!C:C)-ROW()+7)</f>
        <v>427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5</v>
      </c>
      <c r="B32" s="54" t="str" cm="1">
        <f t="array" ref="B32">INDEX('Smer tam'!B:B,COUNTA('Smer tam'!B:B)-ROW()+9)</f>
        <v>Dobrá Niva, Obec</v>
      </c>
      <c r="C32" s="43" cm="1">
        <f t="array" ref="C32">INDEX('Smer tam'!C:C,COUNTA('Smer tam'!C:C)-ROW()+7)</f>
        <v>426</v>
      </c>
      <c r="D32" s="23"/>
      <c r="E32" s="8"/>
      <c r="F32" s="8"/>
      <c r="G32" s="24"/>
      <c r="H32" s="10"/>
    </row>
    <row r="33" spans="1:9" x14ac:dyDescent="0.3">
      <c r="A33" s="35" cm="1">
        <f t="array" ref="A33">INDEX('Smer tam'!A:A,COUNTA('Smer tam'!A:A)-ROW()+4)</f>
        <v>4</v>
      </c>
      <c r="B33" s="54" t="str" cm="1">
        <f t="array" ref="B33">INDEX('Smer tam'!B:B,COUNTA('Smer tam'!B:B)-ROW()+9)</f>
        <v>Dobrá Niva, Zastávka</v>
      </c>
      <c r="C33" s="43" cm="1">
        <f t="array" ref="C33">INDEX('Smer tam'!C:C,COUNTA('Smer tam'!C:C)-ROW()+7)</f>
        <v>425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3</v>
      </c>
      <c r="B34" s="54" t="str" cm="1">
        <f t="array" ref="B34">INDEX('Smer tam'!B:B,COUNTA('Smer tam'!B:B)-ROW()+9)</f>
        <v>Podzámčok</v>
      </c>
      <c r="C34" s="43" cm="1">
        <f t="array" ref="C34">INDEX('Smer tam'!C:C,COUNTA('Smer tam'!C:C)-ROW()+7)</f>
        <v>424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2</v>
      </c>
      <c r="B35" s="54" t="str" cm="1">
        <f t="array" ref="B35">INDEX('Smer tam'!B:B,COUNTA('Smer tam'!B:B)-ROW()+9)</f>
        <v>Zvolen, Colas</v>
      </c>
      <c r="C35" s="43" cm="1">
        <f t="array" ref="C35">INDEX('Smer tam'!C:C,COUNTA('Smer tam'!C:C)-ROW()+7)</f>
        <v>423</v>
      </c>
      <c r="D35" s="23"/>
      <c r="E35" s="8"/>
      <c r="F35" s="8"/>
      <c r="G35" s="24"/>
      <c r="H35" s="10"/>
    </row>
    <row r="36" spans="1:9" ht="15" thickBot="1" x14ac:dyDescent="0.35">
      <c r="A36" s="33" cm="1">
        <f t="array" ref="A36">INDEX('Smer tam'!A:A,COUNTA('Smer tam'!A:A)-ROW()+4)</f>
        <v>1</v>
      </c>
      <c r="B36" s="39" t="str" cm="1">
        <f t="array" ref="B36">INDEX('Smer tam'!B:B,COUNTA('Smer tam'!B:B)-ROW()+9)</f>
        <v>Zvolen, Osobná stanica</v>
      </c>
      <c r="C36" s="42" cm="1">
        <f t="array" ref="C36">INDEX('Smer tam'!C:C,COUNTA('Smer tam'!C:C)-ROW()+7)</f>
        <v>267</v>
      </c>
      <c r="D36" s="25"/>
      <c r="E36" s="26"/>
      <c r="F36" s="26"/>
      <c r="G36" s="27"/>
      <c r="H36" s="11"/>
      <c r="I3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60</v>
      </c>
      <c r="H1" s="2" t="str">
        <f>'Smer tam'!C1</f>
        <v>Zvolen - Krupina - Šahy - Čata - Štúrovo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2024-11-27T11:18:52Z</dcterms:modified>
</cp:coreProperties>
</file>