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3BE2E11-76B4-4E28-A6D7-D30FD70E143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5" i="2" a="1"/>
  <c r="B5" i="2" s="1"/>
  <c r="F2" i="3"/>
  <c r="H1" i="3"/>
  <c r="F1" i="3"/>
  <c r="C1" i="2"/>
  <c r="A1" i="2"/>
  <c r="A2" i="2"/>
  <c r="A6" i="1"/>
  <c r="A7" i="1" l="1"/>
  <c r="A8" i="1" l="1"/>
  <c r="A9" i="1" l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10" i="2" l="1" a="1"/>
  <c r="A10" i="2" s="1"/>
  <c r="A18" i="2" a="1"/>
  <c r="A18" i="2" s="1"/>
  <c r="A28" i="2" a="1"/>
  <c r="A28" i="2" s="1"/>
  <c r="A14" i="2" a="1"/>
  <c r="A14" i="2" s="1"/>
  <c r="A8" i="2" a="1"/>
  <c r="A8" i="2" s="1"/>
  <c r="A9" i="2" a="1"/>
  <c r="A9" i="2" s="1"/>
  <c r="A12" i="2" a="1"/>
  <c r="A12" i="2" s="1"/>
  <c r="A7" i="2" a="1"/>
  <c r="A7" i="2" s="1"/>
  <c r="A29" i="2" a="1"/>
  <c r="A29" i="2" s="1"/>
  <c r="A23" i="2" a="1"/>
  <c r="A23" i="2" s="1"/>
  <c r="A13" i="2" a="1"/>
  <c r="A13" i="2" s="1"/>
  <c r="A21" i="2" a="1"/>
  <c r="A21" i="2" s="1"/>
  <c r="A6" i="2" a="1"/>
  <c r="A6" i="2" s="1"/>
  <c r="A30" i="2" a="1"/>
  <c r="A30" i="2" s="1"/>
  <c r="A20" i="2" a="1"/>
  <c r="A20" i="2" s="1"/>
  <c r="A24" i="2" a="1"/>
  <c r="A24" i="2" s="1"/>
  <c r="A27" i="2" a="1"/>
  <c r="A27" i="2" s="1"/>
  <c r="A16" i="2" a="1"/>
  <c r="A16" i="2" s="1"/>
  <c r="A5" i="2" a="1"/>
  <c r="A5" i="2" s="1"/>
  <c r="A22" i="2" a="1"/>
  <c r="A22" i="2" s="1"/>
  <c r="A25" i="2" a="1"/>
  <c r="A25" i="2" s="1"/>
  <c r="A17" i="2" a="1"/>
  <c r="A17" i="2" s="1"/>
  <c r="A19" i="2" a="1"/>
  <c r="A19" i="2" s="1"/>
  <c r="A11" i="2" a="1"/>
  <c r="A11" i="2" s="1"/>
  <c r="A15" i="2" a="1"/>
  <c r="A15" i="2" s="1"/>
  <c r="A26" i="2" a="1"/>
  <c r="A2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<sst xmlns="http://schemas.openxmlformats.org/spreadsheetml/2006/main" count="68" uniqueCount="62">
  <si>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</si>
  <si>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</si>
  <si>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</si>
  <si>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</si>
  <si>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</si>
  <si>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</si>
  <si>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</si>
  <si>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</si>
  <si>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</si>
  <si>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</si>
  <si>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</si>
  <si>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</si>
  <si>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</si>
  <si>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</si>
  <si>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</si>
  <si>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</si>
  <si>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</si>
  <si>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</si>
  <si>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</si>
  <si>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</si>
  <si>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</si>
  <si>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</si>
  <si>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</si>
  <si>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</si>
  <si>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</si>
  <si>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</si>
  <si>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</si>
  <si>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</si>
  <si>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</si>
  <si>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</si>
  <si>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</si>
  <si>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</si>
  <si>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</si>
  <si>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</si>
  <si>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Jesenské</t>
  </si>
  <si>
    <t>Slavošovce</t>
  </si>
  <si>
    <t>Slavošovce, Obec</t>
  </si>
  <si>
    <t>Rochovce</t>
  </si>
  <si>
    <t>Ochtiná</t>
  </si>
  <si>
    <t>Roštár</t>
  </si>
  <si>
    <t>Štítnik</t>
  </si>
  <si>
    <t>Štítnik, Mesto</t>
  </si>
  <si>
    <t>Kunova Teplica</t>
  </si>
  <si>
    <t>Pašková</t>
  </si>
  <si>
    <t>Plešivec</t>
  </si>
  <si>
    <t>Gemerská Hôrka</t>
  </si>
  <si>
    <t>Bohúňovo</t>
  </si>
  <si>
    <t>Čoltovo</t>
  </si>
  <si>
    <t>Gemerská Panica</t>
  </si>
  <si>
    <t>Gemer</t>
  </si>
  <si>
    <t>Tornaľa</t>
  </si>
  <si>
    <t>Včelince</t>
  </si>
  <si>
    <t>Štrkovec</t>
  </si>
  <si>
    <t>Riečka</t>
  </si>
  <si>
    <t>Abovce</t>
  </si>
  <si>
    <t>Lenártovce</t>
  </si>
  <si>
    <t>Číž-Kúpele</t>
  </si>
  <si>
    <t>Rimavská Seč</t>
  </si>
  <si>
    <t>Orávka</t>
  </si>
  <si>
    <t>Dubovec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</si>
  <si>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69</t>
    </r>
  </si>
  <si>
    <t>Slavošovce - Plešivec - Jesenské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</si>
</sst>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7" fillId="0" borderId="0" xfId="0" applyFont="1"/>
    <xf numFmtId="0" fontId="8" fillId="0" borderId="0" xfId="0" applyFont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2" fillId="0" borderId="2" xfId="0" applyFont="1" applyBorder="1"/>
    <xf numFmtId="0" fontId="12" fillId="0" borderId="9" xfId="0" applyFont="1" applyBorder="1" applyAlignment="1">
      <alignment horizontal="center"/>
    </xf>
    <xf numFmtId="0" fontId="2" fillId="0" borderId="4" xfId="0" applyFont="1" applyBorder="1"/>
    <xf numFmtId="0" fontId="12" fillId="0" borderId="11" xfId="0" applyFont="1" applyBorder="1" applyAlignment="1">
      <alignment horizontal="center"/>
    </xf>
    <xf numFmtId="0" fontId="10" fillId="0" borderId="3" xfId="0" applyFont="1" applyBorder="1"/>
    <xf numFmtId="0" fontId="1" fillId="0" borderId="4" xfId="0" applyFont="1" applyBorder="1"/>
    <xf numFmtId="0" fontId="10" fillId="0" borderId="2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>
      <selection activeCell="M9" sqref="M9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60</v>
      </c>
      <c r="C1" s="2" t="s">
        <v>61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40" t="s">
        <v>35</v>
      </c>
      <c r="C5" s="41">
        <v>407</v>
      </c>
      <c r="D5" s="21"/>
      <c r="E5" s="7"/>
      <c r="F5" s="7"/>
      <c r="G5" s="22"/>
      <c r="H5" s="9"/>
      <c r="I5" s="36"/>
    </row>
    <row r="6" spans="1:14" x14ac:dyDescent="0.3">
      <c r="A6" s="35">
        <f>A5+1</f>
        <v>2</v>
      </c>
      <c r="B6" s="42" t="s">
        <v>36</v>
      </c>
      <c r="C6" s="39">
        <v>406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29" si="0">A6+1</f>
        <v>3</v>
      </c>
      <c r="B7" s="42" t="s">
        <v>37</v>
      </c>
      <c r="C7" s="39">
        <v>405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42" t="s">
        <v>38</v>
      </c>
      <c r="C8" s="39">
        <v>404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2" t="s">
        <v>39</v>
      </c>
      <c r="C9" s="39">
        <v>403</v>
      </c>
      <c r="D9" s="23"/>
      <c r="E9" s="8"/>
      <c r="F9" s="8"/>
      <c r="G9" s="24"/>
      <c r="H9" s="10"/>
      <c r="I9" s="36"/>
    </row>
    <row r="10" spans="1:14" x14ac:dyDescent="0.3">
      <c r="A10" s="35">
        <f t="shared" si="0"/>
        <v>6</v>
      </c>
      <c r="B10" s="42" t="s">
        <v>40</v>
      </c>
      <c r="C10" s="39">
        <v>402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42" t="s">
        <v>41</v>
      </c>
      <c r="C11" s="39">
        <v>401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42" t="s">
        <v>42</v>
      </c>
      <c r="C12" s="39">
        <v>400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42" t="s">
        <v>43</v>
      </c>
      <c r="C13" s="39">
        <v>399</v>
      </c>
      <c r="D13" s="23"/>
      <c r="E13" s="8"/>
      <c r="F13" s="8"/>
      <c r="G13" s="24"/>
      <c r="H13" s="10"/>
      <c r="I13" s="36"/>
    </row>
    <row r="14" spans="1:14" x14ac:dyDescent="0.3">
      <c r="A14" s="35">
        <f t="shared" si="0"/>
        <v>10</v>
      </c>
      <c r="B14" s="37" t="s">
        <v>44</v>
      </c>
      <c r="C14" s="38">
        <v>228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42" t="s">
        <v>45</v>
      </c>
      <c r="C15" s="39">
        <v>229</v>
      </c>
      <c r="D15" s="23"/>
      <c r="E15" s="8"/>
      <c r="F15" s="8"/>
      <c r="G15" s="24"/>
      <c r="H15" s="10"/>
      <c r="I15" s="36"/>
    </row>
    <row r="16" spans="1:14" x14ac:dyDescent="0.3">
      <c r="A16" s="35">
        <f t="shared" si="0"/>
        <v>12</v>
      </c>
      <c r="B16" s="42" t="s">
        <v>46</v>
      </c>
      <c r="C16" s="39">
        <v>230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42" t="s">
        <v>47</v>
      </c>
      <c r="C17" s="39">
        <v>231</v>
      </c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42" t="s">
        <v>48</v>
      </c>
      <c r="C18" s="39">
        <v>232</v>
      </c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42" t="s">
        <v>49</v>
      </c>
      <c r="C19" s="39">
        <v>233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37" t="s">
        <v>50</v>
      </c>
      <c r="C20" s="38">
        <v>234</v>
      </c>
      <c r="D20" s="23"/>
      <c r="E20" s="8"/>
      <c r="F20" s="8"/>
      <c r="G20" s="24"/>
      <c r="H20" s="10"/>
    </row>
    <row r="21" spans="1:9" x14ac:dyDescent="0.3">
      <c r="A21" s="35">
        <f t="shared" si="0"/>
        <v>17</v>
      </c>
      <c r="B21" s="42" t="s">
        <v>51</v>
      </c>
      <c r="C21" s="39">
        <v>235</v>
      </c>
      <c r="D21" s="23"/>
      <c r="E21" s="8"/>
      <c r="F21" s="8"/>
      <c r="G21" s="24"/>
      <c r="H21" s="10"/>
      <c r="I21" s="36"/>
    </row>
    <row r="22" spans="1:9" x14ac:dyDescent="0.3">
      <c r="A22" s="35">
        <f t="shared" si="0"/>
        <v>18</v>
      </c>
      <c r="B22" s="42" t="s">
        <v>52</v>
      </c>
      <c r="C22" s="39">
        <v>236</v>
      </c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42" t="s">
        <v>53</v>
      </c>
      <c r="C23" s="39">
        <v>237</v>
      </c>
      <c r="D23" s="23"/>
      <c r="E23" s="8"/>
      <c r="F23" s="8"/>
      <c r="G23" s="24"/>
      <c r="H23" s="10"/>
    </row>
    <row r="24" spans="1:9" x14ac:dyDescent="0.3">
      <c r="A24" s="35">
        <f t="shared" si="0"/>
        <v>20</v>
      </c>
      <c r="B24" s="42" t="s">
        <v>54</v>
      </c>
      <c r="C24" s="39">
        <v>970</v>
      </c>
      <c r="D24" s="23"/>
      <c r="E24" s="8"/>
      <c r="F24" s="8"/>
      <c r="G24" s="24"/>
      <c r="H24" s="10"/>
      <c r="I24" s="36"/>
    </row>
    <row r="25" spans="1:9" x14ac:dyDescent="0.3">
      <c r="A25" s="35">
        <f t="shared" si="0"/>
        <v>21</v>
      </c>
      <c r="B25" s="37" t="s">
        <v>55</v>
      </c>
      <c r="C25" s="38">
        <v>238</v>
      </c>
      <c r="D25" s="23"/>
      <c r="E25" s="8"/>
      <c r="F25" s="8"/>
      <c r="G25" s="24"/>
      <c r="H25" s="10"/>
    </row>
    <row r="26" spans="1:9" x14ac:dyDescent="0.3">
      <c r="A26" s="35">
        <f t="shared" si="0"/>
        <v>22</v>
      </c>
      <c r="B26" s="42" t="s">
        <v>56</v>
      </c>
      <c r="C26" s="39">
        <v>239</v>
      </c>
      <c r="D26" s="23"/>
      <c r="E26" s="8"/>
      <c r="F26" s="8"/>
      <c r="G26" s="24"/>
      <c r="H26" s="10"/>
    </row>
    <row r="27" spans="1:9" x14ac:dyDescent="0.3">
      <c r="A27" s="35">
        <f t="shared" si="0"/>
        <v>23</v>
      </c>
      <c r="B27" s="42" t="s">
        <v>57</v>
      </c>
      <c r="C27" s="39">
        <v>240</v>
      </c>
      <c r="D27" s="23"/>
      <c r="E27" s="8"/>
      <c r="F27" s="8"/>
      <c r="G27" s="24"/>
      <c r="H27" s="10"/>
      <c r="I27" s="36"/>
    </row>
    <row r="28" spans="1:9" x14ac:dyDescent="0.3">
      <c r="A28" s="35">
        <f t="shared" si="0"/>
        <v>24</v>
      </c>
      <c r="B28" s="42" t="s">
        <v>58</v>
      </c>
      <c r="C28" s="39">
        <v>241</v>
      </c>
      <c r="D28" s="23"/>
      <c r="E28" s="8"/>
      <c r="F28" s="8"/>
      <c r="G28" s="24"/>
      <c r="H28" s="10"/>
    </row>
    <row r="29" spans="1:9" x14ac:dyDescent="0.3">
      <c r="A29" s="35">
        <f t="shared" si="0"/>
        <v>25</v>
      </c>
      <c r="B29" s="42" t="s">
        <v>59</v>
      </c>
      <c r="C29" s="39">
        <v>242</v>
      </c>
      <c r="D29" s="23"/>
      <c r="E29" s="8"/>
      <c r="F29" s="8"/>
      <c r="G29" s="24"/>
      <c r="H29" s="10"/>
    </row>
    <row r="30" spans="1:9" ht="15" thickBot="1" x14ac:dyDescent="0.35">
      <c r="A30" s="33">
        <f>A29+1</f>
        <v>26</v>
      </c>
      <c r="B30" s="44" t="s">
        <v>34</v>
      </c>
      <c r="C30" s="43">
        <v>880</v>
      </c>
      <c r="D30" s="25"/>
      <c r="E30" s="26"/>
      <c r="F30" s="26"/>
      <c r="G30" s="27"/>
      <c r="H30" s="11"/>
      <c r="I30" s="36"/>
    </row>
    <row r="32" spans="1:9" x14ac:dyDescent="0.3">
      <c r="A32" s="28" t="s">
        <v>3</v>
      </c>
    </row>
    <row r="34" spans="1:1" x14ac:dyDescent="0.3">
      <c r="A34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30"/>
  <sheetViews>
    <sheetView tabSelected="1" workbookViewId="0">
      <selection activeCell="M14" sqref="M14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69</v>
      </c>
      <c r="C1" s="2" t="str">
        <f>'Smer tam'!C1</f>
        <v>Slavošovce - Plešivec - Jesenské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26</v>
      </c>
      <c r="B5" s="46" t="str" cm="1">
        <f t="array" ref="B5">INDEX('Smer tam'!B:B,COUNTA('Smer tam'!B:B)-ROW()+9)</f>
        <v>Jesenské</v>
      </c>
      <c r="C5" s="41" cm="1">
        <f t="array" ref="C5">INDEX('Smer tam'!C:C,COUNTA('Smer tam'!C:C)-ROW()+7)</f>
        <v>880</v>
      </c>
      <c r="D5" s="21"/>
      <c r="E5" s="7"/>
      <c r="F5" s="7"/>
      <c r="G5" s="22"/>
      <c r="H5" s="9"/>
      <c r="I5" s="36"/>
    </row>
    <row r="6" spans="1:9" x14ac:dyDescent="0.3">
      <c r="A6" s="35" cm="1">
        <f t="array" ref="A6">INDEX('Smer tam'!A:A,COUNTA('Smer tam'!A:A)-ROW()+4)</f>
        <v>25</v>
      </c>
      <c r="B6" s="42" t="str" cm="1">
        <f t="array" ref="B6">INDEX('Smer tam'!B:B,COUNTA('Smer tam'!B:B)-ROW()+9)</f>
        <v>Dubovec</v>
      </c>
      <c r="C6" s="39" cm="1">
        <f t="array" ref="C6">INDEX('Smer tam'!C:C,COUNTA('Smer tam'!C:C)-ROW()+7)</f>
        <v>242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24</v>
      </c>
      <c r="B7" s="42" t="str" cm="1">
        <f t="array" ref="B7">INDEX('Smer tam'!B:B,COUNTA('Smer tam'!B:B)-ROW()+9)</f>
        <v>Orávka</v>
      </c>
      <c r="C7" s="39" cm="1">
        <f t="array" ref="C7">INDEX('Smer tam'!C:C,COUNTA('Smer tam'!C:C)-ROW()+7)</f>
        <v>241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23</v>
      </c>
      <c r="B8" s="42" t="str" cm="1">
        <f t="array" ref="B8">INDEX('Smer tam'!B:B,COUNTA('Smer tam'!B:B)-ROW()+9)</f>
        <v>Rimavská Seč</v>
      </c>
      <c r="C8" s="39" cm="1">
        <f t="array" ref="C8">INDEX('Smer tam'!C:C,COUNTA('Smer tam'!C:C)-ROW()+7)</f>
        <v>240</v>
      </c>
      <c r="D8" s="23"/>
      <c r="E8" s="8"/>
      <c r="F8" s="8"/>
      <c r="G8" s="24"/>
      <c r="H8" s="10"/>
      <c r="I8" s="36"/>
    </row>
    <row r="9" spans="1:9" x14ac:dyDescent="0.3">
      <c r="A9" s="35" cm="1">
        <f t="array" ref="A9">INDEX('Smer tam'!A:A,COUNTA('Smer tam'!A:A)-ROW()+4)</f>
        <v>22</v>
      </c>
      <c r="B9" s="45" t="str" cm="1">
        <f t="array" ref="B9">INDEX('Smer tam'!B:B,COUNTA('Smer tam'!B:B)-ROW()+9)</f>
        <v>Číž-Kúpele</v>
      </c>
      <c r="C9" s="38" cm="1">
        <f t="array" ref="C9">INDEX('Smer tam'!C:C,COUNTA('Smer tam'!C:C)-ROW()+7)</f>
        <v>239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21</v>
      </c>
      <c r="B10" s="42" t="str" cm="1">
        <f t="array" ref="B10">INDEX('Smer tam'!B:B,COUNTA('Smer tam'!B:B)-ROW()+9)</f>
        <v>Lenártovce</v>
      </c>
      <c r="C10" s="39" cm="1">
        <f t="array" ref="C10">INDEX('Smer tam'!C:C,COUNTA('Smer tam'!C:C)-ROW()+7)</f>
        <v>238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20</v>
      </c>
      <c r="B11" s="42" t="str" cm="1">
        <f t="array" ref="B11">INDEX('Smer tam'!B:B,COUNTA('Smer tam'!B:B)-ROW()+9)</f>
        <v>Abovce</v>
      </c>
      <c r="C11" s="39" cm="1">
        <f t="array" ref="C11">INDEX('Smer tam'!C:C,COUNTA('Smer tam'!C:C)-ROW()+7)</f>
        <v>970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19</v>
      </c>
      <c r="B12" s="42" t="str" cm="1">
        <f t="array" ref="B12">INDEX('Smer tam'!B:B,COUNTA('Smer tam'!B:B)-ROW()+9)</f>
        <v>Riečka</v>
      </c>
      <c r="C12" s="39" cm="1">
        <f t="array" ref="C12">INDEX('Smer tam'!C:C,COUNTA('Smer tam'!C:C)-ROW()+7)</f>
        <v>237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18</v>
      </c>
      <c r="B13" s="42" t="str" cm="1">
        <f t="array" ref="B13">INDEX('Smer tam'!B:B,COUNTA('Smer tam'!B:B)-ROW()+9)</f>
        <v>Štrkovec</v>
      </c>
      <c r="C13" s="39" cm="1">
        <f t="array" ref="C13">INDEX('Smer tam'!C:C,COUNTA('Smer tam'!C:C)-ROW()+7)</f>
        <v>236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17</v>
      </c>
      <c r="B14" s="42" t="str" cm="1">
        <f t="array" ref="B14">INDEX('Smer tam'!B:B,COUNTA('Smer tam'!B:B)-ROW()+9)</f>
        <v>Včelince</v>
      </c>
      <c r="C14" s="39" cm="1">
        <f t="array" ref="C14">INDEX('Smer tam'!C:C,COUNTA('Smer tam'!C:C)-ROW()+7)</f>
        <v>235</v>
      </c>
      <c r="D14" s="23"/>
      <c r="E14" s="8"/>
      <c r="F14" s="8"/>
      <c r="G14" s="24"/>
      <c r="H14" s="10"/>
      <c r="I14" s="36"/>
    </row>
    <row r="15" spans="1:9" x14ac:dyDescent="0.3">
      <c r="A15" s="35" cm="1">
        <f t="array" ref="A15">INDEX('Smer tam'!A:A,COUNTA('Smer tam'!A:A)-ROW()+4)</f>
        <v>16</v>
      </c>
      <c r="B15" s="42" t="str" cm="1">
        <f t="array" ref="B15">INDEX('Smer tam'!B:B,COUNTA('Smer tam'!B:B)-ROW()+9)</f>
        <v>Tornaľa</v>
      </c>
      <c r="C15" s="39" cm="1">
        <f t="array" ref="C15">INDEX('Smer tam'!C:C,COUNTA('Smer tam'!C:C)-ROW()+7)</f>
        <v>234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15</v>
      </c>
      <c r="B16" s="45" t="str" cm="1">
        <f t="array" ref="B16">INDEX('Smer tam'!B:B,COUNTA('Smer tam'!B:B)-ROW()+9)</f>
        <v>Gemer</v>
      </c>
      <c r="C16" s="38" cm="1">
        <f t="array" ref="C16">INDEX('Smer tam'!C:C,COUNTA('Smer tam'!C:C)-ROW()+7)</f>
        <v>233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14</v>
      </c>
      <c r="B17" s="42" t="str" cm="1">
        <f t="array" ref="B17">INDEX('Smer tam'!B:B,COUNTA('Smer tam'!B:B)-ROW()+9)</f>
        <v>Gemerská Panica</v>
      </c>
      <c r="C17" s="39" cm="1">
        <f t="array" ref="C17">INDEX('Smer tam'!C:C,COUNTA('Smer tam'!C:C)-ROW()+7)</f>
        <v>232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13</v>
      </c>
      <c r="B18" s="42" t="str" cm="1">
        <f t="array" ref="B18">INDEX('Smer tam'!B:B,COUNTA('Smer tam'!B:B)-ROW()+9)</f>
        <v>Čoltovo</v>
      </c>
      <c r="C18" s="39" cm="1">
        <f t="array" ref="C18">INDEX('Smer tam'!C:C,COUNTA('Smer tam'!C:C)-ROW()+7)</f>
        <v>231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12</v>
      </c>
      <c r="B19" s="42" t="str" cm="1">
        <f t="array" ref="B19">INDEX('Smer tam'!B:B,COUNTA('Smer tam'!B:B)-ROW()+9)</f>
        <v>Bohúňovo</v>
      </c>
      <c r="C19" s="39" cm="1">
        <f t="array" ref="C19">INDEX('Smer tam'!C:C,COUNTA('Smer tam'!C:C)-ROW()+7)</f>
        <v>230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11</v>
      </c>
      <c r="B20" s="42" t="str" cm="1">
        <f t="array" ref="B20">INDEX('Smer tam'!B:B,COUNTA('Smer tam'!B:B)-ROW()+9)</f>
        <v>Gemerská Hôrka</v>
      </c>
      <c r="C20" s="39" cm="1">
        <f t="array" ref="C20">INDEX('Smer tam'!C:C,COUNTA('Smer tam'!C:C)-ROW()+7)</f>
        <v>229</v>
      </c>
      <c r="D20" s="23"/>
      <c r="E20" s="8"/>
      <c r="F20" s="8"/>
      <c r="G20" s="24"/>
      <c r="H20" s="10"/>
      <c r="I20" s="36"/>
    </row>
    <row r="21" spans="1:9" x14ac:dyDescent="0.3">
      <c r="A21" s="35" cm="1">
        <f t="array" ref="A21">INDEX('Smer tam'!A:A,COUNTA('Smer tam'!A:A)-ROW()+4)</f>
        <v>10</v>
      </c>
      <c r="B21" s="37" t="str" cm="1">
        <f t="array" ref="B21">INDEX('Smer tam'!B:B,COUNTA('Smer tam'!B:B)-ROW()+9)</f>
        <v>Plešivec</v>
      </c>
      <c r="C21" s="38" cm="1">
        <f t="array" ref="C21">INDEX('Smer tam'!C:C,COUNTA('Smer tam'!C:C)-ROW()+7)</f>
        <v>228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9</v>
      </c>
      <c r="B22" s="42" t="str" cm="1">
        <f t="array" ref="B22">INDEX('Smer tam'!B:B,COUNTA('Smer tam'!B:B)-ROW()+9)</f>
        <v>Pašková</v>
      </c>
      <c r="C22" s="39" cm="1">
        <f t="array" ref="C22">INDEX('Smer tam'!C:C,COUNTA('Smer tam'!C:C)-ROW()+7)</f>
        <v>399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8</v>
      </c>
      <c r="B23" s="42" t="str" cm="1">
        <f t="array" ref="B23">INDEX('Smer tam'!B:B,COUNTA('Smer tam'!B:B)-ROW()+9)</f>
        <v>Kunova Teplica</v>
      </c>
      <c r="C23" s="39" cm="1">
        <f t="array" ref="C23">INDEX('Smer tam'!C:C,COUNTA('Smer tam'!C:C)-ROW()+7)</f>
        <v>400</v>
      </c>
      <c r="D23" s="23"/>
      <c r="E23" s="8"/>
      <c r="F23" s="8"/>
      <c r="G23" s="24"/>
      <c r="H23" s="10"/>
      <c r="I23" s="36"/>
    </row>
    <row r="24" spans="1:9" x14ac:dyDescent="0.3">
      <c r="A24" s="35" cm="1">
        <f t="array" ref="A24">INDEX('Smer tam'!A:A,COUNTA('Smer tam'!A:A)-ROW()+4)</f>
        <v>7</v>
      </c>
      <c r="B24" s="42" t="str" cm="1">
        <f t="array" ref="B24">INDEX('Smer tam'!B:B,COUNTA('Smer tam'!B:B)-ROW()+9)</f>
        <v>Štítnik, Mesto</v>
      </c>
      <c r="C24" s="39" cm="1">
        <f t="array" ref="C24">INDEX('Smer tam'!C:C,COUNTA('Smer tam'!C:C)-ROW()+7)</f>
        <v>401</v>
      </c>
      <c r="D24" s="23"/>
      <c r="E24" s="8"/>
      <c r="F24" s="8"/>
      <c r="G24" s="24"/>
      <c r="H24" s="10"/>
    </row>
    <row r="25" spans="1:9" x14ac:dyDescent="0.3">
      <c r="A25" s="35" cm="1">
        <f t="array" ref="A25">INDEX('Smer tam'!A:A,COUNTA('Smer tam'!A:A)-ROW()+4)</f>
        <v>6</v>
      </c>
      <c r="B25" s="42" t="str" cm="1">
        <f t="array" ref="B25">INDEX('Smer tam'!B:B,COUNTA('Smer tam'!B:B)-ROW()+9)</f>
        <v>Štítnik</v>
      </c>
      <c r="C25" s="39" cm="1">
        <f t="array" ref="C25">INDEX('Smer tam'!C:C,COUNTA('Smer tam'!C:C)-ROW()+7)</f>
        <v>402</v>
      </c>
      <c r="D25" s="23"/>
      <c r="E25" s="8"/>
      <c r="F25" s="8"/>
      <c r="G25" s="24"/>
      <c r="H25" s="10"/>
    </row>
    <row r="26" spans="1:9" x14ac:dyDescent="0.3">
      <c r="A26" s="35" cm="1">
        <f t="array" ref="A26">INDEX('Smer tam'!A:A,COUNTA('Smer tam'!A:A)-ROW()+4)</f>
        <v>5</v>
      </c>
      <c r="B26" s="45" t="str" cm="1">
        <f t="array" ref="B26">INDEX('Smer tam'!B:B,COUNTA('Smer tam'!B:B)-ROW()+9)</f>
        <v>Roštár</v>
      </c>
      <c r="C26" s="38" cm="1">
        <f t="array" ref="C26">INDEX('Smer tam'!C:C,COUNTA('Smer tam'!C:C)-ROW()+7)</f>
        <v>403</v>
      </c>
      <c r="D26" s="23"/>
      <c r="E26" s="8"/>
      <c r="F26" s="8"/>
      <c r="G26" s="24"/>
      <c r="H26" s="10"/>
      <c r="I26" s="36"/>
    </row>
    <row r="27" spans="1:9" x14ac:dyDescent="0.3">
      <c r="A27" s="35" cm="1">
        <f t="array" ref="A27">INDEX('Smer tam'!A:A,COUNTA('Smer tam'!A:A)-ROW()+4)</f>
        <v>4</v>
      </c>
      <c r="B27" s="42" t="str" cm="1">
        <f t="array" ref="B27">INDEX('Smer tam'!B:B,COUNTA('Smer tam'!B:B)-ROW()+9)</f>
        <v>Ochtiná</v>
      </c>
      <c r="C27" s="39" cm="1">
        <f t="array" ref="C27">INDEX('Smer tam'!C:C,COUNTA('Smer tam'!C:C)-ROW()+7)</f>
        <v>404</v>
      </c>
      <c r="D27" s="23"/>
      <c r="E27" s="8"/>
      <c r="F27" s="8"/>
      <c r="G27" s="24"/>
      <c r="H27" s="10"/>
    </row>
    <row r="28" spans="1:9" x14ac:dyDescent="0.3">
      <c r="A28" s="35" cm="1">
        <f t="array" ref="A28">INDEX('Smer tam'!A:A,COUNTA('Smer tam'!A:A)-ROW()+4)</f>
        <v>3</v>
      </c>
      <c r="B28" s="42" t="str" cm="1">
        <f t="array" ref="B28">INDEX('Smer tam'!B:B,COUNTA('Smer tam'!B:B)-ROW()+9)</f>
        <v>Rochovce</v>
      </c>
      <c r="C28" s="39" cm="1">
        <f t="array" ref="C28">INDEX('Smer tam'!C:C,COUNTA('Smer tam'!C:C)-ROW()+7)</f>
        <v>405</v>
      </c>
      <c r="D28" s="23"/>
      <c r="E28" s="8"/>
      <c r="F28" s="8"/>
      <c r="G28" s="24"/>
      <c r="H28" s="10"/>
    </row>
    <row r="29" spans="1:9" x14ac:dyDescent="0.3">
      <c r="A29" s="35" cm="1">
        <f t="array" ref="A29">INDEX('Smer tam'!A:A,COUNTA('Smer tam'!A:A)-ROW()+4)</f>
        <v>2</v>
      </c>
      <c r="B29" s="42" t="str" cm="1">
        <f t="array" ref="B29">INDEX('Smer tam'!B:B,COUNTA('Smer tam'!B:B)-ROW()+9)</f>
        <v>Slavošovce, Obec</v>
      </c>
      <c r="C29" s="39" cm="1">
        <f t="array" ref="C29">INDEX('Smer tam'!C:C,COUNTA('Smer tam'!C:C)-ROW()+7)</f>
        <v>406</v>
      </c>
      <c r="D29" s="23"/>
      <c r="E29" s="8"/>
      <c r="F29" s="8"/>
      <c r="G29" s="24"/>
      <c r="H29" s="10"/>
      <c r="I29" s="36"/>
    </row>
    <row r="30" spans="1:9" ht="15" thickBot="1" x14ac:dyDescent="0.35">
      <c r="A30" s="33" cm="1">
        <f t="array" ref="A30">INDEX('Smer tam'!A:A,COUNTA('Smer tam'!A:A)-ROW()+4)</f>
        <v>1</v>
      </c>
      <c r="B30" s="44" t="str" cm="1">
        <f t="array" ref="B30">INDEX('Smer tam'!B:B,COUNTA('Smer tam'!B:B)-ROW()+9)</f>
        <v>Slavošovce</v>
      </c>
      <c r="C30" s="43" cm="1">
        <f t="array" ref="C30">INDEX('Smer tam'!C:C,COUNTA('Smer tam'!C:C)-ROW()+7)</f>
        <v>407</v>
      </c>
      <c r="D30" s="25"/>
      <c r="E30" s="26"/>
      <c r="F30" s="26"/>
      <c r="G30" s="27"/>
      <c r="H30" s="11"/>
      <c r="I30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69</v>
      </c>
      <c r="H1" s="2" t="str">
        <f>'Smer tam'!C1</f>
        <v>Slavošovce - Plešivec - Jesenské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2024-11-27T11:34:05Z</dcterms:modified>
</cp:coreProperties>
</file>