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E1F77070-CDDA-4B7B-BE08-EE0B94034AED}" xr6:coauthVersionLast="43" xr6:coauthVersionMax="44" xr10:uidLastSave="{00000000-0000-0000-0000-000000000000}"/>
  <bookViews>
    <workbookView xWindow="-108" yWindow="-108" windowWidth="30936" windowHeight="16896" activeTab="3" xr2:uid="{00000000-000D-0000-FFFF-FFFF00000000}"/>
  </bookViews>
  <sheets>
    <sheet name="Base" sheetId="1" r:id="rId1"/>
    <sheet name="Kizzaf" sheetId="4" r:id="rId2"/>
    <sheet name="Foglio1" sheetId="18" r:id="rId3"/>
    <sheet name="Fuori Granyrion" sheetId="19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9" l="1"/>
  <c r="A7" i="19" l="1"/>
  <c r="K10" i="19"/>
  <c r="K9" i="19"/>
  <c r="G15" i="19" l="1"/>
  <c r="A3" i="19"/>
  <c r="B3" i="19" s="1"/>
  <c r="J7" i="19" s="1"/>
  <c r="F7" i="19"/>
  <c r="G7" i="19" s="1"/>
  <c r="G3" i="19"/>
  <c r="K8" i="19"/>
  <c r="K7" i="19"/>
  <c r="B7" i="19"/>
  <c r="J8" i="19" s="1"/>
  <c r="J9" i="19" l="1"/>
  <c r="J10" i="19"/>
  <c r="B37" i="18"/>
  <c r="B38" i="18" s="1"/>
  <c r="A3" i="18"/>
  <c r="A25" i="18"/>
  <c r="B25" i="18" s="1"/>
  <c r="H10" i="18" s="1"/>
  <c r="A17" i="18"/>
  <c r="A13" i="18"/>
  <c r="I8" i="18"/>
  <c r="I10" i="18"/>
  <c r="I9" i="18"/>
  <c r="I7" i="18"/>
  <c r="B17" i="18" l="1"/>
  <c r="H9" i="18" s="1"/>
  <c r="B13" i="18"/>
  <c r="H8" i="18" s="1"/>
  <c r="B3" i="18"/>
  <c r="H7" i="18" s="1"/>
  <c r="L4" i="4"/>
  <c r="L3" i="4"/>
  <c r="L6" i="4"/>
  <c r="L5" i="4"/>
  <c r="L2" i="4"/>
  <c r="A3" i="4"/>
  <c r="B3" i="4" s="1"/>
  <c r="F11" i="4"/>
  <c r="G11" i="4" s="1"/>
  <c r="F7" i="4"/>
  <c r="G7" i="4" s="1"/>
  <c r="F5" i="4"/>
  <c r="A5" i="4"/>
  <c r="A11" i="4"/>
  <c r="B11" i="4" s="1"/>
  <c r="A7" i="4"/>
  <c r="B7" i="4" s="1"/>
  <c r="F9" i="4" l="1"/>
  <c r="B3" i="1"/>
  <c r="G23" i="1"/>
  <c r="B23" i="1"/>
  <c r="G19" i="1"/>
  <c r="G15" i="1"/>
  <c r="G11" i="1"/>
  <c r="G7" i="1"/>
  <c r="G3" i="1"/>
  <c r="B15" i="1"/>
  <c r="B7" i="1"/>
  <c r="B19" i="1"/>
  <c r="B11" i="1"/>
</calcChain>
</file>

<file path=xl/sharedStrings.xml><?xml version="1.0" encoding="utf-8"?>
<sst xmlns="http://schemas.openxmlformats.org/spreadsheetml/2006/main" count="209" uniqueCount="119">
  <si>
    <t>PF Max</t>
  </si>
  <si>
    <t>Nome mob</t>
  </si>
  <si>
    <t>PF attuali</t>
  </si>
  <si>
    <t>Mob 1</t>
  </si>
  <si>
    <t>Mob 2</t>
  </si>
  <si>
    <t>Mob 3</t>
  </si>
  <si>
    <t>Mob 4</t>
  </si>
  <si>
    <t>Mob 5</t>
  </si>
  <si>
    <t>Mob 6</t>
  </si>
  <si>
    <t>Mob 7</t>
  </si>
  <si>
    <t>Mob 8</t>
  </si>
  <si>
    <t>Giorgia</t>
  </si>
  <si>
    <t>Emanuele</t>
  </si>
  <si>
    <t>Davide</t>
  </si>
  <si>
    <t>Valerio</t>
  </si>
  <si>
    <t>INIZIATIVA</t>
  </si>
  <si>
    <t>Mob 9</t>
  </si>
  <si>
    <t>Mob 10</t>
  </si>
  <si>
    <t>Mob 11</t>
  </si>
  <si>
    <t>Mob 12</t>
  </si>
  <si>
    <t>Simone</t>
  </si>
  <si>
    <t>Zombi popolano</t>
  </si>
  <si>
    <t>pag. 266</t>
  </si>
  <si>
    <t>Capacità speciali:</t>
  </si>
  <si>
    <t xml:space="preserve"> Solo azioni singole: 1 sola az o 1 mov. Se carica mov + att.</t>
  </si>
  <si>
    <t>RD 5/Tagliente</t>
  </si>
  <si>
    <t>Scurovisione 18 m</t>
  </si>
  <si>
    <t>CA = 14 - 9 - 13</t>
  </si>
  <si>
    <t>Arm cuoio + scudo</t>
  </si>
  <si>
    <t>Tratti non morti (317)</t>
  </si>
  <si>
    <t>Vampiro</t>
  </si>
  <si>
    <t>Diavolo</t>
  </si>
  <si>
    <t>Lupo</t>
  </si>
  <si>
    <t>popolano</t>
  </si>
  <si>
    <t>Kizzaf</t>
  </si>
  <si>
    <r>
      <t>Schianto/Randello</t>
    </r>
    <r>
      <rPr>
        <sz val="11"/>
        <color theme="1"/>
        <rFont val="Calibri"/>
        <family val="2"/>
        <scheme val="minor"/>
      </rPr>
      <t xml:space="preserve"> +4 (1d6+3)</t>
    </r>
  </si>
  <si>
    <t>Incantesimi preparati:</t>
  </si>
  <si>
    <t>1°</t>
  </si>
  <si>
    <t>Frastornare</t>
  </si>
  <si>
    <t>Raggio di gelo</t>
  </si>
  <si>
    <t>Resistenza</t>
  </si>
  <si>
    <t>Suono fantasma</t>
  </si>
  <si>
    <t>Distruggere non morti</t>
  </si>
  <si>
    <t>TS Vol Nega</t>
  </si>
  <si>
    <t>CD INC 12 + liv inc</t>
  </si>
  <si>
    <t>Non fa effettuare nessuna azione</t>
  </si>
  <si>
    <t>9m</t>
  </si>
  <si>
    <t>1d3 danni freddo</t>
  </si>
  <si>
    <t>+1 Tutti TS</t>
  </si>
  <si>
    <t>Può riprodurre rumori fino ad un massimo di 16 persone</t>
  </si>
  <si>
    <t>1d6 danni non morti</t>
  </si>
  <si>
    <t>Armatura magica</t>
  </si>
  <si>
    <t>Cambiare sembianze</t>
  </si>
  <si>
    <t>Mani brucianti</t>
  </si>
  <si>
    <t>Sonno</t>
  </si>
  <si>
    <t>3 ore</t>
  </si>
  <si>
    <t>+4 CA</t>
  </si>
  <si>
    <t>4,5 m</t>
  </si>
  <si>
    <t>3d4 danni fuoco</t>
  </si>
  <si>
    <t>TS Rif dim</t>
  </si>
  <si>
    <t>TS Vol nega</t>
  </si>
  <si>
    <t>39 m</t>
  </si>
  <si>
    <t>4 DV creature vengono addormentate</t>
  </si>
  <si>
    <t>Mahzed</t>
  </si>
  <si>
    <t>Guardia</t>
  </si>
  <si>
    <t>Guardia (arco)</t>
  </si>
  <si>
    <t>PE Totali</t>
  </si>
  <si>
    <t>PE x PG</t>
  </si>
  <si>
    <t>For +2; Des 0; Cos +1</t>
  </si>
  <si>
    <t>Int +1; Sag +1; Car +3</t>
  </si>
  <si>
    <t>Tem +2; Rif +1; Vol +5</t>
  </si>
  <si>
    <t>CA 16; CaS 11; Con 16</t>
  </si>
  <si>
    <t>BAB +2</t>
  </si>
  <si>
    <r>
      <rPr>
        <b/>
        <sz val="11"/>
        <color theme="1"/>
        <rFont val="Calibri"/>
        <family val="2"/>
        <scheme val="minor"/>
      </rPr>
      <t>Pugnale</t>
    </r>
    <r>
      <rPr>
        <sz val="11"/>
        <color theme="1"/>
        <rFont val="Calibri"/>
        <family val="2"/>
        <scheme val="minor"/>
      </rPr>
      <t xml:space="preserve"> +6; 1d4+4</t>
    </r>
  </si>
  <si>
    <r>
      <rPr>
        <b/>
        <sz val="11"/>
        <color theme="1"/>
        <rFont val="Calibri"/>
        <family val="2"/>
        <scheme val="minor"/>
      </rPr>
      <t>Balestra a mano</t>
    </r>
    <r>
      <rPr>
        <sz val="11"/>
        <color theme="1"/>
        <rFont val="Calibri"/>
        <family val="2"/>
        <scheme val="minor"/>
      </rPr>
      <t xml:space="preserve"> +4; 1d6</t>
    </r>
  </si>
  <si>
    <t>For +4; Des +1; Cos +2</t>
  </si>
  <si>
    <t>Int +1; Sag +1; Car +1</t>
  </si>
  <si>
    <t>Tem +6; Rif +3; Vol +4</t>
  </si>
  <si>
    <t>CA 18; CaS 13; Con 17</t>
  </si>
  <si>
    <t>BAB +4</t>
  </si>
  <si>
    <t>Scimitarra +10; 1d6+6; 18-20 x2</t>
  </si>
  <si>
    <t>Attacco poderoso</t>
  </si>
  <si>
    <t>Balestra leggera +5; 1d8; 19-20 x2</t>
  </si>
  <si>
    <t>Arco lungo +10 (+1 9m); 1d8 +2 (+1 9m); 20 x3</t>
  </si>
  <si>
    <t>Scimitarra +5; 1d8; 19-20 x2</t>
  </si>
  <si>
    <t>Paladino</t>
  </si>
  <si>
    <t>Ladro</t>
  </si>
  <si>
    <t>Ranger</t>
  </si>
  <si>
    <t>Incantatore</t>
  </si>
  <si>
    <t>PALADINO</t>
  </si>
  <si>
    <t>CA 23; CaS 22; Con 11</t>
  </si>
  <si>
    <t>PRESENZA INTIM:</t>
  </si>
  <si>
    <t>Az st intimorire avv entro 9 m</t>
  </si>
  <si>
    <t>INCANTESIMI:</t>
  </si>
  <si>
    <r>
      <rPr>
        <b/>
        <sz val="11"/>
        <color theme="1"/>
        <rFont val="Calibri"/>
        <family val="2"/>
        <scheme val="minor"/>
      </rPr>
      <t>DILATE AURA:</t>
    </r>
    <r>
      <rPr>
        <sz val="11"/>
        <color theme="1"/>
        <rFont val="Calibri"/>
        <family val="2"/>
        <scheme val="minor"/>
      </rPr>
      <t xml:space="preserve"> 1/incontro x 3 rnd Aure raddoppiate</t>
    </r>
  </si>
  <si>
    <r>
      <rPr>
        <b/>
        <sz val="11"/>
        <color theme="1"/>
        <rFont val="Calibri"/>
        <family val="2"/>
        <scheme val="minor"/>
      </rPr>
      <t>DRACONIC AURA:</t>
    </r>
    <r>
      <rPr>
        <sz val="11"/>
        <color theme="1"/>
        <rFont val="Calibri"/>
        <family val="2"/>
        <scheme val="minor"/>
      </rPr>
      <t xml:space="preserve"> Entro 9m RD 1/Magia</t>
    </r>
  </si>
  <si>
    <r>
      <rPr>
        <b/>
        <sz val="11"/>
        <color theme="1"/>
        <rFont val="Calibri"/>
        <family val="2"/>
        <scheme val="minor"/>
      </rPr>
      <t>SUCCHIAVITA PROFANO:</t>
    </r>
    <r>
      <rPr>
        <sz val="11"/>
        <color theme="1"/>
        <rFont val="Calibri"/>
        <family val="2"/>
        <scheme val="minor"/>
      </rPr>
      <t xml:space="preserve"> 2 scacciare espl. 9m, 1d6 danni a tutti e si cura del danno fatto</t>
    </r>
  </si>
  <si>
    <r>
      <rPr>
        <b/>
        <sz val="11"/>
        <color theme="1"/>
        <rFont val="Calibri"/>
        <family val="2"/>
        <scheme val="minor"/>
      </rPr>
      <t>AURA DI DISPERAZIONE:</t>
    </r>
    <r>
      <rPr>
        <sz val="11"/>
        <color theme="1"/>
        <rFont val="Calibri"/>
        <family val="2"/>
        <scheme val="minor"/>
      </rPr>
      <t xml:space="preserve"> - 2 TS 3m</t>
    </r>
  </si>
  <si>
    <r>
      <rPr>
        <b/>
        <sz val="11"/>
        <color theme="1"/>
        <rFont val="Calibri"/>
        <family val="2"/>
        <scheme val="minor"/>
      </rPr>
      <t xml:space="preserve">PUNIRE IL BENE: </t>
    </r>
    <r>
      <rPr>
        <sz val="11"/>
        <color theme="1"/>
        <rFont val="Calibri"/>
        <family val="2"/>
        <scheme val="minor"/>
      </rPr>
      <t>1/giorno txc + car, +4 danni</t>
    </r>
  </si>
  <si>
    <t>MO</t>
  </si>
  <si>
    <r>
      <rPr>
        <b/>
        <sz val="11"/>
        <color theme="1"/>
        <rFont val="Calibri"/>
        <family val="2"/>
        <scheme val="minor"/>
      </rPr>
      <t>Scimitarra</t>
    </r>
    <r>
      <rPr>
        <sz val="11"/>
        <color theme="1"/>
        <rFont val="Calibri"/>
        <family val="2"/>
        <scheme val="minor"/>
      </rPr>
      <t xml:space="preserve"> perf.+9; 1d6+3; 18-20 x2</t>
    </r>
  </si>
  <si>
    <t>LADRO</t>
  </si>
  <si>
    <t>Pugnali:</t>
  </si>
  <si>
    <t>+8, 1d3+1 + furt, 18/20 x2 o Att. Comp. +6/+6</t>
  </si>
  <si>
    <t>+8, 1d3+1 + furt, 20 x2 o Att. Comp. +6/+6</t>
  </si>
  <si>
    <t>Bal legg:</t>
  </si>
  <si>
    <t>Mangan:</t>
  </si>
  <si>
    <t>+6, 1d6, 20 x2, 24m</t>
  </si>
  <si>
    <r>
      <t xml:space="preserve">Suono fant: </t>
    </r>
    <r>
      <rPr>
        <sz val="11"/>
        <color theme="1"/>
        <rFont val="Calibri"/>
        <family val="2"/>
        <scheme val="minor"/>
      </rPr>
      <t>1/g, CD11</t>
    </r>
  </si>
  <si>
    <t>Silenzio</t>
  </si>
  <si>
    <t>TS Vol CD 15 o scosso x 10 minuti</t>
  </si>
  <si>
    <r>
      <rPr>
        <b/>
        <sz val="11"/>
        <color theme="1"/>
        <rFont val="Calibri"/>
        <family val="2"/>
        <scheme val="minor"/>
      </rPr>
      <t>TOCCO MORTALE:</t>
    </r>
    <r>
      <rPr>
        <sz val="11"/>
        <color theme="1"/>
        <rFont val="Calibri"/>
        <family val="2"/>
        <scheme val="minor"/>
      </rPr>
      <t xml:space="preserve"> 12 pf danno, txc Contatto, TS Vol CD 15</t>
    </r>
  </si>
  <si>
    <r>
      <t>SCACCIARE:</t>
    </r>
    <r>
      <rPr>
        <sz val="11"/>
        <color theme="1"/>
        <rFont val="Calibri"/>
        <family val="2"/>
        <scheme val="minor"/>
      </rPr>
      <t xml:space="preserve"> Totali 6</t>
    </r>
  </si>
  <si>
    <t>Rimanenti</t>
  </si>
  <si>
    <t>LM 25</t>
  </si>
  <si>
    <t>LM 27</t>
  </si>
  <si>
    <t>UA 55</t>
  </si>
  <si>
    <t>Anatema 204, arma magica 206, contrastare elementi 219, devastazione 225, favore divino 235</t>
  </si>
  <si>
    <t>infliggi ferite leggere 247, protezione dal bene , protezione dal caos, virtù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</si>
</sst>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workbookViewId="0">
      <selection activeCell="L1" sqref="L1:M10"/>
    </sheetView>
  </sheetViews>
  <sheetFormatPr defaultRowHeight="14.4" x14ac:dyDescent="0.3"/>
  <cols>
    <col min="2" max="2" width="18.44140625" customWidth="1"/>
    <col min="5" max="5" width="9.109375" customWidth="1"/>
    <col min="7" max="7" width="18.44140625" customWidth="1"/>
    <col min="12" max="12" width="10.88671875" customWidth="1"/>
  </cols>
  <sheetData>
    <row r="1" spans="1:13" x14ac:dyDescent="0.3">
      <c r="A1" s="17" t="s">
        <v>1</v>
      </c>
      <c r="B1" s="17"/>
      <c r="C1" s="2"/>
      <c r="F1" s="17" t="s">
        <v>1</v>
      </c>
      <c r="G1" s="17"/>
      <c r="H1" s="2"/>
      <c r="I1" s="2"/>
      <c r="L1" s="17" t="s">
        <v>15</v>
      </c>
      <c r="M1" s="17"/>
    </row>
    <row r="2" spans="1:13" x14ac:dyDescent="0.3">
      <c r="A2" s="1" t="s">
        <v>0</v>
      </c>
      <c r="B2" s="1" t="s">
        <v>2</v>
      </c>
      <c r="F2" s="1" t="s">
        <v>0</v>
      </c>
      <c r="G2" s="1" t="s">
        <v>2</v>
      </c>
      <c r="L2" t="s">
        <v>13</v>
      </c>
    </row>
    <row r="3" spans="1:13" x14ac:dyDescent="0.3">
      <c r="A3" s="1"/>
      <c r="B3" s="1">
        <f>A3</f>
        <v>0</v>
      </c>
      <c r="F3" s="1"/>
      <c r="G3" s="1">
        <f>F3</f>
        <v>0</v>
      </c>
      <c r="L3" t="s">
        <v>12</v>
      </c>
    </row>
    <row r="4" spans="1:13" x14ac:dyDescent="0.3">
      <c r="L4" t="s">
        <v>11</v>
      </c>
    </row>
    <row r="5" spans="1:13" x14ac:dyDescent="0.3">
      <c r="A5" s="17" t="s">
        <v>1</v>
      </c>
      <c r="B5" s="17"/>
      <c r="F5" s="17" t="s">
        <v>1</v>
      </c>
      <c r="G5" s="17"/>
      <c r="L5" t="s">
        <v>20</v>
      </c>
    </row>
    <row r="6" spans="1:13" x14ac:dyDescent="0.3">
      <c r="A6" s="1" t="s">
        <v>0</v>
      </c>
      <c r="B6" s="1" t="s">
        <v>2</v>
      </c>
      <c r="F6" s="1" t="s">
        <v>0</v>
      </c>
      <c r="G6" s="1" t="s">
        <v>2</v>
      </c>
      <c r="L6" t="s">
        <v>14</v>
      </c>
    </row>
    <row r="7" spans="1:13" x14ac:dyDescent="0.3">
      <c r="A7" s="1"/>
      <c r="B7" s="1">
        <f>A7</f>
        <v>0</v>
      </c>
      <c r="F7" s="1"/>
      <c r="G7" s="1">
        <f>F7</f>
        <v>0</v>
      </c>
      <c r="L7" t="s">
        <v>3</v>
      </c>
    </row>
    <row r="8" spans="1:13" x14ac:dyDescent="0.3">
      <c r="L8" t="s">
        <v>4</v>
      </c>
    </row>
    <row r="9" spans="1:13" x14ac:dyDescent="0.3">
      <c r="A9" s="17" t="s">
        <v>1</v>
      </c>
      <c r="B9" s="17"/>
      <c r="F9" s="17" t="s">
        <v>1</v>
      </c>
      <c r="G9" s="17"/>
      <c r="L9" t="s">
        <v>5</v>
      </c>
    </row>
    <row r="10" spans="1:13" x14ac:dyDescent="0.3">
      <c r="A10" s="1" t="s">
        <v>0</v>
      </c>
      <c r="B10" s="1" t="s">
        <v>2</v>
      </c>
      <c r="F10" s="1" t="s">
        <v>0</v>
      </c>
      <c r="G10" s="1" t="s">
        <v>2</v>
      </c>
      <c r="L10" t="s">
        <v>6</v>
      </c>
    </row>
    <row r="11" spans="1:13" x14ac:dyDescent="0.3">
      <c r="A11" s="1"/>
      <c r="B11" s="1">
        <f>A11</f>
        <v>0</v>
      </c>
      <c r="F11" s="1"/>
      <c r="G11" s="1">
        <f>F11</f>
        <v>0</v>
      </c>
      <c r="L11" t="s">
        <v>7</v>
      </c>
    </row>
    <row r="12" spans="1:13" x14ac:dyDescent="0.3">
      <c r="L12" t="s">
        <v>8</v>
      </c>
    </row>
    <row r="13" spans="1:13" x14ac:dyDescent="0.3">
      <c r="A13" s="17" t="s">
        <v>1</v>
      </c>
      <c r="B13" s="17"/>
      <c r="F13" s="17" t="s">
        <v>1</v>
      </c>
      <c r="G13" s="17"/>
      <c r="L13" t="s">
        <v>9</v>
      </c>
    </row>
    <row r="14" spans="1:13" x14ac:dyDescent="0.3">
      <c r="A14" s="1" t="s">
        <v>0</v>
      </c>
      <c r="B14" s="1" t="s">
        <v>2</v>
      </c>
      <c r="F14" s="1" t="s">
        <v>0</v>
      </c>
      <c r="G14" s="1" t="s">
        <v>2</v>
      </c>
      <c r="L14" t="s">
        <v>10</v>
      </c>
    </row>
    <row r="15" spans="1:13" x14ac:dyDescent="0.3">
      <c r="A15" s="1"/>
      <c r="B15" s="1">
        <f>A15</f>
        <v>0</v>
      </c>
      <c r="F15" s="1"/>
      <c r="G15" s="1">
        <f>F15</f>
        <v>0</v>
      </c>
      <c r="L15" t="s">
        <v>16</v>
      </c>
    </row>
    <row r="16" spans="1:13" x14ac:dyDescent="0.3">
      <c r="L16" t="s">
        <v>17</v>
      </c>
    </row>
    <row r="17" spans="1:12" x14ac:dyDescent="0.3">
      <c r="A17" s="17" t="s">
        <v>1</v>
      </c>
      <c r="B17" s="17"/>
      <c r="F17" s="17" t="s">
        <v>1</v>
      </c>
      <c r="G17" s="17"/>
      <c r="L17" t="s">
        <v>18</v>
      </c>
    </row>
    <row r="18" spans="1:12" x14ac:dyDescent="0.3">
      <c r="A18" s="1" t="s">
        <v>0</v>
      </c>
      <c r="B18" s="1" t="s">
        <v>2</v>
      </c>
      <c r="F18" s="1" t="s">
        <v>0</v>
      </c>
      <c r="G18" s="1" t="s">
        <v>2</v>
      </c>
      <c r="L18" t="s">
        <v>19</v>
      </c>
    </row>
    <row r="19" spans="1:12" x14ac:dyDescent="0.3">
      <c r="A19" s="1"/>
      <c r="B19" s="1">
        <f>A19</f>
        <v>0</v>
      </c>
      <c r="F19" s="1"/>
      <c r="G19" s="1">
        <f>F19</f>
        <v>0</v>
      </c>
    </row>
    <row r="21" spans="1:12" x14ac:dyDescent="0.3">
      <c r="A21" s="17" t="s">
        <v>1</v>
      </c>
      <c r="B21" s="17"/>
      <c r="F21" s="17" t="s">
        <v>1</v>
      </c>
      <c r="G21" s="17"/>
    </row>
    <row r="22" spans="1:12" x14ac:dyDescent="0.3">
      <c r="A22" s="1" t="s">
        <v>0</v>
      </c>
      <c r="B22" s="1" t="s">
        <v>2</v>
      </c>
      <c r="F22" s="1" t="s">
        <v>0</v>
      </c>
      <c r="G22" s="1" t="s">
        <v>2</v>
      </c>
    </row>
    <row r="23" spans="1:12" x14ac:dyDescent="0.3">
      <c r="A23" s="1"/>
      <c r="B23" s="1">
        <f>A23</f>
        <v>0</v>
      </c>
      <c r="F23" s="1"/>
      <c r="G23" s="1">
        <f>F23</f>
        <v>0</v>
      </c>
    </row>
  </sheetData>
  <sortState ref="L2:M6">
    <sortCondition ref="L6"/>
  </sortState>
  <mergeCells count="13">
    <mergeCell ref="F17:G17"/>
    <mergeCell ref="A21:B21"/>
    <mergeCell ref="F21:G21"/>
    <mergeCell ref="L1:M1"/>
    <mergeCell ref="A5:B5"/>
    <mergeCell ref="A13:B13"/>
    <mergeCell ref="F1:G1"/>
    <mergeCell ref="F5:G5"/>
    <mergeCell ref="F9:G9"/>
    <mergeCell ref="F13:G13"/>
    <mergeCell ref="A1:B1"/>
    <mergeCell ref="A9:B9"/>
    <mergeCell ref="A17:B1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workbookViewId="0">
      <selection activeCell="D46" sqref="D46"/>
    </sheetView>
  </sheetViews>
  <sheetFormatPr defaultRowHeight="14.4" x14ac:dyDescent="0.3"/>
  <cols>
    <col min="2" max="2" width="11" customWidth="1"/>
    <col min="12" max="12" width="12.33203125" customWidth="1"/>
    <col min="13" max="13" width="5" style="6" customWidth="1"/>
  </cols>
  <sheetData>
    <row r="1" spans="1:14" x14ac:dyDescent="0.3">
      <c r="A1" s="17" t="s">
        <v>34</v>
      </c>
      <c r="B1" s="17"/>
      <c r="C1" s="2" t="s">
        <v>34</v>
      </c>
      <c r="I1" s="2"/>
      <c r="L1" s="17" t="s">
        <v>15</v>
      </c>
      <c r="M1" s="17"/>
    </row>
    <row r="2" spans="1:14" x14ac:dyDescent="0.3">
      <c r="A2" s="4" t="s">
        <v>0</v>
      </c>
      <c r="B2" s="4" t="s">
        <v>2</v>
      </c>
      <c r="L2" s="2" t="str">
        <f>$C$1</f>
        <v>Kizzaf</v>
      </c>
      <c r="M2" s="6">
        <v>17</v>
      </c>
    </row>
    <row r="3" spans="1:14" x14ac:dyDescent="0.3">
      <c r="A3" s="4">
        <f>3+4+2+4+2+3</f>
        <v>18</v>
      </c>
      <c r="B3" s="4">
        <f>A3</f>
        <v>18</v>
      </c>
      <c r="L3" s="2" t="str">
        <f>$H$5</f>
        <v>Diavolo</v>
      </c>
      <c r="M3" s="6">
        <v>13</v>
      </c>
    </row>
    <row r="4" spans="1:14" x14ac:dyDescent="0.3">
      <c r="L4" s="2" t="str">
        <f>$H$9</f>
        <v>Lupo</v>
      </c>
      <c r="M4" s="6">
        <v>11</v>
      </c>
    </row>
    <row r="5" spans="1:14" x14ac:dyDescent="0.3">
      <c r="A5" s="17" t="str">
        <f>A9</f>
        <v>Zombi popolano</v>
      </c>
      <c r="B5" s="17"/>
      <c r="C5" t="s">
        <v>33</v>
      </c>
      <c r="D5" t="s">
        <v>22</v>
      </c>
      <c r="F5" s="17" t="str">
        <f>A9</f>
        <v>Zombi popolano</v>
      </c>
      <c r="G5" s="17"/>
      <c r="H5" s="2" t="s">
        <v>31</v>
      </c>
      <c r="L5" s="2" t="str">
        <f>$C$5</f>
        <v>popolano</v>
      </c>
      <c r="M5" s="6">
        <v>2</v>
      </c>
    </row>
    <row r="6" spans="1:14" x14ac:dyDescent="0.3">
      <c r="A6" s="4" t="s">
        <v>0</v>
      </c>
      <c r="B6" s="4" t="s">
        <v>2</v>
      </c>
      <c r="F6" s="4" t="s">
        <v>0</v>
      </c>
      <c r="G6" s="4" t="s">
        <v>2</v>
      </c>
      <c r="L6" s="2" t="str">
        <f>$C$9</f>
        <v>Vampiro</v>
      </c>
      <c r="M6" s="6">
        <v>1</v>
      </c>
    </row>
    <row r="7" spans="1:14" x14ac:dyDescent="0.3">
      <c r="A7" s="11">
        <f>3+12+12</f>
        <v>27</v>
      </c>
      <c r="B7" s="4">
        <f>A7</f>
        <v>27</v>
      </c>
      <c r="F7" s="11">
        <f>3+12+12</f>
        <v>27</v>
      </c>
      <c r="G7" s="4">
        <f>F7</f>
        <v>27</v>
      </c>
      <c r="L7" t="s">
        <v>13</v>
      </c>
      <c r="N7" s="10"/>
    </row>
    <row r="8" spans="1:14" x14ac:dyDescent="0.3">
      <c r="L8" t="s">
        <v>12</v>
      </c>
    </row>
    <row r="9" spans="1:14" x14ac:dyDescent="0.3">
      <c r="A9" s="17" t="s">
        <v>21</v>
      </c>
      <c r="B9" s="17"/>
      <c r="C9" s="2" t="s">
        <v>30</v>
      </c>
      <c r="D9" s="2"/>
      <c r="E9" s="2"/>
      <c r="F9" s="17" t="str">
        <f>A9</f>
        <v>Zombi popolano</v>
      </c>
      <c r="G9" s="17"/>
      <c r="H9" t="s">
        <v>32</v>
      </c>
      <c r="I9" s="2"/>
      <c r="L9" t="s">
        <v>11</v>
      </c>
    </row>
    <row r="10" spans="1:14" x14ac:dyDescent="0.3">
      <c r="A10" s="7" t="s">
        <v>0</v>
      </c>
      <c r="B10" s="7" t="s">
        <v>2</v>
      </c>
      <c r="F10" s="11" t="s">
        <v>0</v>
      </c>
      <c r="G10" s="11" t="s">
        <v>2</v>
      </c>
      <c r="I10" s="2"/>
      <c r="L10" s="2" t="s">
        <v>20</v>
      </c>
    </row>
    <row r="11" spans="1:14" x14ac:dyDescent="0.3">
      <c r="A11" s="11">
        <f>3+12+12</f>
        <v>27</v>
      </c>
      <c r="B11" s="7">
        <f>A11</f>
        <v>27</v>
      </c>
      <c r="F11" s="11">
        <f>3+12+12</f>
        <v>27</v>
      </c>
      <c r="G11" s="11">
        <f>F11</f>
        <v>27</v>
      </c>
      <c r="I11" s="2"/>
      <c r="L11" s="2" t="s">
        <v>14</v>
      </c>
    </row>
    <row r="12" spans="1:14" x14ac:dyDescent="0.3">
      <c r="H12" s="2"/>
      <c r="I12" s="2"/>
      <c r="L12" s="2"/>
    </row>
    <row r="13" spans="1:14" x14ac:dyDescent="0.3">
      <c r="H13" s="2"/>
      <c r="I13" s="2"/>
    </row>
    <row r="14" spans="1:14" x14ac:dyDescent="0.3">
      <c r="H14" s="2"/>
      <c r="I14" s="2"/>
    </row>
    <row r="15" spans="1:14" x14ac:dyDescent="0.3">
      <c r="G15" s="2"/>
      <c r="H15" s="2"/>
      <c r="I15" s="2"/>
    </row>
    <row r="16" spans="1:14" x14ac:dyDescent="0.3">
      <c r="G16" s="2"/>
      <c r="H16" s="2"/>
      <c r="I16" s="2"/>
    </row>
    <row r="17" spans="1:9" x14ac:dyDescent="0.3">
      <c r="G17" s="2"/>
      <c r="H17" s="2"/>
      <c r="I17" s="2"/>
    </row>
    <row r="18" spans="1:9" x14ac:dyDescent="0.3">
      <c r="G18" s="2"/>
      <c r="H18" s="2"/>
      <c r="I18" s="2"/>
    </row>
    <row r="19" spans="1:9" x14ac:dyDescent="0.3">
      <c r="G19" s="2"/>
      <c r="H19" s="2"/>
      <c r="I19" s="2"/>
    </row>
    <row r="20" spans="1:9" x14ac:dyDescent="0.3">
      <c r="A20" s="5" t="s">
        <v>35</v>
      </c>
      <c r="D20" s="2"/>
      <c r="E20" s="8" t="s">
        <v>23</v>
      </c>
      <c r="F20" s="2"/>
      <c r="G20" s="2"/>
      <c r="H20" s="2"/>
      <c r="I20" s="2"/>
    </row>
    <row r="21" spans="1:9" x14ac:dyDescent="0.3">
      <c r="A21" t="s">
        <v>27</v>
      </c>
      <c r="D21" s="2"/>
      <c r="E21" s="2" t="s">
        <v>24</v>
      </c>
      <c r="F21" s="2"/>
      <c r="G21" s="2"/>
    </row>
    <row r="22" spans="1:9" x14ac:dyDescent="0.3">
      <c r="A22" t="s">
        <v>28</v>
      </c>
      <c r="D22" s="2"/>
      <c r="E22" s="2" t="s">
        <v>25</v>
      </c>
      <c r="F22" s="2"/>
      <c r="G22" s="3"/>
    </row>
    <row r="23" spans="1:9" x14ac:dyDescent="0.3">
      <c r="D23" s="2"/>
      <c r="E23" s="2" t="s">
        <v>26</v>
      </c>
      <c r="F23" s="2"/>
      <c r="G23" s="3"/>
    </row>
    <row r="24" spans="1:9" x14ac:dyDescent="0.3">
      <c r="D24" s="2"/>
      <c r="E24" s="2" t="s">
        <v>29</v>
      </c>
      <c r="F24" s="2"/>
    </row>
    <row r="25" spans="1:9" x14ac:dyDescent="0.3">
      <c r="C25" s="2"/>
      <c r="D25" s="2"/>
      <c r="E25" s="2"/>
      <c r="F25" s="2"/>
    </row>
    <row r="26" spans="1:9" x14ac:dyDescent="0.3">
      <c r="C26" s="2"/>
      <c r="D26" s="2"/>
      <c r="E26" s="2"/>
      <c r="F26" s="2"/>
    </row>
    <row r="27" spans="1:9" x14ac:dyDescent="0.3">
      <c r="A27" s="5" t="s">
        <v>34</v>
      </c>
    </row>
    <row r="28" spans="1:9" x14ac:dyDescent="0.3">
      <c r="A28" t="s">
        <v>36</v>
      </c>
      <c r="D28" t="s">
        <v>44</v>
      </c>
    </row>
    <row r="29" spans="1:9" x14ac:dyDescent="0.3">
      <c r="A29" t="s">
        <v>38</v>
      </c>
      <c r="C29" t="s">
        <v>43</v>
      </c>
      <c r="E29" t="s">
        <v>46</v>
      </c>
      <c r="G29" t="s">
        <v>45</v>
      </c>
    </row>
    <row r="30" spans="1:9" x14ac:dyDescent="0.3">
      <c r="A30" t="s">
        <v>39</v>
      </c>
      <c r="E30" t="s">
        <v>46</v>
      </c>
      <c r="G30" t="s">
        <v>47</v>
      </c>
    </row>
    <row r="31" spans="1:9" x14ac:dyDescent="0.3">
      <c r="A31" t="s">
        <v>40</v>
      </c>
      <c r="F31" s="9"/>
      <c r="G31" s="9" t="s">
        <v>48</v>
      </c>
    </row>
    <row r="32" spans="1:9" x14ac:dyDescent="0.3">
      <c r="A32" t="s">
        <v>41</v>
      </c>
      <c r="E32" t="s">
        <v>46</v>
      </c>
      <c r="G32" t="s">
        <v>49</v>
      </c>
    </row>
    <row r="33" spans="1:7" x14ac:dyDescent="0.3">
      <c r="A33" t="s">
        <v>42</v>
      </c>
      <c r="E33" t="s">
        <v>46</v>
      </c>
      <c r="G33" t="s">
        <v>50</v>
      </c>
    </row>
    <row r="34" spans="1:7" x14ac:dyDescent="0.3">
      <c r="A34" t="s">
        <v>37</v>
      </c>
    </row>
    <row r="35" spans="1:7" x14ac:dyDescent="0.3">
      <c r="A35" t="s">
        <v>51</v>
      </c>
      <c r="D35" t="s">
        <v>55</v>
      </c>
      <c r="G35" s="9" t="s">
        <v>56</v>
      </c>
    </row>
    <row r="36" spans="1:7" x14ac:dyDescent="0.3">
      <c r="A36" t="s">
        <v>52</v>
      </c>
    </row>
    <row r="37" spans="1:7" x14ac:dyDescent="0.3">
      <c r="A37" t="s">
        <v>53</v>
      </c>
      <c r="C37" t="s">
        <v>59</v>
      </c>
      <c r="E37" t="s">
        <v>57</v>
      </c>
      <c r="G37" t="s">
        <v>58</v>
      </c>
    </row>
    <row r="38" spans="1:7" x14ac:dyDescent="0.3">
      <c r="A38" t="s">
        <v>54</v>
      </c>
      <c r="C38" t="s">
        <v>60</v>
      </c>
      <c r="E38" t="s">
        <v>61</v>
      </c>
      <c r="G38" t="s">
        <v>62</v>
      </c>
    </row>
  </sheetData>
  <sortState ref="L2:M11">
    <sortCondition descending="1" ref="M11"/>
  </sortState>
  <mergeCells count="6">
    <mergeCell ref="A9:B9"/>
    <mergeCell ref="A1:B1"/>
    <mergeCell ref="F5:G5"/>
    <mergeCell ref="L1:M1"/>
    <mergeCell ref="A5:B5"/>
    <mergeCell ref="F9:G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topLeftCell="A4" workbookViewId="0">
      <selection activeCell="A19" sqref="A19"/>
    </sheetView>
  </sheetViews>
  <sheetFormatPr defaultRowHeight="14.4" x14ac:dyDescent="0.3"/>
  <sheetData>
    <row r="1" spans="1:10" x14ac:dyDescent="0.3">
      <c r="A1" s="17" t="s">
        <v>63</v>
      </c>
      <c r="B1" s="17"/>
      <c r="C1" s="2"/>
      <c r="D1" t="s">
        <v>68</v>
      </c>
      <c r="F1" s="2"/>
      <c r="I1" s="17" t="s">
        <v>15</v>
      </c>
      <c r="J1" s="17"/>
    </row>
    <row r="2" spans="1:10" x14ac:dyDescent="0.3">
      <c r="A2" s="12" t="s">
        <v>0</v>
      </c>
      <c r="B2" s="12" t="s">
        <v>2</v>
      </c>
      <c r="D2" t="s">
        <v>69</v>
      </c>
      <c r="I2" t="s">
        <v>13</v>
      </c>
    </row>
    <row r="3" spans="1:10" x14ac:dyDescent="0.3">
      <c r="A3" s="12">
        <f>8+4+2</f>
        <v>14</v>
      </c>
      <c r="B3" s="12">
        <f>A3</f>
        <v>14</v>
      </c>
      <c r="I3" t="s">
        <v>12</v>
      </c>
    </row>
    <row r="4" spans="1:10" x14ac:dyDescent="0.3">
      <c r="D4" t="s">
        <v>71</v>
      </c>
      <c r="I4" t="s">
        <v>11</v>
      </c>
    </row>
    <row r="5" spans="1:10" x14ac:dyDescent="0.3">
      <c r="A5" t="s">
        <v>70</v>
      </c>
      <c r="D5" t="s">
        <v>72</v>
      </c>
      <c r="I5" t="s">
        <v>20</v>
      </c>
    </row>
    <row r="6" spans="1:10" x14ac:dyDescent="0.3">
      <c r="I6" t="s">
        <v>14</v>
      </c>
    </row>
    <row r="7" spans="1:10" x14ac:dyDescent="0.3">
      <c r="A7" t="s">
        <v>73</v>
      </c>
      <c r="H7" t="str">
        <f>IF($B$3&gt;0,"Vivo","Morto")</f>
        <v>Vivo</v>
      </c>
      <c r="I7">
        <f>$C$1</f>
        <v>0</v>
      </c>
    </row>
    <row r="8" spans="1:10" x14ac:dyDescent="0.3">
      <c r="A8" t="s">
        <v>74</v>
      </c>
      <c r="H8" t="str">
        <f>IF($B$13&gt;0,"Vivo","Morto")</f>
        <v>Vivo</v>
      </c>
      <c r="I8">
        <f>$C$5</f>
        <v>0</v>
      </c>
    </row>
    <row r="9" spans="1:10" x14ac:dyDescent="0.3">
      <c r="H9" t="str">
        <f>IF($B$17&gt;0,"Vivo","Morto")</f>
        <v>Vivo</v>
      </c>
      <c r="I9">
        <f>$C$9</f>
        <v>0</v>
      </c>
    </row>
    <row r="10" spans="1:10" x14ac:dyDescent="0.3">
      <c r="H10" t="str">
        <f>IF($B$25&gt;0,"Vivo","Morto")</f>
        <v>Vivo</v>
      </c>
      <c r="I10">
        <f>$C$13</f>
        <v>0</v>
      </c>
    </row>
    <row r="11" spans="1:10" x14ac:dyDescent="0.3">
      <c r="A11" s="17" t="s">
        <v>64</v>
      </c>
      <c r="B11" s="17"/>
      <c r="D11" t="s">
        <v>75</v>
      </c>
    </row>
    <row r="12" spans="1:10" x14ac:dyDescent="0.3">
      <c r="A12" s="12" t="s">
        <v>0</v>
      </c>
      <c r="B12" s="12" t="s">
        <v>2</v>
      </c>
      <c r="D12" t="s">
        <v>76</v>
      </c>
    </row>
    <row r="13" spans="1:10" x14ac:dyDescent="0.3">
      <c r="A13" s="12">
        <f>10+4+3</f>
        <v>17</v>
      </c>
      <c r="B13" s="12">
        <f>A13</f>
        <v>17</v>
      </c>
    </row>
    <row r="14" spans="1:10" x14ac:dyDescent="0.3">
      <c r="D14" t="s">
        <v>77</v>
      </c>
    </row>
    <row r="15" spans="1:10" x14ac:dyDescent="0.3">
      <c r="A15" s="17" t="s">
        <v>64</v>
      </c>
      <c r="B15" s="17"/>
    </row>
    <row r="16" spans="1:10" x14ac:dyDescent="0.3">
      <c r="A16" s="12" t="s">
        <v>0</v>
      </c>
      <c r="B16" s="12" t="s">
        <v>2</v>
      </c>
      <c r="D16" t="s">
        <v>78</v>
      </c>
    </row>
    <row r="17" spans="1:4" x14ac:dyDescent="0.3">
      <c r="A17" s="12">
        <f>10+4+7</f>
        <v>21</v>
      </c>
      <c r="B17" s="12">
        <f>A17</f>
        <v>21</v>
      </c>
      <c r="D17" t="s">
        <v>79</v>
      </c>
    </row>
    <row r="19" spans="1:4" x14ac:dyDescent="0.3">
      <c r="A19" t="s">
        <v>80</v>
      </c>
    </row>
    <row r="20" spans="1:4" x14ac:dyDescent="0.3">
      <c r="A20" s="5" t="s">
        <v>81</v>
      </c>
    </row>
    <row r="21" spans="1:4" x14ac:dyDescent="0.3">
      <c r="A21" t="s">
        <v>82</v>
      </c>
    </row>
    <row r="23" spans="1:4" x14ac:dyDescent="0.3">
      <c r="A23" s="17" t="s">
        <v>65</v>
      </c>
      <c r="B23" s="17"/>
      <c r="D23" t="s">
        <v>75</v>
      </c>
    </row>
    <row r="24" spans="1:4" x14ac:dyDescent="0.3">
      <c r="A24" s="12" t="s">
        <v>0</v>
      </c>
      <c r="B24" s="12" t="s">
        <v>2</v>
      </c>
      <c r="D24" t="s">
        <v>76</v>
      </c>
    </row>
    <row r="25" spans="1:4" x14ac:dyDescent="0.3">
      <c r="A25" s="12">
        <f>10+4+6</f>
        <v>20</v>
      </c>
      <c r="B25" s="12">
        <f>A25</f>
        <v>20</v>
      </c>
    </row>
    <row r="26" spans="1:4" x14ac:dyDescent="0.3">
      <c r="D26" t="s">
        <v>78</v>
      </c>
    </row>
    <row r="27" spans="1:4" x14ac:dyDescent="0.3">
      <c r="A27" t="s">
        <v>77</v>
      </c>
      <c r="D27" t="s">
        <v>79</v>
      </c>
    </row>
    <row r="29" spans="1:4" x14ac:dyDescent="0.3">
      <c r="A29" t="s">
        <v>83</v>
      </c>
    </row>
    <row r="30" spans="1:4" x14ac:dyDescent="0.3">
      <c r="A30" t="s">
        <v>84</v>
      </c>
    </row>
    <row r="37" spans="1:2" x14ac:dyDescent="0.3">
      <c r="A37" t="s">
        <v>66</v>
      </c>
      <c r="B37">
        <f>600*3+300</f>
        <v>2100</v>
      </c>
    </row>
    <row r="38" spans="1:2" x14ac:dyDescent="0.3">
      <c r="A38" t="s">
        <v>67</v>
      </c>
      <c r="B38">
        <f>B37/5</f>
        <v>420</v>
      </c>
    </row>
  </sheetData>
  <mergeCells count="5">
    <mergeCell ref="I1:J1"/>
    <mergeCell ref="A23:B23"/>
    <mergeCell ref="A1:B1"/>
    <mergeCell ref="A11:B11"/>
    <mergeCell ref="A15:B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71B6-0640-4343-97D2-1E57C6115D81}">
  <dimension ref="A1:L31"/>
  <sheetViews>
    <sheetView tabSelected="1" workbookViewId="0">
      <selection activeCell="A24" sqref="A24"/>
    </sheetView>
  </sheetViews>
  <sheetFormatPr defaultRowHeight="14.4" x14ac:dyDescent="0.3"/>
  <sheetData>
    <row r="1" spans="1:12" x14ac:dyDescent="0.3">
      <c r="A1" s="17" t="s">
        <v>85</v>
      </c>
      <c r="B1" s="17"/>
      <c r="C1" s="2"/>
      <c r="F1" s="17" t="s">
        <v>87</v>
      </c>
      <c r="G1" s="17"/>
      <c r="K1" s="17" t="s">
        <v>15</v>
      </c>
      <c r="L1" s="17"/>
    </row>
    <row r="2" spans="1:12" x14ac:dyDescent="0.3">
      <c r="A2" s="13" t="s">
        <v>0</v>
      </c>
      <c r="B2" s="13" t="s">
        <v>2</v>
      </c>
      <c r="C2" t="s">
        <v>90</v>
      </c>
      <c r="F2" s="13" t="s">
        <v>0</v>
      </c>
      <c r="G2" s="13" t="s">
        <v>2</v>
      </c>
      <c r="K2" t="s">
        <v>13</v>
      </c>
    </row>
    <row r="3" spans="1:12" x14ac:dyDescent="0.3">
      <c r="A3" s="13">
        <f ca="1">56+(RANDBETWEEN(1,8))+8</f>
        <v>67</v>
      </c>
      <c r="B3" s="13">
        <f ca="1">A3</f>
        <v>67</v>
      </c>
      <c r="F3" s="13">
        <v>24</v>
      </c>
      <c r="G3" s="13">
        <f>F3</f>
        <v>24</v>
      </c>
      <c r="K3" t="s">
        <v>12</v>
      </c>
    </row>
    <row r="4" spans="1:12" x14ac:dyDescent="0.3">
      <c r="K4" t="s">
        <v>11</v>
      </c>
    </row>
    <row r="5" spans="1:12" x14ac:dyDescent="0.3">
      <c r="A5" s="17" t="s">
        <v>86</v>
      </c>
      <c r="B5" s="17"/>
      <c r="F5" s="17" t="s">
        <v>88</v>
      </c>
      <c r="G5" s="17"/>
      <c r="K5" t="s">
        <v>20</v>
      </c>
    </row>
    <row r="6" spans="1:12" x14ac:dyDescent="0.3">
      <c r="A6" s="13" t="s">
        <v>0</v>
      </c>
      <c r="B6" s="13" t="s">
        <v>2</v>
      </c>
      <c r="F6" s="13" t="s">
        <v>0</v>
      </c>
      <c r="G6" s="13" t="s">
        <v>2</v>
      </c>
      <c r="K6" t="s">
        <v>14</v>
      </c>
    </row>
    <row r="7" spans="1:12" x14ac:dyDescent="0.3">
      <c r="A7" s="13">
        <f>21+8</f>
        <v>29</v>
      </c>
      <c r="B7" s="13">
        <f>A7</f>
        <v>29</v>
      </c>
      <c r="F7" s="13">
        <f ca="1">RANDBETWEEN(1,10)+RANDBETWEEN(1,10)+RANDBETWEEN(1,10)+10+(5*4)</f>
        <v>51</v>
      </c>
      <c r="G7" s="13">
        <f ca="1">F7</f>
        <v>51</v>
      </c>
      <c r="J7" t="str">
        <f ca="1">IF($B$3&gt;0,"Vivo","Morto")</f>
        <v>Vivo</v>
      </c>
      <c r="K7">
        <f>$C$1</f>
        <v>0</v>
      </c>
    </row>
    <row r="8" spans="1:12" x14ac:dyDescent="0.3">
      <c r="J8" t="str">
        <f>IF($B$7&gt;0,"Vivo","Morto")</f>
        <v>Vivo</v>
      </c>
      <c r="K8">
        <f>$C$5</f>
        <v>0</v>
      </c>
    </row>
    <row r="9" spans="1:12" x14ac:dyDescent="0.3">
      <c r="J9" t="str">
        <f>IF($G$3&gt;0,"Vivo","Morto")</f>
        <v>Vivo</v>
      </c>
      <c r="K9">
        <f>$H$1</f>
        <v>0</v>
      </c>
    </row>
    <row r="10" spans="1:12" x14ac:dyDescent="0.3">
      <c r="J10" t="str">
        <f>IF($G$3&gt;0,"Vivo","Morto")</f>
        <v>Vivo</v>
      </c>
      <c r="K10">
        <f>$H$5</f>
        <v>0</v>
      </c>
    </row>
    <row r="12" spans="1:12" x14ac:dyDescent="0.3">
      <c r="A12" s="5" t="s">
        <v>89</v>
      </c>
    </row>
    <row r="13" spans="1:12" x14ac:dyDescent="0.3">
      <c r="A13" t="s">
        <v>100</v>
      </c>
    </row>
    <row r="14" spans="1:12" x14ac:dyDescent="0.3">
      <c r="A14" s="5" t="s">
        <v>91</v>
      </c>
      <c r="C14" t="s">
        <v>92</v>
      </c>
      <c r="F14" t="s">
        <v>110</v>
      </c>
      <c r="J14" t="s">
        <v>114</v>
      </c>
    </row>
    <row r="15" spans="1:12" x14ac:dyDescent="0.3">
      <c r="A15" t="s">
        <v>94</v>
      </c>
      <c r="G15">
        <f>5400-2800-1000</f>
        <v>1600</v>
      </c>
      <c r="H15" t="s">
        <v>99</v>
      </c>
    </row>
    <row r="16" spans="1:12" x14ac:dyDescent="0.3">
      <c r="A16" t="s">
        <v>95</v>
      </c>
    </row>
    <row r="17" spans="1:10" x14ac:dyDescent="0.3">
      <c r="A17" t="s">
        <v>96</v>
      </c>
      <c r="J17" t="s">
        <v>115</v>
      </c>
    </row>
    <row r="18" spans="1:10" x14ac:dyDescent="0.3">
      <c r="A18" t="s">
        <v>111</v>
      </c>
      <c r="J18" t="s">
        <v>116</v>
      </c>
    </row>
    <row r="19" spans="1:10" x14ac:dyDescent="0.3">
      <c r="A19" t="s">
        <v>97</v>
      </c>
      <c r="J19" t="s">
        <v>116</v>
      </c>
    </row>
    <row r="20" spans="1:10" x14ac:dyDescent="0.3">
      <c r="A20" t="s">
        <v>98</v>
      </c>
      <c r="J20" t="s">
        <v>116</v>
      </c>
    </row>
    <row r="21" spans="1:10" x14ac:dyDescent="0.3">
      <c r="A21" s="5" t="s">
        <v>112</v>
      </c>
      <c r="C21" t="s">
        <v>113</v>
      </c>
      <c r="D21" s="15">
        <f>6</f>
        <v>6</v>
      </c>
    </row>
    <row r="22" spans="1:10" x14ac:dyDescent="0.3">
      <c r="A22" s="5" t="s">
        <v>93</v>
      </c>
    </row>
    <row r="23" spans="1:10" x14ac:dyDescent="0.3">
      <c r="A23" s="14" t="s">
        <v>117</v>
      </c>
    </row>
    <row r="24" spans="1:10" x14ac:dyDescent="0.3">
      <c r="A24" s="14" t="s">
        <v>118</v>
      </c>
    </row>
    <row r="26" spans="1:10" x14ac:dyDescent="0.3">
      <c r="A26" s="5" t="s">
        <v>101</v>
      </c>
    </row>
    <row r="27" spans="1:10" x14ac:dyDescent="0.3">
      <c r="A27" s="5" t="s">
        <v>102</v>
      </c>
      <c r="B27" s="16" t="s">
        <v>103</v>
      </c>
    </row>
    <row r="28" spans="1:10" x14ac:dyDescent="0.3">
      <c r="A28" s="5" t="s">
        <v>106</v>
      </c>
      <c r="B28" s="16" t="s">
        <v>104</v>
      </c>
    </row>
    <row r="29" spans="1:10" x14ac:dyDescent="0.3">
      <c r="A29" s="5" t="s">
        <v>105</v>
      </c>
      <c r="B29" s="16" t="s">
        <v>107</v>
      </c>
    </row>
    <row r="30" spans="1:10" x14ac:dyDescent="0.3">
      <c r="A30" s="5" t="s">
        <v>108</v>
      </c>
    </row>
    <row r="31" spans="1:10" x14ac:dyDescent="0.3">
      <c r="A31" s="5" t="s">
        <v>109</v>
      </c>
    </row>
  </sheetData>
  <mergeCells count="5">
    <mergeCell ref="A1:B1"/>
    <mergeCell ref="F1:G1"/>
    <mergeCell ref="A5:B5"/>
    <mergeCell ref="F5:G5"/>
    <mergeCell ref="K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Base</vt:lpstr>
      <vt:lpstr>Kizzaf</vt:lpstr>
      <vt:lpstr>Foglio1</vt:lpstr>
      <vt:lpstr>Fuori Granyrion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2019-10-20T19:07:01Z</dcterms:modified>
</cp:coreProperties>
</file>