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uck\"/>
    </mc:Choice>
  </mc:AlternateContent>
  <xr:revisionPtr revIDLastSave="0" documentId="13_ncr:1_{0E3AB841-417F-4EC1-A0FA-B238922F944D}" xr6:coauthVersionLast="47" xr6:coauthVersionMax="47" xr10:uidLastSave="{00000000-0000-0000-0000-000000000000}"/>
  <bookViews>
    <workbookView xWindow="-108" yWindow="-108" windowWidth="23256" windowHeight="12576" activeTab="1" xr2:uid="{416A3972-8C9D-42DF-A66E-7B03FFADE4DD}"/>
  </bookViews>
  <sheets>
    <sheet name="Sheet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C11" i="1"/>
  <c r="H11" i="1"/>
  <c r="E12" i="1"/>
  <c r="A12" i="1"/>
  <c r="B12" i="1"/>
  <c r="I12" i="1" s="1"/>
  <c r="B13" i="1"/>
  <c r="I36" i="1"/>
  <c r="I11" i="1"/>
  <c r="J11" i="1" s="1"/>
  <c r="I3" i="1"/>
  <c r="K3" i="1" s="1"/>
  <c r="J4" i="1" s="1"/>
  <c r="E3" i="1"/>
  <c r="D4" i="1" s="1"/>
  <c r="C3" i="1"/>
  <c r="C4" i="1" s="1"/>
  <c r="J12" i="1" l="1"/>
  <c r="H12" i="1"/>
  <c r="I13" i="1"/>
  <c r="E4" i="1"/>
  <c r="D5" i="1" s="1"/>
  <c r="C5" i="1"/>
  <c r="I4" i="1"/>
  <c r="J13" i="1" l="1"/>
  <c r="B14" i="1"/>
  <c r="I14" i="1" s="1"/>
  <c r="A13" i="1"/>
  <c r="H13" i="1"/>
  <c r="I5" i="1"/>
  <c r="K5" i="1" s="1"/>
  <c r="K4" i="1"/>
  <c r="J5" i="1" s="1"/>
  <c r="C6" i="1"/>
  <c r="E5" i="1"/>
  <c r="D6" i="1" s="1"/>
  <c r="E30" i="1" s="1"/>
  <c r="E16" i="1"/>
  <c r="E24" i="1"/>
  <c r="E25" i="1"/>
  <c r="E33" i="1"/>
  <c r="E18" i="1"/>
  <c r="E28" i="1"/>
  <c r="E22" i="1"/>
  <c r="E31" i="1"/>
  <c r="J14" i="1" l="1"/>
  <c r="A14" i="1"/>
  <c r="B15" i="1"/>
  <c r="I15" i="1" s="1"/>
  <c r="J15" i="1" s="1"/>
  <c r="H14" i="1"/>
  <c r="E26" i="1"/>
  <c r="E15" i="1"/>
  <c r="C12" i="1"/>
  <c r="G12" i="1" s="1"/>
  <c r="G11" i="1"/>
  <c r="E23" i="1"/>
  <c r="E20" i="1"/>
  <c r="E29" i="1"/>
  <c r="E21" i="1"/>
  <c r="E13" i="1"/>
  <c r="E32" i="1"/>
  <c r="C7" i="1"/>
  <c r="E7" i="1" s="1"/>
  <c r="E6" i="1"/>
  <c r="D7" i="1" s="1"/>
  <c r="B16" i="1" l="1"/>
  <c r="I16" i="1" s="1"/>
  <c r="J16" i="1" s="1"/>
  <c r="A15" i="1"/>
  <c r="F12" i="1"/>
  <c r="C13" i="1" s="1"/>
  <c r="E19" i="1"/>
  <c r="E14" i="1"/>
  <c r="E35" i="1"/>
  <c r="E27" i="1"/>
  <c r="E34" i="1"/>
  <c r="E17" i="1"/>
  <c r="F13" i="1" l="1"/>
  <c r="A16" i="1"/>
  <c r="B17" i="1"/>
  <c r="I17" i="1" s="1"/>
  <c r="J17" i="1" s="1"/>
  <c r="G13" i="1" l="1"/>
  <c r="A17" i="1"/>
  <c r="B18" i="1"/>
  <c r="I18" i="1" s="1"/>
  <c r="J18" i="1" s="1"/>
  <c r="A18" i="1" l="1"/>
  <c r="B19" i="1"/>
  <c r="I19" i="1" s="1"/>
  <c r="J19" i="1" s="1"/>
  <c r="C14" i="1"/>
  <c r="A19" i="1" l="1"/>
  <c r="B20" i="1"/>
  <c r="I20" i="1" s="1"/>
  <c r="J20" i="1" s="1"/>
  <c r="G14" i="1"/>
  <c r="F14" i="1"/>
  <c r="B21" i="1" l="1"/>
  <c r="I21" i="1" s="1"/>
  <c r="J21" i="1" s="1"/>
  <c r="A20" i="1"/>
  <c r="C15" i="1"/>
  <c r="B22" i="1" l="1"/>
  <c r="I22" i="1" s="1"/>
  <c r="J22" i="1" s="1"/>
  <c r="A21" i="1"/>
  <c r="G15" i="1"/>
  <c r="F15" i="1"/>
  <c r="B23" i="1" l="1"/>
  <c r="I23" i="1" s="1"/>
  <c r="J23" i="1" s="1"/>
  <c r="A22" i="1"/>
  <c r="C16" i="1"/>
  <c r="G16" i="1" s="1"/>
  <c r="H15" i="1"/>
  <c r="H16" i="1" s="1"/>
  <c r="A23" i="1" l="1"/>
  <c r="B24" i="1"/>
  <c r="I24" i="1" s="1"/>
  <c r="J24" i="1" s="1"/>
  <c r="F16" i="1"/>
  <c r="C17" i="1" s="1"/>
  <c r="A24" i="1" l="1"/>
  <c r="B25" i="1"/>
  <c r="I25" i="1" s="1"/>
  <c r="J25" i="1" s="1"/>
  <c r="G17" i="1"/>
  <c r="F17" i="1"/>
  <c r="H17" i="1"/>
  <c r="H18" i="1" s="1"/>
  <c r="H19" i="1" s="1"/>
  <c r="A25" i="1" l="1"/>
  <c r="B26" i="1"/>
  <c r="I26" i="1" s="1"/>
  <c r="J26" i="1" s="1"/>
  <c r="C18" i="1"/>
  <c r="A26" i="1" l="1"/>
  <c r="B27" i="1"/>
  <c r="I27" i="1" s="1"/>
  <c r="J27" i="1" s="1"/>
  <c r="G18" i="1"/>
  <c r="F18" i="1"/>
  <c r="B28" i="1" l="1"/>
  <c r="I28" i="1" s="1"/>
  <c r="J28" i="1" s="1"/>
  <c r="A27" i="1"/>
  <c r="C19" i="1"/>
  <c r="B29" i="1" l="1"/>
  <c r="I29" i="1" s="1"/>
  <c r="J29" i="1" s="1"/>
  <c r="A28" i="1"/>
  <c r="G19" i="1"/>
  <c r="F19" i="1"/>
  <c r="C20" i="1" s="1"/>
  <c r="B30" i="1" l="1"/>
  <c r="I30" i="1" s="1"/>
  <c r="J30" i="1" s="1"/>
  <c r="A29" i="1"/>
  <c r="G20" i="1"/>
  <c r="F20" i="1"/>
  <c r="B31" i="1" l="1"/>
  <c r="I31" i="1" s="1"/>
  <c r="J31" i="1" s="1"/>
  <c r="A30" i="1"/>
  <c r="C21" i="1"/>
  <c r="H20" i="1"/>
  <c r="H21" i="1" s="1"/>
  <c r="H22" i="1" s="1"/>
  <c r="H23" i="1" s="1"/>
  <c r="A31" i="1" l="1"/>
  <c r="B32" i="1"/>
  <c r="I32" i="1" s="1"/>
  <c r="J32" i="1" s="1"/>
  <c r="G21" i="1"/>
  <c r="F21" i="1"/>
  <c r="C22" i="1" l="1"/>
  <c r="G22" i="1" s="1"/>
  <c r="B33" i="1"/>
  <c r="I33" i="1" s="1"/>
  <c r="J33" i="1" s="1"/>
  <c r="A32" i="1"/>
  <c r="F22" i="1" l="1"/>
  <c r="C23" i="1" s="1"/>
  <c r="G23" i="1" s="1"/>
  <c r="B34" i="1"/>
  <c r="I34" i="1" s="1"/>
  <c r="J34" i="1" s="1"/>
  <c r="A33" i="1"/>
  <c r="F23" i="1" l="1"/>
  <c r="C24" i="1" s="1"/>
  <c r="G24" i="1" s="1"/>
  <c r="A34" i="1"/>
  <c r="B35" i="1"/>
  <c r="H24" i="1"/>
  <c r="A35" i="1" l="1"/>
  <c r="I35" i="1"/>
  <c r="J35" i="1" s="1"/>
  <c r="F24" i="1"/>
  <c r="C25" i="1" s="1"/>
  <c r="G25" i="1" s="1"/>
  <c r="F25" i="1" l="1"/>
  <c r="H25" i="1" s="1"/>
  <c r="H26" i="1" s="1"/>
  <c r="H27" i="1" s="1"/>
  <c r="H28" i="1" s="1"/>
  <c r="H29" i="1" s="1"/>
  <c r="C26" i="1" l="1"/>
  <c r="F26" i="1" s="1"/>
  <c r="G26" i="1" l="1"/>
  <c r="C27" i="1" s="1"/>
  <c r="G27" i="1" l="1"/>
  <c r="F27" i="1"/>
  <c r="C28" i="1" l="1"/>
  <c r="G28" i="1" s="1"/>
  <c r="F28" i="1" l="1"/>
  <c r="C29" i="1" s="1"/>
  <c r="F29" i="1" l="1"/>
  <c r="C30" i="1" s="1"/>
  <c r="G29" i="1"/>
  <c r="G30" i="1" l="1"/>
  <c r="F30" i="1"/>
  <c r="C31" i="1" l="1"/>
  <c r="H30" i="1"/>
  <c r="H31" i="1" s="1"/>
  <c r="H32" i="1" s="1"/>
  <c r="H33" i="1" s="1"/>
  <c r="H34" i="1" s="1"/>
  <c r="F31" i="1" l="1"/>
  <c r="G31" i="1"/>
  <c r="C32" i="1" l="1"/>
  <c r="G32" i="1" l="1"/>
  <c r="F32" i="1"/>
  <c r="C33" i="1" l="1"/>
  <c r="F33" i="1" s="1"/>
  <c r="C34" i="1" s="1"/>
  <c r="G33" i="1" l="1"/>
  <c r="G34" i="1"/>
  <c r="F34" i="1"/>
  <c r="C35" i="1" s="1"/>
  <c r="F35" i="1" l="1"/>
  <c r="E37" i="1" s="1"/>
  <c r="G35" i="1"/>
  <c r="E38" i="1" s="1"/>
  <c r="H35" i="1" l="1"/>
</calcChain>
</file>

<file path=xl/sharedStrings.xml><?xml version="1.0" encoding="utf-8"?>
<sst xmlns="http://schemas.openxmlformats.org/spreadsheetml/2006/main" count="26" uniqueCount="20">
  <si>
    <t>M</t>
  </si>
  <si>
    <t>N</t>
  </si>
  <si>
    <t>Demand</t>
  </si>
  <si>
    <t>Probability</t>
  </si>
  <si>
    <t>Random Digit Assignment</t>
  </si>
  <si>
    <t>From</t>
  </si>
  <si>
    <t>To</t>
  </si>
  <si>
    <t>Lead Time</t>
  </si>
  <si>
    <t>Cumulative Probability</t>
  </si>
  <si>
    <t>Cycle</t>
  </si>
  <si>
    <t>Day</t>
  </si>
  <si>
    <t>Beginning Inventory</t>
  </si>
  <si>
    <t>Random For Demand</t>
  </si>
  <si>
    <t>Ending Inventory</t>
  </si>
  <si>
    <t>Shortage Quantity</t>
  </si>
  <si>
    <t>Order Quantity</t>
  </si>
  <si>
    <t>Random For Lead Time</t>
  </si>
  <si>
    <t>Days Until Order Arrives</t>
  </si>
  <si>
    <t>The average ending inventory</t>
  </si>
  <si>
    <t>No. of days when shortage condition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</si>
</sst>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366426</xdr:colOff>
      <xdr:row>33</xdr:row>
      <xdr:rowOff>61488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E5CDA-1703-4199-94A4-EB3307EF4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81626" cy="5978194"/>
        </a:xfrm>
        <a:prstGeom prst="rect">
          <a:avLst/>
        </a:prstGeom>
      </xdr:spPr>
    </xdr:pic>
    <xdr:clientData/>
  </xdr:twoCellAnchor>
  <xdr:twoCellAnchor editAs="oneCell">
    <xdr:from>
      <xdr:col>13</xdr:col>
      <xdr:colOff>80682</xdr:colOff>
      <xdr:row>1</xdr:row>
      <xdr:rowOff>80683</xdr:rowOff>
    </xdr:from>
    <xdr:to>
      <xdr:col>26</xdr:col>
      <xdr:colOff>431919</xdr:colOff>
      <xdr:row>23</xdr:row>
      <xdr:rowOff>159921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397F60-C494-435C-9707-34D269051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5482" y="259977"/>
          <a:ext cx="8276037" cy="4023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CAB7-A1A6-4F94-B879-66FCAE8ADB17}">
  <dimension ref="A1"/>
  <sheetViews>
    <sheetView zoomScale="85" zoomScaleNormal="85" workbookViewId="0">
      <selection activeCell="A31" sqref="A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DA94-2707-4EA3-8218-BA08E7F5D32A}">
  <dimension ref="A1:M38"/>
  <sheetViews>
    <sheetView showGridLines="0" tabSelected="1" zoomScale="115" zoomScaleNormal="115" workbookViewId="0">
      <selection activeCell="C10" sqref="C10"/>
    </sheetView>
  </sheetViews>
  <sheetFormatPr defaultRowHeight="14.4" x14ac:dyDescent="0.3"/>
  <cols>
    <col min="1" max="1" width="8" style="1" bestFit="1" customWidth="1"/>
    <col min="2" max="2" width="10.88671875" style="1" customWidth="1"/>
    <col min="3" max="3" width="13" style="1" customWidth="1"/>
    <col min="4" max="4" width="14.109375" style="1" customWidth="1"/>
    <col min="5" max="5" width="8.6640625" style="1" customWidth="1"/>
    <col min="6" max="6" width="10.21875" style="1" customWidth="1"/>
    <col min="7" max="7" width="12.88671875" style="1" customWidth="1"/>
    <col min="8" max="8" width="10.5546875" style="1" customWidth="1"/>
    <col min="9" max="9" width="11.77734375" style="1" customWidth="1"/>
    <col min="10" max="10" width="13.77734375" style="1" customWidth="1"/>
    <col min="11" max="11" width="19.88671875" style="1" bestFit="1" customWidth="1"/>
    <col min="12" max="12" width="19.44140625" style="1" bestFit="1" customWidth="1"/>
    <col min="13" max="13" width="3.109375" style="1" customWidth="1"/>
  </cols>
  <sheetData>
    <row r="1" spans="1:12" ht="28.8" customHeight="1" x14ac:dyDescent="0.3">
      <c r="A1" s="6" t="s">
        <v>2</v>
      </c>
      <c r="B1" s="6" t="s">
        <v>3</v>
      </c>
      <c r="C1" s="6" t="s">
        <v>8</v>
      </c>
      <c r="D1" s="6" t="s">
        <v>4</v>
      </c>
      <c r="E1" s="6"/>
      <c r="G1" s="6" t="s">
        <v>7</v>
      </c>
      <c r="H1" s="6" t="s">
        <v>3</v>
      </c>
      <c r="I1" s="6" t="s">
        <v>8</v>
      </c>
      <c r="J1" s="6" t="s">
        <v>4</v>
      </c>
      <c r="K1" s="6"/>
    </row>
    <row r="2" spans="1:12" x14ac:dyDescent="0.3">
      <c r="A2" s="6"/>
      <c r="B2" s="6"/>
      <c r="C2" s="6"/>
      <c r="D2" s="5" t="s">
        <v>5</v>
      </c>
      <c r="E2" s="5" t="s">
        <v>6</v>
      </c>
      <c r="G2" s="6"/>
      <c r="H2" s="6"/>
      <c r="I2" s="6"/>
      <c r="J2" s="5" t="s">
        <v>5</v>
      </c>
      <c r="K2" s="5" t="s">
        <v>6</v>
      </c>
    </row>
    <row r="3" spans="1:12" x14ac:dyDescent="0.3">
      <c r="A3" s="4">
        <v>0</v>
      </c>
      <c r="B3" s="4">
        <v>0.1</v>
      </c>
      <c r="C3" s="4">
        <f>B3</f>
        <v>0.1</v>
      </c>
      <c r="D3" s="4">
        <v>1</v>
      </c>
      <c r="E3" s="4">
        <f>C3*100</f>
        <v>10</v>
      </c>
      <c r="G3" s="4">
        <v>1</v>
      </c>
      <c r="H3" s="4">
        <v>0.6</v>
      </c>
      <c r="I3" s="4">
        <f>H3</f>
        <v>0.6</v>
      </c>
      <c r="J3" s="4">
        <v>1</v>
      </c>
      <c r="K3" s="4">
        <f>I3*10</f>
        <v>6</v>
      </c>
    </row>
    <row r="4" spans="1:12" x14ac:dyDescent="0.3">
      <c r="A4" s="4">
        <v>1</v>
      </c>
      <c r="B4" s="4">
        <v>0.25</v>
      </c>
      <c r="C4" s="4">
        <f>B4+C3</f>
        <v>0.35</v>
      </c>
      <c r="D4" s="4">
        <f>E3+1</f>
        <v>11</v>
      </c>
      <c r="E4" s="4">
        <f t="shared" ref="E4:E7" si="0">C4*100</f>
        <v>35</v>
      </c>
      <c r="G4" s="4">
        <v>2</v>
      </c>
      <c r="H4" s="4">
        <v>0.3</v>
      </c>
      <c r="I4" s="4">
        <f>H4+I3</f>
        <v>0.89999999999999991</v>
      </c>
      <c r="J4" s="4">
        <f>K3+1</f>
        <v>7</v>
      </c>
      <c r="K4" s="4">
        <f t="shared" ref="K4:K5" si="1">I4*10</f>
        <v>9</v>
      </c>
    </row>
    <row r="5" spans="1:12" x14ac:dyDescent="0.3">
      <c r="A5" s="4">
        <v>2</v>
      </c>
      <c r="B5" s="4">
        <v>0.35</v>
      </c>
      <c r="C5" s="4">
        <f t="shared" ref="C5:C7" si="2">B5+C4</f>
        <v>0.7</v>
      </c>
      <c r="D5" s="4">
        <f t="shared" ref="D5:D7" si="3">E4+1</f>
        <v>36</v>
      </c>
      <c r="E5" s="4">
        <f t="shared" si="0"/>
        <v>70</v>
      </c>
      <c r="G5" s="4">
        <v>3</v>
      </c>
      <c r="H5" s="4">
        <v>0.1</v>
      </c>
      <c r="I5" s="4">
        <f>H5+I4</f>
        <v>0.99999999999999989</v>
      </c>
      <c r="J5" s="4">
        <f>K4+1</f>
        <v>10</v>
      </c>
      <c r="K5" s="4">
        <f t="shared" si="1"/>
        <v>9.9999999999999982</v>
      </c>
    </row>
    <row r="6" spans="1:12" x14ac:dyDescent="0.3">
      <c r="A6" s="4">
        <v>3</v>
      </c>
      <c r="B6" s="4">
        <v>0.21</v>
      </c>
      <c r="C6" s="4">
        <f t="shared" si="2"/>
        <v>0.90999999999999992</v>
      </c>
      <c r="D6" s="4">
        <f t="shared" si="3"/>
        <v>71</v>
      </c>
      <c r="E6" s="4">
        <f t="shared" si="0"/>
        <v>90.999999999999986</v>
      </c>
    </row>
    <row r="7" spans="1:12" x14ac:dyDescent="0.3">
      <c r="A7" s="4">
        <v>4</v>
      </c>
      <c r="B7" s="4">
        <v>0.09</v>
      </c>
      <c r="C7" s="4">
        <f t="shared" si="2"/>
        <v>0.99999999999999989</v>
      </c>
      <c r="D7" s="4">
        <f t="shared" si="3"/>
        <v>91.999999999999986</v>
      </c>
      <c r="E7" s="4">
        <f t="shared" si="0"/>
        <v>99.999999999999986</v>
      </c>
    </row>
    <row r="9" spans="1:12" ht="28.8" x14ac:dyDescent="0.3">
      <c r="A9" s="5" t="s">
        <v>9</v>
      </c>
      <c r="B9" s="5" t="s">
        <v>10</v>
      </c>
      <c r="C9" s="5" t="s">
        <v>11</v>
      </c>
      <c r="D9" s="5" t="s">
        <v>12</v>
      </c>
      <c r="E9" s="5" t="s">
        <v>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</row>
    <row r="10" spans="1:12" x14ac:dyDescent="0.3">
      <c r="A10" s="4"/>
      <c r="B10" s="4"/>
      <c r="C10" s="4"/>
      <c r="D10" s="4"/>
      <c r="E10" s="4"/>
      <c r="F10" s="4">
        <v>3</v>
      </c>
      <c r="G10" s="4"/>
      <c r="H10" s="4">
        <v>8</v>
      </c>
      <c r="I10" s="4"/>
      <c r="J10" s="4">
        <v>2</v>
      </c>
    </row>
    <row r="11" spans="1:12" x14ac:dyDescent="0.3">
      <c r="A11" s="4">
        <v>1</v>
      </c>
      <c r="B11" s="4">
        <v>1</v>
      </c>
      <c r="C11" s="4">
        <f>F10+IF(J10=0,H10-G10,0)</f>
        <v>3</v>
      </c>
      <c r="D11" s="4">
        <v>24</v>
      </c>
      <c r="E11" s="4">
        <f>LOOKUP(D11,D$3:E$7,A$3:A$7)</f>
        <v>1</v>
      </c>
      <c r="F11" s="4">
        <f>IF(C11&lt;=E11,0,C11-E11)</f>
        <v>2</v>
      </c>
      <c r="G11" s="4">
        <f>IF(C11&lt;=E11,E11-C11+G10,0)</f>
        <v>0</v>
      </c>
      <c r="H11" s="4">
        <f>IF(B11=L$15,L$14-F11,H10)</f>
        <v>8</v>
      </c>
      <c r="I11" s="4" t="str">
        <f ca="1">IF(B11=$L$15,RANDBETWEEN($J$3,$K$5),"")</f>
        <v/>
      </c>
      <c r="J11" s="4">
        <f ca="1">IF(I11&lt;&gt;"",LOOKUP(I11,J$3:K$5,G$3:G$5),IF(AND(J10&lt;&gt;"",J10&lt;&gt;0),J10-1,""))</f>
        <v>1</v>
      </c>
    </row>
    <row r="12" spans="1:12" x14ac:dyDescent="0.3">
      <c r="A12" s="4" t="str">
        <f>IF(B12=1,MAX(A$11:A11)+1,"")</f>
        <v/>
      </c>
      <c r="B12" s="4">
        <f>IF(B11=L$15,1,B11+1)</f>
        <v>2</v>
      </c>
      <c r="C12" s="4">
        <f t="shared" ref="C12:C35" ca="1" si="4">F11+IF(J11=0,H11-G11,0)</f>
        <v>2</v>
      </c>
      <c r="D12" s="4">
        <v>35</v>
      </c>
      <c r="E12" s="4">
        <f>LOOKUP(D12,D$3:E$7,A$3:A$7)</f>
        <v>1</v>
      </c>
      <c r="F12" s="4">
        <f t="shared" ref="F12:F35" ca="1" si="5">IF(C12&lt;=E12,0,C12-E12)</f>
        <v>1</v>
      </c>
      <c r="G12" s="4">
        <f ca="1">IF(C12&lt;=E12,E12-C12+G11,0)</f>
        <v>0</v>
      </c>
      <c r="H12" s="4">
        <f t="shared" ref="H12:H35" si="6">IF(B12=L$15,L$14-F12,H11)</f>
        <v>8</v>
      </c>
      <c r="I12" s="4" t="str">
        <f t="shared" ref="I12:I36" ca="1" si="7">IF(B12=$L$15,RANDBETWEEN($J$3,$K$5),"")</f>
        <v/>
      </c>
      <c r="J12" s="4">
        <f ca="1">IF(I12&lt;&gt;"",LOOKUP(I12,J$3:K$5,G$3:G$5),IF(AND(J11&lt;&gt;"",J11&lt;&gt;0),J11-1,""))</f>
        <v>0</v>
      </c>
    </row>
    <row r="13" spans="1:12" x14ac:dyDescent="0.3">
      <c r="A13" s="4" t="str">
        <f>IF(B13=1,MAX(A$11:A12)+1,"")</f>
        <v/>
      </c>
      <c r="B13" s="4">
        <f>IF(B12=L$15,1,B12+1)</f>
        <v>3</v>
      </c>
      <c r="C13" s="4">
        <f ca="1">F12+IF(J12=0,H12-G12,0)</f>
        <v>9</v>
      </c>
      <c r="D13" s="4">
        <v>65</v>
      </c>
      <c r="E13" s="4">
        <f t="shared" ref="E13:E35" si="8">LOOKUP(D13,D$3:E$7,A$3:A$7)</f>
        <v>2</v>
      </c>
      <c r="F13" s="4">
        <f t="shared" ca="1" si="5"/>
        <v>7</v>
      </c>
      <c r="G13" s="4">
        <f t="shared" ref="G13:G35" ca="1" si="9">IF(C13&lt;=E13,E13-C13+G12,0)</f>
        <v>0</v>
      </c>
      <c r="H13" s="4">
        <f t="shared" si="6"/>
        <v>8</v>
      </c>
      <c r="I13" s="4" t="str">
        <f t="shared" ca="1" si="7"/>
        <v/>
      </c>
      <c r="J13" s="4" t="str">
        <f ca="1">IF(I13&lt;&gt;"",LOOKUP(I13,J$3:K$5,G$3:G$5),IF(AND(J12&lt;&gt;"",J12&lt;&gt;0),J12-1,""))</f>
        <v/>
      </c>
    </row>
    <row r="14" spans="1:12" x14ac:dyDescent="0.3">
      <c r="A14" s="4" t="str">
        <f>IF(B14=1,MAX(A$11:A13)+1,"")</f>
        <v/>
      </c>
      <c r="B14" s="4">
        <f t="shared" ref="B14:B35" si="10">IF(B13=L$15,1,B13+1)</f>
        <v>4</v>
      </c>
      <c r="C14" s="4">
        <f t="shared" ca="1" si="4"/>
        <v>7</v>
      </c>
      <c r="D14" s="4">
        <v>81</v>
      </c>
      <c r="E14" s="4">
        <f t="shared" si="8"/>
        <v>3</v>
      </c>
      <c r="F14" s="4">
        <f t="shared" ca="1" si="5"/>
        <v>4</v>
      </c>
      <c r="G14" s="4">
        <f t="shared" ca="1" si="9"/>
        <v>0</v>
      </c>
      <c r="H14" s="4">
        <f>IF(B14=L$15,L$14-F14,H13)</f>
        <v>8</v>
      </c>
      <c r="I14" s="4" t="str">
        <f t="shared" ca="1" si="7"/>
        <v/>
      </c>
      <c r="J14" s="4" t="str">
        <f t="shared" ref="J14:J35" ca="1" si="11">IF(I14&lt;&gt;"",LOOKUP(I14,J$3:K$5,G$3:G$5),IF(AND(J13&lt;&gt;"",J13&lt;&gt;0),J13-1,""))</f>
        <v/>
      </c>
      <c r="K14" s="2" t="s">
        <v>0</v>
      </c>
      <c r="L14" s="3">
        <v>11</v>
      </c>
    </row>
    <row r="15" spans="1:12" x14ac:dyDescent="0.3">
      <c r="A15" s="4" t="str">
        <f>IF(B15=1,MAX(A$11:A14)+1,"")</f>
        <v/>
      </c>
      <c r="B15" s="4">
        <f t="shared" si="10"/>
        <v>5</v>
      </c>
      <c r="C15" s="4">
        <f t="shared" ca="1" si="4"/>
        <v>4</v>
      </c>
      <c r="D15" s="4">
        <v>54</v>
      </c>
      <c r="E15" s="4">
        <f t="shared" si="8"/>
        <v>2</v>
      </c>
      <c r="F15" s="4">
        <f t="shared" ca="1" si="5"/>
        <v>2</v>
      </c>
      <c r="G15" s="4">
        <f t="shared" ca="1" si="9"/>
        <v>0</v>
      </c>
      <c r="H15" s="4">
        <f ca="1">IF(B15=L$15,L$14-F15,H14)</f>
        <v>9</v>
      </c>
      <c r="I15" s="4">
        <f t="shared" ca="1" si="7"/>
        <v>7</v>
      </c>
      <c r="J15" s="4">
        <f ca="1">IF(I15&lt;&gt;"",LOOKUP(I15,J$3:K$5,G$3:G$5),IF(AND(J14&lt;&gt;"",J14&lt;&gt;0),J14-1,""))</f>
        <v>2</v>
      </c>
      <c r="K15" s="2" t="s">
        <v>1</v>
      </c>
      <c r="L15" s="3">
        <v>5</v>
      </c>
    </row>
    <row r="16" spans="1:12" x14ac:dyDescent="0.3">
      <c r="A16" s="4">
        <f>IF(B16=1,MAX(A$11:A15)+1,"")</f>
        <v>2</v>
      </c>
      <c r="B16" s="4">
        <f t="shared" si="10"/>
        <v>1</v>
      </c>
      <c r="C16" s="4">
        <f t="shared" ca="1" si="4"/>
        <v>2</v>
      </c>
      <c r="D16" s="4">
        <v>3</v>
      </c>
      <c r="E16" s="4">
        <f t="shared" si="8"/>
        <v>0</v>
      </c>
      <c r="F16" s="4">
        <f t="shared" ca="1" si="5"/>
        <v>2</v>
      </c>
      <c r="G16" s="4">
        <f t="shared" ca="1" si="9"/>
        <v>0</v>
      </c>
      <c r="H16" s="4">
        <f t="shared" ca="1" si="6"/>
        <v>9</v>
      </c>
      <c r="I16" s="4" t="str">
        <f t="shared" ca="1" si="7"/>
        <v/>
      </c>
      <c r="J16" s="4">
        <f t="shared" ca="1" si="11"/>
        <v>1</v>
      </c>
    </row>
    <row r="17" spans="1:10" x14ac:dyDescent="0.3">
      <c r="A17" s="4" t="str">
        <f>IF(B17=1,MAX(A$11:A16)+1,"")</f>
        <v/>
      </c>
      <c r="B17" s="4">
        <f t="shared" si="10"/>
        <v>2</v>
      </c>
      <c r="C17" s="4">
        <f t="shared" ca="1" si="4"/>
        <v>2</v>
      </c>
      <c r="D17" s="4">
        <v>87</v>
      </c>
      <c r="E17" s="4">
        <f t="shared" si="8"/>
        <v>3</v>
      </c>
      <c r="F17" s="4">
        <f t="shared" ca="1" si="5"/>
        <v>0</v>
      </c>
      <c r="G17" s="4">
        <f t="shared" ca="1" si="9"/>
        <v>1</v>
      </c>
      <c r="H17" s="4">
        <f t="shared" ca="1" si="6"/>
        <v>9</v>
      </c>
      <c r="I17" s="4" t="str">
        <f t="shared" ca="1" si="7"/>
        <v/>
      </c>
      <c r="J17" s="4">
        <f t="shared" ca="1" si="11"/>
        <v>0</v>
      </c>
    </row>
    <row r="18" spans="1:10" x14ac:dyDescent="0.3">
      <c r="A18" s="4" t="str">
        <f>IF(B18=1,MAX(A$11:A17)+1,"")</f>
        <v/>
      </c>
      <c r="B18" s="4">
        <f t="shared" si="10"/>
        <v>3</v>
      </c>
      <c r="C18" s="4">
        <f t="shared" ca="1" si="4"/>
        <v>8</v>
      </c>
      <c r="D18" s="4">
        <v>27</v>
      </c>
      <c r="E18" s="4">
        <f t="shared" si="8"/>
        <v>1</v>
      </c>
      <c r="F18" s="4">
        <f t="shared" ca="1" si="5"/>
        <v>7</v>
      </c>
      <c r="G18" s="4">
        <f t="shared" ca="1" si="9"/>
        <v>0</v>
      </c>
      <c r="H18" s="4">
        <f t="shared" ca="1" si="6"/>
        <v>9</v>
      </c>
      <c r="I18" s="4" t="str">
        <f t="shared" ca="1" si="7"/>
        <v/>
      </c>
      <c r="J18" s="4" t="str">
        <f t="shared" ca="1" si="11"/>
        <v/>
      </c>
    </row>
    <row r="19" spans="1:10" x14ac:dyDescent="0.3">
      <c r="A19" s="4" t="str">
        <f>IF(B19=1,MAX(A$11:A18)+1,"")</f>
        <v/>
      </c>
      <c r="B19" s="4">
        <f t="shared" si="10"/>
        <v>4</v>
      </c>
      <c r="C19" s="4">
        <f t="shared" ca="1" si="4"/>
        <v>7</v>
      </c>
      <c r="D19" s="4">
        <v>73</v>
      </c>
      <c r="E19" s="4">
        <f t="shared" si="8"/>
        <v>3</v>
      </c>
      <c r="F19" s="4">
        <f t="shared" ca="1" si="5"/>
        <v>4</v>
      </c>
      <c r="G19" s="4">
        <f t="shared" ca="1" si="9"/>
        <v>0</v>
      </c>
      <c r="H19" s="4">
        <f t="shared" ca="1" si="6"/>
        <v>9</v>
      </c>
      <c r="I19" s="4" t="str">
        <f t="shared" ca="1" si="7"/>
        <v/>
      </c>
      <c r="J19" s="4" t="str">
        <f t="shared" ca="1" si="11"/>
        <v/>
      </c>
    </row>
    <row r="20" spans="1:10" x14ac:dyDescent="0.3">
      <c r="A20" s="4" t="str">
        <f>IF(B20=1,MAX(A$11:A19)+1,"")</f>
        <v/>
      </c>
      <c r="B20" s="4">
        <f t="shared" si="10"/>
        <v>5</v>
      </c>
      <c r="C20" s="4">
        <f t="shared" ca="1" si="4"/>
        <v>4</v>
      </c>
      <c r="D20" s="4">
        <v>70</v>
      </c>
      <c r="E20" s="4">
        <f t="shared" si="8"/>
        <v>2</v>
      </c>
      <c r="F20" s="4">
        <f t="shared" ca="1" si="5"/>
        <v>2</v>
      </c>
      <c r="G20" s="4">
        <f t="shared" ca="1" si="9"/>
        <v>0</v>
      </c>
      <c r="H20" s="4">
        <f t="shared" ca="1" si="6"/>
        <v>9</v>
      </c>
      <c r="I20" s="4">
        <f t="shared" ca="1" si="7"/>
        <v>7</v>
      </c>
      <c r="J20" s="4">
        <f t="shared" ca="1" si="11"/>
        <v>2</v>
      </c>
    </row>
    <row r="21" spans="1:10" x14ac:dyDescent="0.3">
      <c r="A21" s="4">
        <f>IF(B21=1,MAX(A$11:A20)+1,"")</f>
        <v>3</v>
      </c>
      <c r="B21" s="4">
        <f t="shared" si="10"/>
        <v>1</v>
      </c>
      <c r="C21" s="4">
        <f t="shared" ca="1" si="4"/>
        <v>2</v>
      </c>
      <c r="D21" s="4">
        <v>47</v>
      </c>
      <c r="E21" s="4">
        <f t="shared" si="8"/>
        <v>2</v>
      </c>
      <c r="F21" s="4">
        <f t="shared" ca="1" si="5"/>
        <v>0</v>
      </c>
      <c r="G21" s="4">
        <f t="shared" ca="1" si="9"/>
        <v>0</v>
      </c>
      <c r="H21" s="4">
        <f t="shared" ca="1" si="6"/>
        <v>9</v>
      </c>
      <c r="I21" s="4" t="str">
        <f t="shared" ca="1" si="7"/>
        <v/>
      </c>
      <c r="J21" s="4">
        <f t="shared" ca="1" si="11"/>
        <v>1</v>
      </c>
    </row>
    <row r="22" spans="1:10" x14ac:dyDescent="0.3">
      <c r="A22" s="4" t="str">
        <f>IF(B22=1,MAX(A$11:A21)+1,"")</f>
        <v/>
      </c>
      <c r="B22" s="4">
        <f t="shared" si="10"/>
        <v>2</v>
      </c>
      <c r="C22" s="4">
        <f t="shared" ca="1" si="4"/>
        <v>0</v>
      </c>
      <c r="D22" s="4">
        <v>45</v>
      </c>
      <c r="E22" s="4">
        <f t="shared" si="8"/>
        <v>2</v>
      </c>
      <c r="F22" s="4">
        <f t="shared" ca="1" si="5"/>
        <v>0</v>
      </c>
      <c r="G22" s="4">
        <f t="shared" ca="1" si="9"/>
        <v>2</v>
      </c>
      <c r="H22" s="4">
        <f t="shared" ca="1" si="6"/>
        <v>9</v>
      </c>
      <c r="I22" s="4" t="str">
        <f t="shared" ca="1" si="7"/>
        <v/>
      </c>
      <c r="J22" s="4">
        <f t="shared" ca="1" si="11"/>
        <v>0</v>
      </c>
    </row>
    <row r="23" spans="1:10" x14ac:dyDescent="0.3">
      <c r="A23" s="4" t="str">
        <f>IF(B23=1,MAX(A$11:A22)+1,"")</f>
        <v/>
      </c>
      <c r="B23" s="4">
        <f t="shared" si="10"/>
        <v>3</v>
      </c>
      <c r="C23" s="4">
        <f t="shared" ca="1" si="4"/>
        <v>7</v>
      </c>
      <c r="D23" s="4">
        <v>48</v>
      </c>
      <c r="E23" s="4">
        <f t="shared" si="8"/>
        <v>2</v>
      </c>
      <c r="F23" s="4">
        <f t="shared" ca="1" si="5"/>
        <v>5</v>
      </c>
      <c r="G23" s="4">
        <f t="shared" ca="1" si="9"/>
        <v>0</v>
      </c>
      <c r="H23" s="4">
        <f t="shared" ca="1" si="6"/>
        <v>9</v>
      </c>
      <c r="I23" s="4" t="str">
        <f t="shared" ca="1" si="7"/>
        <v/>
      </c>
      <c r="J23" s="4" t="str">
        <f t="shared" ca="1" si="11"/>
        <v/>
      </c>
    </row>
    <row r="24" spans="1:10" x14ac:dyDescent="0.3">
      <c r="A24" s="4" t="str">
        <f>IF(B24=1,MAX(A$11:A23)+1,"")</f>
        <v/>
      </c>
      <c r="B24" s="4">
        <f t="shared" si="10"/>
        <v>4</v>
      </c>
      <c r="C24" s="4">
        <f t="shared" ca="1" si="4"/>
        <v>5</v>
      </c>
      <c r="D24" s="4">
        <v>17</v>
      </c>
      <c r="E24" s="4">
        <f t="shared" si="8"/>
        <v>1</v>
      </c>
      <c r="F24" s="4">
        <f t="shared" ca="1" si="5"/>
        <v>4</v>
      </c>
      <c r="G24" s="4">
        <f t="shared" ca="1" si="9"/>
        <v>0</v>
      </c>
      <c r="H24" s="4">
        <f t="shared" ca="1" si="6"/>
        <v>9</v>
      </c>
      <c r="I24" s="4" t="str">
        <f t="shared" ca="1" si="7"/>
        <v/>
      </c>
      <c r="J24" s="4" t="str">
        <f t="shared" ca="1" si="11"/>
        <v/>
      </c>
    </row>
    <row r="25" spans="1:10" x14ac:dyDescent="0.3">
      <c r="A25" s="4" t="str">
        <f>IF(B25=1,MAX(A$11:A24)+1,"")</f>
        <v/>
      </c>
      <c r="B25" s="4">
        <f t="shared" si="10"/>
        <v>5</v>
      </c>
      <c r="C25" s="4">
        <f t="shared" ca="1" si="4"/>
        <v>4</v>
      </c>
      <c r="D25" s="4">
        <v>9</v>
      </c>
      <c r="E25" s="4">
        <f t="shared" si="8"/>
        <v>0</v>
      </c>
      <c r="F25" s="4">
        <f t="shared" ca="1" si="5"/>
        <v>4</v>
      </c>
      <c r="G25" s="4">
        <f t="shared" ca="1" si="9"/>
        <v>0</v>
      </c>
      <c r="H25" s="4">
        <f t="shared" ca="1" si="6"/>
        <v>7</v>
      </c>
      <c r="I25" s="4">
        <f t="shared" ca="1" si="7"/>
        <v>5</v>
      </c>
      <c r="J25" s="4">
        <f t="shared" ca="1" si="11"/>
        <v>1</v>
      </c>
    </row>
    <row r="26" spans="1:10" x14ac:dyDescent="0.3">
      <c r="A26" s="4">
        <f>IF(B26=1,MAX(A$11:A25)+1,"")</f>
        <v>4</v>
      </c>
      <c r="B26" s="4">
        <f t="shared" si="10"/>
        <v>1</v>
      </c>
      <c r="C26" s="4">
        <f t="shared" ca="1" si="4"/>
        <v>4</v>
      </c>
      <c r="D26" s="4">
        <v>42</v>
      </c>
      <c r="E26" s="4">
        <f t="shared" si="8"/>
        <v>2</v>
      </c>
      <c r="F26" s="4">
        <f t="shared" ca="1" si="5"/>
        <v>2</v>
      </c>
      <c r="G26" s="4">
        <f t="shared" ca="1" si="9"/>
        <v>0</v>
      </c>
      <c r="H26" s="4">
        <f t="shared" ca="1" si="6"/>
        <v>7</v>
      </c>
      <c r="I26" s="4" t="str">
        <f t="shared" ca="1" si="7"/>
        <v/>
      </c>
      <c r="J26" s="4">
        <f t="shared" ca="1" si="11"/>
        <v>0</v>
      </c>
    </row>
    <row r="27" spans="1:10" x14ac:dyDescent="0.3">
      <c r="A27" s="4" t="str">
        <f>IF(B27=1,MAX(A$11:A26)+1,"")</f>
        <v/>
      </c>
      <c r="B27" s="4">
        <f t="shared" si="10"/>
        <v>2</v>
      </c>
      <c r="C27" s="4">
        <f t="shared" ca="1" si="4"/>
        <v>9</v>
      </c>
      <c r="D27" s="4">
        <v>87</v>
      </c>
      <c r="E27" s="4">
        <f t="shared" si="8"/>
        <v>3</v>
      </c>
      <c r="F27" s="4">
        <f t="shared" ca="1" si="5"/>
        <v>6</v>
      </c>
      <c r="G27" s="4">
        <f t="shared" ca="1" si="9"/>
        <v>0</v>
      </c>
      <c r="H27" s="4">
        <f t="shared" ca="1" si="6"/>
        <v>7</v>
      </c>
      <c r="I27" s="4" t="str">
        <f t="shared" ca="1" si="7"/>
        <v/>
      </c>
      <c r="J27" s="4" t="str">
        <f t="shared" ca="1" si="11"/>
        <v/>
      </c>
    </row>
    <row r="28" spans="1:10" x14ac:dyDescent="0.3">
      <c r="A28" s="4" t="str">
        <f>IF(B28=1,MAX(A$11:A27)+1,"")</f>
        <v/>
      </c>
      <c r="B28" s="4">
        <f t="shared" si="10"/>
        <v>3</v>
      </c>
      <c r="C28" s="4">
        <f t="shared" ca="1" si="4"/>
        <v>6</v>
      </c>
      <c r="D28" s="4">
        <v>26</v>
      </c>
      <c r="E28" s="4">
        <f t="shared" si="8"/>
        <v>1</v>
      </c>
      <c r="F28" s="4">
        <f t="shared" ca="1" si="5"/>
        <v>5</v>
      </c>
      <c r="G28" s="4">
        <f t="shared" ca="1" si="9"/>
        <v>0</v>
      </c>
      <c r="H28" s="4">
        <f t="shared" ca="1" si="6"/>
        <v>7</v>
      </c>
      <c r="I28" s="4" t="str">
        <f t="shared" ca="1" si="7"/>
        <v/>
      </c>
      <c r="J28" s="4" t="str">
        <f t="shared" ca="1" si="11"/>
        <v/>
      </c>
    </row>
    <row r="29" spans="1:10" x14ac:dyDescent="0.3">
      <c r="A29" s="4" t="str">
        <f>IF(B29=1,MAX(A$11:A28)+1,"")</f>
        <v/>
      </c>
      <c r="B29" s="4">
        <f t="shared" si="10"/>
        <v>4</v>
      </c>
      <c r="C29" s="4">
        <f t="shared" ca="1" si="4"/>
        <v>5</v>
      </c>
      <c r="D29" s="4">
        <v>36</v>
      </c>
      <c r="E29" s="4">
        <f t="shared" si="8"/>
        <v>2</v>
      </c>
      <c r="F29" s="4">
        <f t="shared" ca="1" si="5"/>
        <v>3</v>
      </c>
      <c r="G29" s="4">
        <f t="shared" ca="1" si="9"/>
        <v>0</v>
      </c>
      <c r="H29" s="4">
        <f t="shared" ca="1" si="6"/>
        <v>7</v>
      </c>
      <c r="I29" s="4" t="str">
        <f t="shared" ca="1" si="7"/>
        <v/>
      </c>
      <c r="J29" s="4" t="str">
        <f t="shared" ca="1" si="11"/>
        <v/>
      </c>
    </row>
    <row r="30" spans="1:10" x14ac:dyDescent="0.3">
      <c r="A30" s="4" t="str">
        <f>IF(B30=1,MAX(A$11:A29)+1,"")</f>
        <v/>
      </c>
      <c r="B30" s="4">
        <f t="shared" si="10"/>
        <v>5</v>
      </c>
      <c r="C30" s="4">
        <f t="shared" ca="1" si="4"/>
        <v>3</v>
      </c>
      <c r="D30" s="4">
        <v>40</v>
      </c>
      <c r="E30" s="4">
        <f t="shared" si="8"/>
        <v>2</v>
      </c>
      <c r="F30" s="4">
        <f t="shared" ca="1" si="5"/>
        <v>1</v>
      </c>
      <c r="G30" s="4">
        <f t="shared" ca="1" si="9"/>
        <v>0</v>
      </c>
      <c r="H30" s="4">
        <f t="shared" ca="1" si="6"/>
        <v>10</v>
      </c>
      <c r="I30" s="4">
        <f t="shared" ca="1" si="7"/>
        <v>2</v>
      </c>
      <c r="J30" s="4">
        <f t="shared" ca="1" si="11"/>
        <v>1</v>
      </c>
    </row>
    <row r="31" spans="1:10" x14ac:dyDescent="0.3">
      <c r="A31" s="4">
        <f>IF(B31=1,MAX(A$11:A30)+1,"")</f>
        <v>5</v>
      </c>
      <c r="B31" s="4">
        <f t="shared" si="10"/>
        <v>1</v>
      </c>
      <c r="C31" s="4">
        <f t="shared" ca="1" si="4"/>
        <v>1</v>
      </c>
      <c r="D31" s="4">
        <v>7</v>
      </c>
      <c r="E31" s="4">
        <f t="shared" si="8"/>
        <v>0</v>
      </c>
      <c r="F31" s="4">
        <f t="shared" ca="1" si="5"/>
        <v>1</v>
      </c>
      <c r="G31" s="4">
        <f t="shared" ca="1" si="9"/>
        <v>0</v>
      </c>
      <c r="H31" s="4">
        <f t="shared" ca="1" si="6"/>
        <v>10</v>
      </c>
      <c r="I31" s="4" t="str">
        <f t="shared" ca="1" si="7"/>
        <v/>
      </c>
      <c r="J31" s="4">
        <f t="shared" ca="1" si="11"/>
        <v>0</v>
      </c>
    </row>
    <row r="32" spans="1:10" x14ac:dyDescent="0.3">
      <c r="A32" s="4" t="str">
        <f>IF(B32=1,MAX(A$11:A31)+1,"")</f>
        <v/>
      </c>
      <c r="B32" s="4">
        <f t="shared" si="10"/>
        <v>2</v>
      </c>
      <c r="C32" s="4">
        <f t="shared" ca="1" si="4"/>
        <v>11</v>
      </c>
      <c r="D32" s="4">
        <v>63</v>
      </c>
      <c r="E32" s="4">
        <f t="shared" si="8"/>
        <v>2</v>
      </c>
      <c r="F32" s="4">
        <f t="shared" ca="1" si="5"/>
        <v>9</v>
      </c>
      <c r="G32" s="4">
        <f t="shared" ca="1" si="9"/>
        <v>0</v>
      </c>
      <c r="H32" s="4">
        <f t="shared" ca="1" si="6"/>
        <v>10</v>
      </c>
      <c r="I32" s="4" t="str">
        <f t="shared" ca="1" si="7"/>
        <v/>
      </c>
      <c r="J32" s="4" t="str">
        <f t="shared" ca="1" si="11"/>
        <v/>
      </c>
    </row>
    <row r="33" spans="1:10" x14ac:dyDescent="0.3">
      <c r="A33" s="4" t="str">
        <f>IF(B33=1,MAX(A$11:A32)+1,"")</f>
        <v/>
      </c>
      <c r="B33" s="4">
        <f t="shared" si="10"/>
        <v>3</v>
      </c>
      <c r="C33" s="4">
        <f t="shared" ca="1" si="4"/>
        <v>9</v>
      </c>
      <c r="D33" s="4">
        <v>19</v>
      </c>
      <c r="E33" s="4">
        <f t="shared" si="8"/>
        <v>1</v>
      </c>
      <c r="F33" s="4">
        <f t="shared" ca="1" si="5"/>
        <v>8</v>
      </c>
      <c r="G33" s="4">
        <f t="shared" ca="1" si="9"/>
        <v>0</v>
      </c>
      <c r="H33" s="4">
        <f t="shared" ca="1" si="6"/>
        <v>10</v>
      </c>
      <c r="I33" s="4" t="str">
        <f t="shared" ca="1" si="7"/>
        <v/>
      </c>
      <c r="J33" s="4" t="str">
        <f t="shared" ca="1" si="11"/>
        <v/>
      </c>
    </row>
    <row r="34" spans="1:10" x14ac:dyDescent="0.3">
      <c r="A34" s="4" t="str">
        <f>IF(B34=1,MAX(A$11:A33)+1,"")</f>
        <v/>
      </c>
      <c r="B34" s="4">
        <f t="shared" si="10"/>
        <v>4</v>
      </c>
      <c r="C34" s="4">
        <f t="shared" ca="1" si="4"/>
        <v>8</v>
      </c>
      <c r="D34" s="4">
        <v>88</v>
      </c>
      <c r="E34" s="4">
        <f t="shared" si="8"/>
        <v>3</v>
      </c>
      <c r="F34" s="4">
        <f t="shared" ca="1" si="5"/>
        <v>5</v>
      </c>
      <c r="G34" s="4">
        <f t="shared" ca="1" si="9"/>
        <v>0</v>
      </c>
      <c r="H34" s="4">
        <f t="shared" ca="1" si="6"/>
        <v>10</v>
      </c>
      <c r="I34" s="4" t="str">
        <f t="shared" ca="1" si="7"/>
        <v/>
      </c>
      <c r="J34" s="4" t="str">
        <f t="shared" ca="1" si="11"/>
        <v/>
      </c>
    </row>
    <row r="35" spans="1:10" x14ac:dyDescent="0.3">
      <c r="A35" s="4" t="str">
        <f>IF(B35=1,MAX(A$11:A34)+1,"")</f>
        <v/>
      </c>
      <c r="B35" s="4">
        <f t="shared" si="10"/>
        <v>5</v>
      </c>
      <c r="C35" s="4">
        <f t="shared" ca="1" si="4"/>
        <v>5</v>
      </c>
      <c r="D35" s="4">
        <v>94</v>
      </c>
      <c r="E35" s="4">
        <f t="shared" si="8"/>
        <v>4</v>
      </c>
      <c r="F35" s="4">
        <f t="shared" ca="1" si="5"/>
        <v>1</v>
      </c>
      <c r="G35" s="4">
        <f t="shared" ca="1" si="9"/>
        <v>0</v>
      </c>
      <c r="H35" s="4">
        <f t="shared" ca="1" si="6"/>
        <v>10</v>
      </c>
      <c r="I35" s="4">
        <f t="shared" ca="1" si="7"/>
        <v>2</v>
      </c>
      <c r="J35" s="4">
        <f t="shared" ca="1" si="11"/>
        <v>1</v>
      </c>
    </row>
    <row r="36" spans="1:10" x14ac:dyDescent="0.3">
      <c r="I36" s="1" t="str">
        <f t="shared" ca="1" si="7"/>
        <v/>
      </c>
    </row>
    <row r="37" spans="1:10" x14ac:dyDescent="0.3">
      <c r="C37" s="7" t="s">
        <v>18</v>
      </c>
      <c r="D37" s="7"/>
      <c r="E37" s="4">
        <f ca="1">AVERAGE(F11:F35)</f>
        <v>3.4</v>
      </c>
    </row>
    <row r="38" spans="1:10" x14ac:dyDescent="0.3">
      <c r="C38" s="7" t="s">
        <v>19</v>
      </c>
      <c r="D38" s="7"/>
      <c r="E38" s="4">
        <f ca="1">COUNTIF(G11:G35,"&gt;0")</f>
        <v>2</v>
      </c>
    </row>
  </sheetData>
  <mergeCells count="10">
    <mergeCell ref="C38:D38"/>
    <mergeCell ref="C1:C2"/>
    <mergeCell ref="B1:B2"/>
    <mergeCell ref="A1:A2"/>
    <mergeCell ref="D1:E1"/>
    <mergeCell ref="J1:K1"/>
    <mergeCell ref="G1:G2"/>
    <mergeCell ref="H1:H2"/>
    <mergeCell ref="I1:I2"/>
    <mergeCell ref="C37:D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Galal.FCI</dc:creator>
  <cp:lastModifiedBy>احمد اياد احمد الدسوقى سرور</cp:lastModifiedBy>
  <dcterms:created xsi:type="dcterms:W3CDTF">2021-11-27T11:03:33Z</dcterms:created>
  <dcterms:modified xsi:type="dcterms:W3CDTF">2024-12-16T23:18:19Z</dcterms:modified>
</cp:coreProperties>
</file>