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xi/Desktop/Aim1/Southern_Denmark/"/>
    </mc:Choice>
  </mc:AlternateContent>
  <xr:revisionPtr revIDLastSave="0" documentId="13_ncr:1_{3215AD41-98BD-2541-A770-4CA6728010D7}" xr6:coauthVersionLast="47" xr6:coauthVersionMax="47" xr10:uidLastSave="{00000000-0000-0000-0000-000000000000}"/>
  <bookViews>
    <workbookView xWindow="3940" yWindow="2380" windowWidth="30240" windowHeight="17780" xr2:uid="{9A8868B9-06E5-4062-942D-793D445D6283}"/>
  </bookViews>
  <sheets>
    <sheet name="Supplementary Data 12" sheetId="17" r:id="rId1"/>
    <sheet name="Supplementary Data 13" sheetId="18" r:id="rId2"/>
    <sheet name="Supplementary Data 14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17" l="1"/>
  <c r="AW6" i="17"/>
  <c r="AV6" i="17"/>
  <c r="BA4" i="17"/>
  <c r="AX4" i="17"/>
  <c r="AZ4" i="17"/>
  <c r="AW4" i="17"/>
  <c r="AY4" i="17"/>
  <c r="AV4" i="17"/>
  <c r="BA6" i="17"/>
  <c r="AZ6" i="17"/>
  <c r="AY6" i="17"/>
  <c r="AK6" i="17"/>
  <c r="AL6" i="17"/>
  <c r="AO6" i="17"/>
  <c r="AO4" i="17"/>
  <c r="AN6" i="17"/>
  <c r="AN4" i="17"/>
  <c r="AK4" i="17"/>
  <c r="AL4" i="17"/>
  <c r="AD3" i="17"/>
  <c r="AD6" i="17"/>
  <c r="AE6" i="17"/>
  <c r="AE4" i="17"/>
  <c r="AE5" i="17"/>
  <c r="AE3" i="17"/>
  <c r="AD4" i="17"/>
  <c r="AD5" i="17"/>
  <c r="AC6" i="17"/>
  <c r="AC4" i="17"/>
  <c r="AC5" i="17"/>
  <c r="AC3" i="17"/>
  <c r="S5" i="17"/>
  <c r="T5" i="17"/>
  <c r="T4" i="17"/>
  <c r="T6" i="17"/>
  <c r="T3" i="17"/>
  <c r="S4" i="17"/>
  <c r="S6" i="17"/>
  <c r="S3" i="17"/>
  <c r="R4" i="17"/>
  <c r="R5" i="17"/>
  <c r="R6" i="17"/>
  <c r="R3" i="17"/>
</calcChain>
</file>

<file path=xl/sharedStrings.xml><?xml version="1.0" encoding="utf-8"?>
<sst xmlns="http://schemas.openxmlformats.org/spreadsheetml/2006/main" count="561" uniqueCount="390">
  <si>
    <t>Description</t>
  </si>
  <si>
    <t>cg25987564</t>
  </si>
  <si>
    <t>cg14977608</t>
  </si>
  <si>
    <t>cg22695986</t>
  </si>
  <si>
    <t>cg01677628</t>
  </si>
  <si>
    <t>cg11236452</t>
  </si>
  <si>
    <t>cg14770527</t>
  </si>
  <si>
    <t>cg23316599</t>
  </si>
  <si>
    <t>cg06424894</t>
  </si>
  <si>
    <t>cg10933186</t>
  </si>
  <si>
    <t>cg04838249</t>
  </si>
  <si>
    <t>cg23928763</t>
  </si>
  <si>
    <t>cg27073142</t>
  </si>
  <si>
    <t>cg25722727</t>
  </si>
  <si>
    <t>cg19183395</t>
  </si>
  <si>
    <t>cg10800226</t>
  </si>
  <si>
    <t>cg26262573</t>
  </si>
  <si>
    <t>cg19689427</t>
  </si>
  <si>
    <t>cg16793370</t>
  </si>
  <si>
    <t>cg11946719</t>
  </si>
  <si>
    <t>cg00500507</t>
  </si>
  <si>
    <t>cg24682986</t>
  </si>
  <si>
    <t>cg01575930</t>
  </si>
  <si>
    <t>cg21864304</t>
  </si>
  <si>
    <t>cg27431761</t>
  </si>
  <si>
    <t>cg05594286</t>
  </si>
  <si>
    <t>cg14530444</t>
  </si>
  <si>
    <t>cg03604322</t>
  </si>
  <si>
    <t>cg03313088</t>
  </si>
  <si>
    <t>cg16562776</t>
  </si>
  <si>
    <t>cg07838106</t>
  </si>
  <si>
    <t>cg15073666</t>
  </si>
  <si>
    <t>cg02475600</t>
  </si>
  <si>
    <t>cg15657936</t>
  </si>
  <si>
    <t>cg06421590</t>
  </si>
  <si>
    <t>cg13686059</t>
  </si>
  <si>
    <t>cg17292337</t>
  </si>
  <si>
    <t>cg10317314</t>
  </si>
  <si>
    <t>cg01807241</t>
  </si>
  <si>
    <t>cg19249107</t>
  </si>
  <si>
    <t>cg03254161</t>
  </si>
  <si>
    <t>cg01200150</t>
  </si>
  <si>
    <t>cg10678190</t>
  </si>
  <si>
    <t>cg24066843</t>
  </si>
  <si>
    <t>cg06514855</t>
  </si>
  <si>
    <t>cg19277154</t>
  </si>
  <si>
    <t>cg00093095</t>
  </si>
  <si>
    <t>cg23445321</t>
  </si>
  <si>
    <t>cg11946630</t>
  </si>
  <si>
    <t>cg21054919</t>
  </si>
  <si>
    <t>cg23299919</t>
  </si>
  <si>
    <t>cg19761502</t>
  </si>
  <si>
    <t>cg07321776</t>
  </si>
  <si>
    <t>cg23093692</t>
  </si>
  <si>
    <t>cg09816420</t>
  </si>
  <si>
    <t>cg09045262</t>
  </si>
  <si>
    <t>cg14223822</t>
  </si>
  <si>
    <t>cg26730619</t>
  </si>
  <si>
    <t>cg08823027</t>
  </si>
  <si>
    <t>cg26283170</t>
  </si>
  <si>
    <t>cg13935437</t>
  </si>
  <si>
    <t>cg17735593</t>
  </si>
  <si>
    <t>cg08638582</t>
  </si>
  <si>
    <t>cg04058153</t>
  </si>
  <si>
    <t>cg08444117</t>
  </si>
  <si>
    <t>cg07425171</t>
  </si>
  <si>
    <t>cg26474549</t>
  </si>
  <si>
    <t>cg13519035</t>
  </si>
  <si>
    <t>cg03459776</t>
  </si>
  <si>
    <t>cg09871679</t>
  </si>
  <si>
    <t>cg09075844</t>
  </si>
  <si>
    <t>cg02797871</t>
  </si>
  <si>
    <t>cg00935887</t>
  </si>
  <si>
    <t>cg15655495</t>
  </si>
  <si>
    <t>cg26284544</t>
  </si>
  <si>
    <t>cg22240717</t>
  </si>
  <si>
    <t>cg05491587</t>
  </si>
  <si>
    <t>cg23918315</t>
  </si>
  <si>
    <t>cg24702091</t>
  </si>
  <si>
    <t>cg19457237</t>
  </si>
  <si>
    <t>cg04111992</t>
  </si>
  <si>
    <t>cg23312375</t>
  </si>
  <si>
    <t>cg00421990</t>
  </si>
  <si>
    <t>cg23738353</t>
  </si>
  <si>
    <t>cg06468072</t>
  </si>
  <si>
    <t>cg11840197</t>
  </si>
  <si>
    <t>cg06950634</t>
  </si>
  <si>
    <t>cg13863764</t>
  </si>
  <si>
    <t>cg15694117</t>
  </si>
  <si>
    <t>cg11359720</t>
  </si>
  <si>
    <t>minimum lambda</t>
  </si>
  <si>
    <t>AUC</t>
  </si>
  <si>
    <t xml:space="preserve"> SE</t>
  </si>
  <si>
    <t>N nonzero CpGs</t>
  </si>
  <si>
    <t xml:space="preserve">AUC </t>
  </si>
  <si>
    <t>Zygosity 450k - standardized</t>
  </si>
  <si>
    <t>MZ twin 450k - standardized</t>
  </si>
  <si>
    <t>MZ twin meta-analysis - standardized</t>
  </si>
  <si>
    <t>N total</t>
  </si>
  <si>
    <t>N non-twin</t>
  </si>
  <si>
    <t>N MZ twins</t>
  </si>
  <si>
    <t>N DZ twins</t>
  </si>
  <si>
    <t>N non-twins</t>
  </si>
  <si>
    <t xml:space="preserve">N MZ twins </t>
  </si>
  <si>
    <t>Training data (whole blood 450k array, NTR)</t>
  </si>
  <si>
    <t>Test dataset 1  (whole blood 450k array, NTR)</t>
  </si>
  <si>
    <t>Test dataset 2 (whole blood 450k array, BSGS)</t>
  </si>
  <si>
    <t>Estimate</t>
  </si>
  <si>
    <t>proportionnon-twins correctly predicted</t>
  </si>
  <si>
    <t>proportion MZ twins correctly predicted</t>
  </si>
  <si>
    <t>proportion DZ twins correctly predicted</t>
  </si>
  <si>
    <t>(Intercept)</t>
  </si>
  <si>
    <t>cg00534492</t>
  </si>
  <si>
    <t>cg20433262</t>
  </si>
  <si>
    <t>cg11336382</t>
  </si>
  <si>
    <t>cg05453358</t>
  </si>
  <si>
    <t>cg01837362</t>
  </si>
  <si>
    <t>cg17227466</t>
  </si>
  <si>
    <t>cg09084477</t>
  </si>
  <si>
    <t>cg27036347</t>
  </si>
  <si>
    <t>cg11032038</t>
  </si>
  <si>
    <t>cg25432232</t>
  </si>
  <si>
    <t>cg17006282</t>
  </si>
  <si>
    <t>cg26857370</t>
  </si>
  <si>
    <t>cg04383715</t>
  </si>
  <si>
    <t>cg07788167</t>
  </si>
  <si>
    <t>cg08538752</t>
  </si>
  <si>
    <t>cg15548198</t>
  </si>
  <si>
    <t>cg12777672</t>
  </si>
  <si>
    <t>cg07645761</t>
  </si>
  <si>
    <t>cg01316659</t>
  </si>
  <si>
    <t>cg11086421</t>
  </si>
  <si>
    <t>cg22190023</t>
  </si>
  <si>
    <t>cg00805880</t>
  </si>
  <si>
    <t>cg25026992</t>
  </si>
  <si>
    <t>cg26733975</t>
  </si>
  <si>
    <t>cg11347033</t>
  </si>
  <si>
    <t>cg04696808</t>
  </si>
  <si>
    <t>cg18305433</t>
  </si>
  <si>
    <t>cg11801727</t>
  </si>
  <si>
    <t>cg01301252</t>
  </si>
  <si>
    <t>cg06276860</t>
  </si>
  <si>
    <t>cg18677906</t>
  </si>
  <si>
    <t>cg24156854</t>
  </si>
  <si>
    <t>cg24448113</t>
  </si>
  <si>
    <t>cg00543335</t>
  </si>
  <si>
    <t>cg04742556</t>
  </si>
  <si>
    <t>cg11409361</t>
  </si>
  <si>
    <t>cg00106591</t>
  </si>
  <si>
    <t>cg07786254</t>
  </si>
  <si>
    <t>cg17847861</t>
  </si>
  <si>
    <t>cg08714996</t>
  </si>
  <si>
    <t>cg26310483</t>
  </si>
  <si>
    <t>cg04880091</t>
  </si>
  <si>
    <t>cg19495714</t>
  </si>
  <si>
    <t>cg14057711</t>
  </si>
  <si>
    <t>cg19967668</t>
  </si>
  <si>
    <t>cg21073350</t>
  </si>
  <si>
    <t>cg25340050</t>
  </si>
  <si>
    <t>cg11534293</t>
  </si>
  <si>
    <t>cg15717183</t>
  </si>
  <si>
    <t>cg01893629</t>
  </si>
  <si>
    <t>cg09898978</t>
  </si>
  <si>
    <t>cg08888354</t>
  </si>
  <si>
    <t>cg07997370</t>
  </si>
  <si>
    <t>cg15128510</t>
  </si>
  <si>
    <t>cg26879386</t>
  </si>
  <si>
    <t>cg21098323</t>
  </si>
  <si>
    <t>cg04337056</t>
  </si>
  <si>
    <t>cg12064504</t>
  </si>
  <si>
    <t>cg04027059</t>
  </si>
  <si>
    <t>cg13495693</t>
  </si>
  <si>
    <t>cg26605683</t>
  </si>
  <si>
    <t>cg03644691</t>
  </si>
  <si>
    <t>cg17347682</t>
  </si>
  <si>
    <t>cg16547529</t>
  </si>
  <si>
    <t>cg01074584</t>
  </si>
  <si>
    <t>cg07064495</t>
  </si>
  <si>
    <t>cg19743545</t>
  </si>
  <si>
    <t>cg23995446</t>
  </si>
  <si>
    <t>cg06683094</t>
  </si>
  <si>
    <t>cg07624705</t>
  </si>
  <si>
    <t>cg14241662</t>
  </si>
  <si>
    <t>cg15120855</t>
  </si>
  <si>
    <t>cg22737624</t>
  </si>
  <si>
    <t>cg16921702</t>
  </si>
  <si>
    <t>cg18067514</t>
  </si>
  <si>
    <t>cg23239545</t>
  </si>
  <si>
    <t>cg06938878</t>
  </si>
  <si>
    <t>cg17258364</t>
  </si>
  <si>
    <t>cg25976804</t>
  </si>
  <si>
    <t>cg18994250</t>
  </si>
  <si>
    <t>cg15864601</t>
  </si>
  <si>
    <t>cg14106680</t>
  </si>
  <si>
    <t>cg01815292</t>
  </si>
  <si>
    <t>cg26434090</t>
  </si>
  <si>
    <t>cg00716277</t>
  </si>
  <si>
    <t>cg22560193</t>
  </si>
  <si>
    <t>cg05548469</t>
  </si>
  <si>
    <t>cg15747825</t>
  </si>
  <si>
    <t>cg03839794</t>
  </si>
  <si>
    <t>cg13578160</t>
  </si>
  <si>
    <t>cg24388424</t>
  </si>
  <si>
    <t>cg12154045</t>
  </si>
  <si>
    <t>cg15074709</t>
  </si>
  <si>
    <t>cg05860956</t>
  </si>
  <si>
    <t>cg14453935</t>
  </si>
  <si>
    <t>cg02548777</t>
  </si>
  <si>
    <t>cg09344281</t>
  </si>
  <si>
    <t>cg12954512</t>
  </si>
  <si>
    <t>cg18091046</t>
  </si>
  <si>
    <t>cg08985785</t>
  </si>
  <si>
    <t>cg22417566</t>
  </si>
  <si>
    <t>cg13792147</t>
  </si>
  <si>
    <t>cg05375686</t>
  </si>
  <si>
    <t>cg22992730</t>
  </si>
  <si>
    <t>cg11846236</t>
  </si>
  <si>
    <t>cg27252467</t>
  </si>
  <si>
    <t>cg02933909</t>
  </si>
  <si>
    <t>cg10775229</t>
  </si>
  <si>
    <t>cg07895657</t>
  </si>
  <si>
    <t>cg14329783</t>
  </si>
  <si>
    <t>cg25756406</t>
  </si>
  <si>
    <t>cg04175111</t>
  </si>
  <si>
    <t>cg03731646</t>
  </si>
  <si>
    <t>cg23136742</t>
  </si>
  <si>
    <t>cg17017814</t>
  </si>
  <si>
    <t>cg14834903</t>
  </si>
  <si>
    <t>cg04391540</t>
  </si>
  <si>
    <t>cg06423211</t>
  </si>
  <si>
    <t>cg16050468</t>
  </si>
  <si>
    <t>cg17218311</t>
  </si>
  <si>
    <t>cg01147352</t>
  </si>
  <si>
    <t>cg27425784</t>
  </si>
  <si>
    <t>cg18912209</t>
  </si>
  <si>
    <t>cg02287693</t>
  </si>
  <si>
    <t>cg23358625</t>
  </si>
  <si>
    <t>cg20188212</t>
  </si>
  <si>
    <t>cg04711063</t>
  </si>
  <si>
    <t>cg00219169</t>
  </si>
  <si>
    <t>cg00628697</t>
  </si>
  <si>
    <t>cg19445322</t>
  </si>
  <si>
    <t>cg13698291</t>
  </si>
  <si>
    <t>cg17759252</t>
  </si>
  <si>
    <t>cg07780517</t>
  </si>
  <si>
    <t>cg09413529</t>
  </si>
  <si>
    <t>cg01254719</t>
  </si>
  <si>
    <t>cg00202454</t>
  </si>
  <si>
    <t>cg21519781</t>
  </si>
  <si>
    <t>cg06470855</t>
  </si>
  <si>
    <t>cg11821795</t>
  </si>
  <si>
    <t>cg23661344</t>
  </si>
  <si>
    <t>cg09652312</t>
  </si>
  <si>
    <t>cg16766914</t>
  </si>
  <si>
    <t>cg19411738</t>
  </si>
  <si>
    <t>cg05983061</t>
  </si>
  <si>
    <t>cg02347212</t>
  </si>
  <si>
    <t>cg00093478</t>
  </si>
  <si>
    <t>cg00963378</t>
  </si>
  <si>
    <t>cg10701252</t>
  </si>
  <si>
    <t>cg04635635</t>
  </si>
  <si>
    <t>cg07889505</t>
  </si>
  <si>
    <t>cg07655627</t>
  </si>
  <si>
    <t>cg05944174</t>
  </si>
  <si>
    <t>cg26607620</t>
  </si>
  <si>
    <t>cg00292513</t>
  </si>
  <si>
    <t>cg01993818</t>
  </si>
  <si>
    <t>cg02393606</t>
  </si>
  <si>
    <t>cg19369780</t>
  </si>
  <si>
    <t>cg26539818</t>
  </si>
  <si>
    <t>cg25924274</t>
  </si>
  <si>
    <t>cg03591606</t>
  </si>
  <si>
    <t>cg07430760</t>
  </si>
  <si>
    <t>cg04550474</t>
  </si>
  <si>
    <t>cg15152912</t>
  </si>
  <si>
    <t>cg11231735</t>
  </si>
  <si>
    <t>cg14692950</t>
  </si>
  <si>
    <t>cg10965131</t>
  </si>
  <si>
    <t>cg26046072</t>
  </si>
  <si>
    <t>cg06100807</t>
  </si>
  <si>
    <t>cg19370715</t>
  </si>
  <si>
    <t>cg04182912</t>
  </si>
  <si>
    <t>cg04600077</t>
  </si>
  <si>
    <t>cg14466863</t>
  </si>
  <si>
    <t>cg15236528</t>
  </si>
  <si>
    <t>cg07291889</t>
  </si>
  <si>
    <t>cg07635017</t>
  </si>
  <si>
    <t>cg18654956</t>
  </si>
  <si>
    <t>cg18557149</t>
  </si>
  <si>
    <t>cg09786098</t>
  </si>
  <si>
    <t>cg08681856</t>
  </si>
  <si>
    <t>cg04160343</t>
  </si>
  <si>
    <t>cg09796320</t>
  </si>
  <si>
    <t>cg24996161</t>
  </si>
  <si>
    <t>cg05007325</t>
  </si>
  <si>
    <t>cg03054846</t>
  </si>
  <si>
    <t>cg25757140</t>
  </si>
  <si>
    <t>cg23542590</t>
  </si>
  <si>
    <t>cg10347828</t>
  </si>
  <si>
    <t>cg00831126</t>
  </si>
  <si>
    <t>cg10012722</t>
  </si>
  <si>
    <t>cg12647837</t>
  </si>
  <si>
    <t>cg26823666</t>
  </si>
  <si>
    <t>cg14815743</t>
  </si>
  <si>
    <t>cg00758915</t>
  </si>
  <si>
    <t>cg01873249</t>
  </si>
  <si>
    <t>cg03043130</t>
  </si>
  <si>
    <t>cg08679971</t>
  </si>
  <si>
    <t>cg23074932</t>
  </si>
  <si>
    <t>cg14488256</t>
  </si>
  <si>
    <t>cg17631454</t>
  </si>
  <si>
    <t>cg01947695</t>
  </si>
  <si>
    <t>cg09563325</t>
  </si>
  <si>
    <t>cg13350173</t>
  </si>
  <si>
    <t>cg14724749</t>
  </si>
  <si>
    <t>cg17330048</t>
  </si>
  <si>
    <t>cg15829642</t>
  </si>
  <si>
    <t>cg06410284</t>
  </si>
  <si>
    <t>cg10750464</t>
  </si>
  <si>
    <t>cg15116095</t>
  </si>
  <si>
    <t>cg17932096</t>
  </si>
  <si>
    <t>cg24958687</t>
  </si>
  <si>
    <t>cg23614852</t>
  </si>
  <si>
    <t>cg19814830</t>
  </si>
  <si>
    <t>cg18431910</t>
  </si>
  <si>
    <t>cg00650361</t>
  </si>
  <si>
    <t>cg10287786</t>
  </si>
  <si>
    <t>cg03711791</t>
  </si>
  <si>
    <t>cg19616851</t>
  </si>
  <si>
    <t>cg01344644</t>
  </si>
  <si>
    <t>cg20475486</t>
  </si>
  <si>
    <t>cg10399005</t>
  </si>
  <si>
    <t>cg06168204</t>
  </si>
  <si>
    <t>cg21104965</t>
  </si>
  <si>
    <t>cg00224807</t>
  </si>
  <si>
    <t>cg04996300</t>
  </si>
  <si>
    <t>cg15283904</t>
  </si>
  <si>
    <t>cg14544666</t>
  </si>
  <si>
    <t>cg13139630</t>
  </si>
  <si>
    <t>cg13170051</t>
  </si>
  <si>
    <t>cg08120511</t>
  </si>
  <si>
    <t>cg06521653</t>
  </si>
  <si>
    <t>cg07175288</t>
  </si>
  <si>
    <t>cg03775991</t>
  </si>
  <si>
    <t>cg00035398</t>
  </si>
  <si>
    <t>cg19910796</t>
  </si>
  <si>
    <t>cg00632657</t>
  </si>
  <si>
    <t>cg24580146</t>
  </si>
  <si>
    <t>cg14188774</t>
  </si>
  <si>
    <t>cg11225357</t>
  </si>
  <si>
    <t>cg10187707</t>
  </si>
  <si>
    <t>cg19360482</t>
  </si>
  <si>
    <t>cg01267532</t>
  </si>
  <si>
    <t>cg27038439</t>
  </si>
  <si>
    <t>cg19453488</t>
  </si>
  <si>
    <t>cg12844324</t>
  </si>
  <si>
    <t>cg05082376</t>
  </si>
  <si>
    <t>cg12390516</t>
  </si>
  <si>
    <t>cg02613370</t>
  </si>
  <si>
    <t>cg02407415</t>
  </si>
  <si>
    <t>cg08650890</t>
  </si>
  <si>
    <t>cg26116937</t>
  </si>
  <si>
    <t>cg14968361</t>
  </si>
  <si>
    <t>cg09735146</t>
  </si>
  <si>
    <t>cg04388244</t>
  </si>
  <si>
    <t>cg05502376</t>
  </si>
  <si>
    <t>cg24567421</t>
  </si>
  <si>
    <t>cg10030504</t>
  </si>
  <si>
    <t>cg01929855</t>
  </si>
  <si>
    <t>cg27132152</t>
  </si>
  <si>
    <t>cg23604683</t>
  </si>
  <si>
    <t>cg11174855</t>
  </si>
  <si>
    <t>proportion MZ twins incorrectly predicted</t>
  </si>
  <si>
    <t>proportion DZ twins incorrectly predicted</t>
  </si>
  <si>
    <t>proportion non-twins incorrectly predicted</t>
  </si>
  <si>
    <t>proportion non-twins correctly predicted</t>
  </si>
  <si>
    <t>Zygosity meta-analysis - standardized*</t>
  </si>
  <si>
    <t>*An R-script for this predictor has been provided in Supplementary Software 1</t>
  </si>
  <si>
    <t>Test dataset 3 (whole blood 450k array, E-Risk)</t>
  </si>
  <si>
    <t>E-Risk</t>
  </si>
  <si>
    <t>MZ</t>
  </si>
  <si>
    <t>DZ</t>
  </si>
  <si>
    <t>Family</t>
  </si>
  <si>
    <t>NA</t>
  </si>
  <si>
    <t>NaN</t>
  </si>
  <si>
    <t>Denmark</t>
  </si>
  <si>
    <t>BSGS</t>
  </si>
  <si>
    <t>Total</t>
  </si>
  <si>
    <t>0.7126 using multiclass.roc</t>
  </si>
  <si>
    <t>Test dataset 4 (whole blood 450k array, BSGS)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</si>
</sst>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Border="1"/>
    <xf numFmtId="0" fontId="0" fillId="0" borderId="2" xfId="0" applyBorder="1"/>
    <xf numFmtId="0" fontId="0" fillId="0" borderId="9" xfId="0" applyBorder="1"/>
    <xf numFmtId="0" fontId="0" fillId="0" borderId="1" xfId="0" applyBorder="1"/>
    <xf numFmtId="0" fontId="0" fillId="0" borderId="3" xfId="0" applyFill="1" applyBorder="1"/>
    <xf numFmtId="0" fontId="0" fillId="0" borderId="11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Border="1"/>
    <xf numFmtId="0" fontId="0" fillId="0" borderId="2" xfId="0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4" xfId="0" applyNumberFormat="1" applyBorder="1"/>
    <xf numFmtId="0" fontId="0" fillId="0" borderId="4" xfId="0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 xr:uid="{AED42302-242E-42BB-9A35-34CFC1583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715F-B75C-481B-BC97-C0A21B7BF5EA}">
  <dimension ref="A1:BA13"/>
  <sheetViews>
    <sheetView tabSelected="1" topLeftCell="AO1" zoomScale="133" workbookViewId="0">
      <selection activeCell="AP11" sqref="AP11"/>
    </sheetView>
  </sheetViews>
  <sheetFormatPr baseColWidth="10" defaultColWidth="8.83203125" defaultRowHeight="15" x14ac:dyDescent="0.2"/>
  <cols>
    <col min="1" max="1" width="33.33203125" customWidth="1"/>
    <col min="3" max="3" width="10.83203125" customWidth="1"/>
    <col min="4" max="4" width="10.33203125" customWidth="1"/>
    <col min="5" max="5" width="12.33203125" customWidth="1"/>
    <col min="6" max="6" width="11.1640625" customWidth="1"/>
    <col min="11" max="11" width="11.1640625" customWidth="1"/>
    <col min="12" max="12" width="10.83203125" customWidth="1"/>
    <col min="13" max="13" width="13.1640625" customWidth="1"/>
    <col min="15" max="15" width="9.83203125" customWidth="1"/>
    <col min="16" max="16" width="11.1640625" customWidth="1"/>
    <col min="17" max="17" width="9.83203125" customWidth="1"/>
    <col min="18" max="18" width="10" customWidth="1"/>
    <col min="19" max="19" width="10.6640625" customWidth="1"/>
    <col min="20" max="20" width="11.33203125" customWidth="1"/>
    <col min="22" max="22" width="11.1640625" customWidth="1"/>
    <col min="23" max="23" width="10.83203125" customWidth="1"/>
    <col min="24" max="24" width="10.6640625" customWidth="1"/>
    <col min="25" max="25" width="6.83203125" customWidth="1"/>
    <col min="26" max="28" width="11.1640625" customWidth="1"/>
    <col min="29" max="29" width="11.6640625" customWidth="1"/>
    <col min="30" max="30" width="10.6640625" customWidth="1"/>
    <col min="31" max="31" width="11.6640625" customWidth="1"/>
    <col min="33" max="33" width="12.5" customWidth="1"/>
    <col min="34" max="34" width="9.83203125" customWidth="1"/>
    <col min="35" max="35" width="14.6640625" customWidth="1"/>
    <col min="36" max="36" width="8.5" customWidth="1"/>
    <col min="37" max="39" width="11.1640625" customWidth="1"/>
    <col min="40" max="40" width="11.6640625" customWidth="1"/>
    <col min="41" max="41" width="10.6640625" customWidth="1"/>
    <col min="42" max="42" width="11.6640625" customWidth="1"/>
    <col min="44" max="44" width="11.1640625" customWidth="1"/>
    <col min="45" max="45" width="10.83203125" customWidth="1"/>
    <col min="46" max="46" width="10.6640625" customWidth="1"/>
    <col min="47" max="47" width="6.83203125" customWidth="1"/>
    <col min="48" max="50" width="11.1640625" customWidth="1"/>
    <col min="51" max="51" width="11.6640625" customWidth="1"/>
    <col min="52" max="52" width="10.6640625" customWidth="1"/>
    <col min="53" max="53" width="11.6640625" customWidth="1"/>
  </cols>
  <sheetData>
    <row r="1" spans="1:53" ht="14.5" customHeight="1" x14ac:dyDescent="0.2">
      <c r="A1" s="5"/>
      <c r="B1" s="31" t="s">
        <v>104</v>
      </c>
      <c r="C1" s="32"/>
      <c r="D1" s="32"/>
      <c r="E1" s="32"/>
      <c r="F1" s="32"/>
      <c r="G1" s="32"/>
      <c r="H1" s="32"/>
      <c r="I1" s="33"/>
      <c r="J1" s="31" t="s">
        <v>105</v>
      </c>
      <c r="K1" s="32"/>
      <c r="L1" s="32"/>
      <c r="M1" s="32"/>
      <c r="N1" s="32"/>
      <c r="O1" s="32"/>
      <c r="P1" s="32"/>
      <c r="Q1" s="32"/>
      <c r="R1" s="32"/>
      <c r="S1" s="32"/>
      <c r="T1" s="33"/>
      <c r="U1" s="34" t="s">
        <v>106</v>
      </c>
      <c r="V1" s="35"/>
      <c r="W1" s="35"/>
      <c r="X1" s="35"/>
      <c r="Y1" s="35"/>
      <c r="Z1" s="35"/>
      <c r="AA1" s="35"/>
      <c r="AB1" s="35"/>
      <c r="AC1" s="35"/>
      <c r="AD1" s="35"/>
      <c r="AE1" s="36"/>
      <c r="AF1" s="37" t="s">
        <v>378</v>
      </c>
      <c r="AG1" s="38"/>
      <c r="AH1" s="38"/>
      <c r="AI1" s="38"/>
      <c r="AJ1" s="38"/>
      <c r="AK1" s="38"/>
      <c r="AL1" s="39"/>
      <c r="AQ1" s="34" t="s">
        <v>389</v>
      </c>
      <c r="AR1" s="35"/>
      <c r="AS1" s="35"/>
      <c r="AT1" s="35"/>
      <c r="AU1" s="35"/>
      <c r="AV1" s="35"/>
      <c r="AW1" s="35"/>
      <c r="AX1" s="35"/>
      <c r="AY1" s="35"/>
      <c r="AZ1" s="35"/>
      <c r="BA1" s="36"/>
    </row>
    <row r="2" spans="1:53" ht="65" thickBot="1" x14ac:dyDescent="0.25">
      <c r="A2" s="6" t="s">
        <v>0</v>
      </c>
      <c r="B2" s="10" t="s">
        <v>98</v>
      </c>
      <c r="C2" s="11" t="s">
        <v>100</v>
      </c>
      <c r="D2" s="11" t="s">
        <v>101</v>
      </c>
      <c r="E2" s="11" t="s">
        <v>102</v>
      </c>
      <c r="F2" s="7" t="s">
        <v>90</v>
      </c>
      <c r="G2" s="7" t="s">
        <v>91</v>
      </c>
      <c r="H2" s="7" t="s">
        <v>92</v>
      </c>
      <c r="I2" s="6" t="s">
        <v>93</v>
      </c>
      <c r="J2" s="10" t="s">
        <v>98</v>
      </c>
      <c r="K2" s="11" t="s">
        <v>103</v>
      </c>
      <c r="L2" s="11" t="s">
        <v>101</v>
      </c>
      <c r="M2" s="11" t="s">
        <v>102</v>
      </c>
      <c r="N2" s="7" t="s">
        <v>94</v>
      </c>
      <c r="O2" s="7" t="s">
        <v>109</v>
      </c>
      <c r="P2" s="7" t="s">
        <v>110</v>
      </c>
      <c r="Q2" s="7" t="s">
        <v>108</v>
      </c>
      <c r="R2" s="7" t="s">
        <v>372</v>
      </c>
      <c r="S2" s="7" t="s">
        <v>373</v>
      </c>
      <c r="T2" s="6" t="s">
        <v>374</v>
      </c>
      <c r="U2" s="14" t="s">
        <v>98</v>
      </c>
      <c r="V2" s="11" t="s">
        <v>103</v>
      </c>
      <c r="W2" s="11" t="s">
        <v>101</v>
      </c>
      <c r="X2" s="11" t="s">
        <v>99</v>
      </c>
      <c r="Y2" s="7" t="s">
        <v>94</v>
      </c>
      <c r="Z2" s="7" t="s">
        <v>109</v>
      </c>
      <c r="AA2" s="7" t="s">
        <v>110</v>
      </c>
      <c r="AB2" s="7" t="s">
        <v>375</v>
      </c>
      <c r="AC2" s="7" t="s">
        <v>372</v>
      </c>
      <c r="AD2" s="7" t="s">
        <v>373</v>
      </c>
      <c r="AE2" s="6" t="s">
        <v>374</v>
      </c>
      <c r="AF2" s="10" t="s">
        <v>98</v>
      </c>
      <c r="AG2" s="11" t="s">
        <v>103</v>
      </c>
      <c r="AH2" s="11" t="s">
        <v>101</v>
      </c>
      <c r="AI2" s="11" t="s">
        <v>102</v>
      </c>
      <c r="AJ2" s="7" t="s">
        <v>94</v>
      </c>
      <c r="AK2" s="7" t="s">
        <v>109</v>
      </c>
      <c r="AL2" s="7" t="s">
        <v>110</v>
      </c>
      <c r="AM2" s="7" t="s">
        <v>375</v>
      </c>
      <c r="AN2" s="7" t="s">
        <v>372</v>
      </c>
      <c r="AO2" s="7" t="s">
        <v>373</v>
      </c>
      <c r="AP2" s="6" t="s">
        <v>374</v>
      </c>
      <c r="AQ2" s="14" t="s">
        <v>98</v>
      </c>
      <c r="AR2" s="11" t="s">
        <v>103</v>
      </c>
      <c r="AS2" s="11" t="s">
        <v>101</v>
      </c>
      <c r="AT2" s="11" t="s">
        <v>99</v>
      </c>
      <c r="AU2" s="7" t="s">
        <v>94</v>
      </c>
      <c r="AV2" s="7" t="s">
        <v>109</v>
      </c>
      <c r="AW2" s="7" t="s">
        <v>110</v>
      </c>
      <c r="AX2" s="7" t="s">
        <v>375</v>
      </c>
      <c r="AY2" s="7" t="s">
        <v>372</v>
      </c>
      <c r="AZ2" s="7" t="s">
        <v>373</v>
      </c>
      <c r="BA2" s="6" t="s">
        <v>374</v>
      </c>
    </row>
    <row r="3" spans="1:53" ht="16" thickTop="1" x14ac:dyDescent="0.2">
      <c r="A3" s="4" t="s">
        <v>95</v>
      </c>
      <c r="B3" s="16">
        <v>1989</v>
      </c>
      <c r="C3" s="17">
        <v>1256</v>
      </c>
      <c r="D3" s="17">
        <v>733</v>
      </c>
      <c r="E3" s="17">
        <v>0</v>
      </c>
      <c r="F3" s="17">
        <v>2.2390000000000001E-3</v>
      </c>
      <c r="G3" s="17">
        <v>0.81240000000000001</v>
      </c>
      <c r="H3" s="17">
        <v>8.2279999999999992E-3</v>
      </c>
      <c r="I3" s="18">
        <v>1792</v>
      </c>
      <c r="J3" s="17">
        <v>1100</v>
      </c>
      <c r="K3" s="17">
        <v>522</v>
      </c>
      <c r="L3" s="17">
        <v>339</v>
      </c>
      <c r="M3" s="19">
        <v>239</v>
      </c>
      <c r="N3" s="23">
        <v>0.68749090000000002</v>
      </c>
      <c r="O3" s="23">
        <v>0.78544061302681989</v>
      </c>
      <c r="P3" s="23">
        <v>0.471976401179941</v>
      </c>
      <c r="Q3" s="23">
        <v>0.30962343096234307</v>
      </c>
      <c r="R3" s="24">
        <f>1-O3</f>
        <v>0.21455938697318011</v>
      </c>
      <c r="S3" s="25">
        <f>1-P3</f>
        <v>0.528023598820059</v>
      </c>
      <c r="T3" s="25">
        <f>1-Q3</f>
        <v>0.69037656903765687</v>
      </c>
      <c r="U3" s="20">
        <v>606</v>
      </c>
      <c r="V3" s="17">
        <v>131</v>
      </c>
      <c r="W3" s="17">
        <v>220</v>
      </c>
      <c r="X3" s="17">
        <v>255</v>
      </c>
      <c r="Y3" s="23">
        <v>0.67459999999999998</v>
      </c>
      <c r="Z3" s="23">
        <v>0.87022900763358779</v>
      </c>
      <c r="AA3" s="23">
        <v>0.38181818181818183</v>
      </c>
      <c r="AB3" s="23">
        <v>0.25882352941176473</v>
      </c>
      <c r="AC3" s="24">
        <f>1-Z3</f>
        <v>0.12977099236641221</v>
      </c>
      <c r="AD3" s="25">
        <f>1-AA3</f>
        <v>0.61818181818181817</v>
      </c>
      <c r="AE3" s="25">
        <f>1-AB3</f>
        <v>0.74117647058823533</v>
      </c>
      <c r="AF3" s="20">
        <v>1658</v>
      </c>
      <c r="AG3" s="17">
        <v>852</v>
      </c>
      <c r="AH3" s="17">
        <v>612</v>
      </c>
      <c r="AI3" s="17">
        <v>0</v>
      </c>
      <c r="AJ3" s="23"/>
      <c r="AK3" s="23"/>
      <c r="AL3" s="23"/>
      <c r="AM3" s="23"/>
      <c r="AN3" s="24"/>
      <c r="AO3" s="25"/>
      <c r="AP3" s="28"/>
      <c r="AQ3" s="20">
        <v>614</v>
      </c>
      <c r="AR3" s="17">
        <v>135</v>
      </c>
      <c r="AS3" s="17">
        <v>223</v>
      </c>
      <c r="AT3" s="17">
        <v>256</v>
      </c>
      <c r="AU3" s="23"/>
      <c r="AV3" s="23"/>
      <c r="AW3" s="23"/>
      <c r="AX3" s="23"/>
      <c r="AY3" s="24"/>
      <c r="AZ3" s="25"/>
      <c r="BA3" s="28"/>
    </row>
    <row r="4" spans="1:53" x14ac:dyDescent="0.2">
      <c r="A4" s="4" t="s">
        <v>376</v>
      </c>
      <c r="B4" s="3">
        <v>1989</v>
      </c>
      <c r="C4" s="1">
        <v>1256</v>
      </c>
      <c r="D4" s="1">
        <v>733</v>
      </c>
      <c r="E4" s="1">
        <v>0</v>
      </c>
      <c r="F4" s="1">
        <v>1.507E-2</v>
      </c>
      <c r="G4" s="1">
        <v>0.80069999999999997</v>
      </c>
      <c r="H4" s="1">
        <v>1.2189999999999999E-2</v>
      </c>
      <c r="I4" s="4">
        <v>249</v>
      </c>
      <c r="J4" s="1">
        <v>1100</v>
      </c>
      <c r="K4" s="1">
        <v>522</v>
      </c>
      <c r="L4" s="1">
        <v>339</v>
      </c>
      <c r="M4" s="15">
        <v>239</v>
      </c>
      <c r="N4" s="24">
        <v>0.75090809999999997</v>
      </c>
      <c r="O4" s="24">
        <v>0.84291187739463602</v>
      </c>
      <c r="P4" s="24">
        <v>0.46902654867256638</v>
      </c>
      <c r="Q4" s="24">
        <v>0.44351464435146443</v>
      </c>
      <c r="R4" s="24">
        <f t="shared" ref="R4:R6" si="0">1-O4</f>
        <v>0.15708812260536398</v>
      </c>
      <c r="S4" s="25">
        <f t="shared" ref="S4:S6" si="1">1-P4</f>
        <v>0.53097345132743357</v>
      </c>
      <c r="T4" s="25">
        <f t="shared" ref="T4:T6" si="2">1-Q4</f>
        <v>0.55648535564853563</v>
      </c>
      <c r="U4" s="12">
        <v>606</v>
      </c>
      <c r="V4" s="1">
        <v>131</v>
      </c>
      <c r="W4" s="1">
        <v>220</v>
      </c>
      <c r="X4" s="1">
        <v>255</v>
      </c>
      <c r="Y4" s="24">
        <v>0.79579999999999995</v>
      </c>
      <c r="Z4" s="24">
        <v>0.91603053435114501</v>
      </c>
      <c r="AA4" s="24">
        <v>0.45</v>
      </c>
      <c r="AB4" s="24">
        <v>0.30196078431372547</v>
      </c>
      <c r="AC4" s="24">
        <f t="shared" ref="AC4:AC5" si="3">1-Z4</f>
        <v>8.3969465648854991E-2</v>
      </c>
      <c r="AD4" s="25">
        <f t="shared" ref="AD4:AD5" si="4">1-AA4</f>
        <v>0.55000000000000004</v>
      </c>
      <c r="AE4" s="25">
        <f t="shared" ref="AE4:AE5" si="5">1-AB4</f>
        <v>0.69803921568627447</v>
      </c>
      <c r="AF4" s="12">
        <v>1658</v>
      </c>
      <c r="AG4" s="1">
        <v>852</v>
      </c>
      <c r="AH4" s="1">
        <v>612</v>
      </c>
      <c r="AI4" s="1">
        <v>0</v>
      </c>
      <c r="AJ4" s="24">
        <v>0.72760000000000002</v>
      </c>
      <c r="AK4" s="24">
        <f>583/(583+269)</f>
        <v>0.68427230046948362</v>
      </c>
      <c r="AL4" s="24">
        <f>418/(418+194)</f>
        <v>0.68300653594771243</v>
      </c>
      <c r="AM4" s="24" t="s">
        <v>384</v>
      </c>
      <c r="AN4" s="24">
        <f>1-AK4</f>
        <v>0.31572769953051638</v>
      </c>
      <c r="AO4" s="25">
        <f>1-AL4</f>
        <v>0.31699346405228757</v>
      </c>
      <c r="AP4" s="29" t="s">
        <v>384</v>
      </c>
      <c r="AQ4" s="12">
        <v>614</v>
      </c>
      <c r="AR4" s="1">
        <v>135</v>
      </c>
      <c r="AS4" s="1">
        <v>223</v>
      </c>
      <c r="AT4" s="1">
        <v>256</v>
      </c>
      <c r="AU4" s="24">
        <v>0.78400000000000003</v>
      </c>
      <c r="AV4" s="24">
        <f>122/(13+122)</f>
        <v>0.90370370370370368</v>
      </c>
      <c r="AW4" s="24">
        <f>90/(90+133)</f>
        <v>0.40358744394618834</v>
      </c>
      <c r="AX4" s="24">
        <f>80/(80+176)</f>
        <v>0.3125</v>
      </c>
      <c r="AY4" s="24">
        <f>1-AV4</f>
        <v>9.6296296296296324E-2</v>
      </c>
      <c r="AZ4" s="25">
        <f>1-AW4</f>
        <v>0.5964125560538116</v>
      </c>
      <c r="BA4" s="29">
        <f>1-AX4</f>
        <v>0.6875</v>
      </c>
    </row>
    <row r="5" spans="1:53" x14ac:dyDescent="0.2">
      <c r="A5" s="4" t="s">
        <v>96</v>
      </c>
      <c r="B5" s="3">
        <v>2155</v>
      </c>
      <c r="C5" s="1">
        <v>1258</v>
      </c>
      <c r="D5" s="1">
        <v>738</v>
      </c>
      <c r="E5" s="1">
        <v>159</v>
      </c>
      <c r="F5" s="1">
        <v>2.392E-3</v>
      </c>
      <c r="G5" s="1">
        <v>0.82809999999999995</v>
      </c>
      <c r="H5" s="1">
        <v>9.2449999999999997E-3</v>
      </c>
      <c r="I5" s="4">
        <v>1867</v>
      </c>
      <c r="J5" s="1">
        <v>934</v>
      </c>
      <c r="K5" s="1">
        <v>520</v>
      </c>
      <c r="L5" s="1">
        <v>334</v>
      </c>
      <c r="M5" s="15">
        <v>80</v>
      </c>
      <c r="N5" s="24">
        <v>0.71490620000000005</v>
      </c>
      <c r="O5" s="24">
        <v>0.77307692307692311</v>
      </c>
      <c r="P5" s="24">
        <v>0.5119760479041916</v>
      </c>
      <c r="Q5" s="24">
        <v>0.53749999999999998</v>
      </c>
      <c r="R5" s="24">
        <f t="shared" si="0"/>
        <v>0.22692307692307689</v>
      </c>
      <c r="S5" s="25">
        <f>1-P5</f>
        <v>0.4880239520958084</v>
      </c>
      <c r="T5" s="25">
        <f>1-Q5</f>
        <v>0.46250000000000002</v>
      </c>
      <c r="U5" s="12">
        <v>606</v>
      </c>
      <c r="V5" s="1">
        <v>131</v>
      </c>
      <c r="W5" s="1">
        <v>220</v>
      </c>
      <c r="X5" s="1">
        <v>255</v>
      </c>
      <c r="Y5" s="24">
        <v>0.73870000000000002</v>
      </c>
      <c r="Z5" s="24">
        <v>0.84732824427480913</v>
      </c>
      <c r="AA5" s="24">
        <v>0.40909090909090912</v>
      </c>
      <c r="AB5" s="24">
        <v>0.40392156862745099</v>
      </c>
      <c r="AC5" s="24">
        <f t="shared" si="3"/>
        <v>0.15267175572519087</v>
      </c>
      <c r="AD5" s="25">
        <f t="shared" si="4"/>
        <v>0.59090909090909083</v>
      </c>
      <c r="AE5" s="25">
        <f t="shared" si="5"/>
        <v>0.59607843137254901</v>
      </c>
      <c r="AF5" s="12">
        <v>1658</v>
      </c>
      <c r="AG5" s="1">
        <v>852</v>
      </c>
      <c r="AH5" s="1">
        <v>612</v>
      </c>
      <c r="AI5" s="1">
        <v>0</v>
      </c>
      <c r="AJ5" s="24"/>
      <c r="AK5" s="24"/>
      <c r="AL5" s="24"/>
      <c r="AM5" s="24"/>
      <c r="AN5" s="24"/>
      <c r="AO5" s="25"/>
      <c r="AP5" s="29"/>
      <c r="AQ5" s="12">
        <v>614</v>
      </c>
      <c r="AR5" s="1">
        <v>135</v>
      </c>
      <c r="AS5" s="1">
        <v>223</v>
      </c>
      <c r="AT5" s="1">
        <v>256</v>
      </c>
      <c r="AU5" s="24"/>
      <c r="AV5" s="24"/>
      <c r="AW5" s="24"/>
      <c r="AX5" s="24"/>
      <c r="AY5" s="24"/>
      <c r="AZ5" s="25"/>
      <c r="BA5" s="29"/>
    </row>
    <row r="6" spans="1:53" x14ac:dyDescent="0.2">
      <c r="A6" s="8" t="s">
        <v>97</v>
      </c>
      <c r="B6" s="21">
        <v>2155</v>
      </c>
      <c r="C6" s="9">
        <v>1258</v>
      </c>
      <c r="D6" s="9">
        <v>738</v>
      </c>
      <c r="E6" s="9">
        <v>159</v>
      </c>
      <c r="F6" s="9">
        <v>1.6109999999999999E-2</v>
      </c>
      <c r="G6" s="9">
        <v>0.79890000000000005</v>
      </c>
      <c r="H6" s="9">
        <v>7.9469999999999992E-3</v>
      </c>
      <c r="I6" s="8">
        <v>232</v>
      </c>
      <c r="J6" s="9">
        <v>934</v>
      </c>
      <c r="K6" s="9">
        <v>520</v>
      </c>
      <c r="L6" s="9">
        <v>334</v>
      </c>
      <c r="M6" s="22">
        <v>80</v>
      </c>
      <c r="N6" s="26">
        <v>0.76572839999999998</v>
      </c>
      <c r="O6" s="26">
        <v>0.80769230769230771</v>
      </c>
      <c r="P6" s="26">
        <v>0.57185628742514971</v>
      </c>
      <c r="Q6" s="26">
        <v>0.625</v>
      </c>
      <c r="R6" s="26">
        <f t="shared" si="0"/>
        <v>0.19230769230769229</v>
      </c>
      <c r="S6" s="26">
        <f t="shared" si="1"/>
        <v>0.42814371257485029</v>
      </c>
      <c r="T6" s="27">
        <f t="shared" si="2"/>
        <v>0.375</v>
      </c>
      <c r="U6" s="13">
        <v>606</v>
      </c>
      <c r="V6" s="9">
        <v>131</v>
      </c>
      <c r="W6" s="9">
        <v>220</v>
      </c>
      <c r="X6" s="9">
        <v>255</v>
      </c>
      <c r="Y6" s="26">
        <v>0.79869999999999997</v>
      </c>
      <c r="Z6" s="26">
        <v>0.9007633587786259</v>
      </c>
      <c r="AA6" s="26">
        <v>0.4681818181818182</v>
      </c>
      <c r="AB6" s="26">
        <v>0.45098039215686275</v>
      </c>
      <c r="AC6" s="26">
        <f>1-Z6</f>
        <v>9.92366412213741E-2</v>
      </c>
      <c r="AD6" s="26">
        <f>1-AA6</f>
        <v>0.53181818181818175</v>
      </c>
      <c r="AE6" s="27">
        <f>1-AB6</f>
        <v>0.5490196078431373</v>
      </c>
      <c r="AF6" s="13">
        <v>1658</v>
      </c>
      <c r="AG6" s="9">
        <v>852</v>
      </c>
      <c r="AH6" s="9">
        <v>612</v>
      </c>
      <c r="AI6" s="9">
        <v>0</v>
      </c>
      <c r="AJ6" s="26">
        <v>0.73880000000000001</v>
      </c>
      <c r="AK6" s="26">
        <f>529/(529+323)</f>
        <v>0.62089201877934275</v>
      </c>
      <c r="AL6" s="26">
        <f>453/(453+159)</f>
        <v>0.74019607843137258</v>
      </c>
      <c r="AM6" s="26" t="s">
        <v>384</v>
      </c>
      <c r="AN6" s="26">
        <f>1-AK6</f>
        <v>0.37910798122065725</v>
      </c>
      <c r="AO6" s="26">
        <f>1-AL6</f>
        <v>0.25980392156862742</v>
      </c>
      <c r="AP6" s="27" t="s">
        <v>384</v>
      </c>
      <c r="AQ6" s="13">
        <v>614</v>
      </c>
      <c r="AR6" s="9">
        <v>135</v>
      </c>
      <c r="AS6" s="9">
        <v>223</v>
      </c>
      <c r="AT6" s="9">
        <v>256</v>
      </c>
      <c r="AU6" s="26">
        <v>0.77439999999999998</v>
      </c>
      <c r="AV6" s="26">
        <f>86/(49+86)</f>
        <v>0.63703703703703707</v>
      </c>
      <c r="AW6" s="26">
        <f>178/(178+45)</f>
        <v>0.7982062780269058</v>
      </c>
      <c r="AX6" s="26">
        <f>217/(217+39)</f>
        <v>0.84765625</v>
      </c>
      <c r="AY6" s="26">
        <f>1-AV6</f>
        <v>0.36296296296296293</v>
      </c>
      <c r="AZ6" s="26">
        <f>1-AW6</f>
        <v>0.2017937219730942</v>
      </c>
      <c r="BA6" s="27">
        <f>1-AX6</f>
        <v>0.15234375</v>
      </c>
    </row>
    <row r="7" spans="1:53" x14ac:dyDescent="0.2">
      <c r="A7" s="30" t="s">
        <v>377</v>
      </c>
    </row>
    <row r="10" spans="1:53" ht="16" x14ac:dyDescent="0.2">
      <c r="B10" t="s">
        <v>380</v>
      </c>
      <c r="C10" t="s">
        <v>381</v>
      </c>
      <c r="D10" t="s">
        <v>382</v>
      </c>
      <c r="E10" t="s">
        <v>383</v>
      </c>
      <c r="F10" t="s">
        <v>387</v>
      </c>
      <c r="I10" s="40" t="s">
        <v>388</v>
      </c>
    </row>
    <row r="11" spans="1:53" x14ac:dyDescent="0.2">
      <c r="A11" t="s">
        <v>379</v>
      </c>
      <c r="B11">
        <v>852</v>
      </c>
      <c r="C11">
        <v>612</v>
      </c>
      <c r="D11">
        <v>0</v>
      </c>
      <c r="E11">
        <v>194</v>
      </c>
      <c r="F11">
        <v>1658</v>
      </c>
    </row>
    <row r="12" spans="1:53" x14ac:dyDescent="0.2">
      <c r="A12" t="s">
        <v>385</v>
      </c>
    </row>
    <row r="13" spans="1:53" x14ac:dyDescent="0.2">
      <c r="A13" t="s">
        <v>386</v>
      </c>
      <c r="B13">
        <v>135</v>
      </c>
      <c r="C13">
        <v>223</v>
      </c>
      <c r="D13">
        <v>256</v>
      </c>
      <c r="E13">
        <v>0</v>
      </c>
      <c r="F13">
        <v>614</v>
      </c>
    </row>
  </sheetData>
  <mergeCells count="5">
    <mergeCell ref="B1:I1"/>
    <mergeCell ref="J1:T1"/>
    <mergeCell ref="U1:AE1"/>
    <mergeCell ref="AF1:AL1"/>
    <mergeCell ref="AQ1:BA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AD9D-651B-4070-8CFD-B46756BD190C}">
  <dimension ref="A1:B251"/>
  <sheetViews>
    <sheetView workbookViewId="0">
      <selection activeCell="G34" sqref="G34"/>
    </sheetView>
  </sheetViews>
  <sheetFormatPr baseColWidth="10" defaultColWidth="8.83203125" defaultRowHeight="15" x14ac:dyDescent="0.2"/>
  <cols>
    <col min="1" max="2" width="11.6640625" customWidth="1"/>
  </cols>
  <sheetData>
    <row r="1" spans="1:2" x14ac:dyDescent="0.2">
      <c r="A1" s="9"/>
      <c r="B1" s="9" t="s">
        <v>107</v>
      </c>
    </row>
    <row r="2" spans="1:2" x14ac:dyDescent="0.2">
      <c r="A2" t="s">
        <v>111</v>
      </c>
      <c r="B2">
        <v>0.75072745297204602</v>
      </c>
    </row>
    <row r="3" spans="1:2" x14ac:dyDescent="0.2">
      <c r="A3" t="s">
        <v>3</v>
      </c>
      <c r="B3">
        <v>3.2976089738955598E-2</v>
      </c>
    </row>
    <row r="4" spans="1:2" x14ac:dyDescent="0.2">
      <c r="A4" t="s">
        <v>5</v>
      </c>
      <c r="B4">
        <v>5.2522850834583197E-2</v>
      </c>
    </row>
    <row r="5" spans="1:2" x14ac:dyDescent="0.2">
      <c r="A5" t="s">
        <v>6</v>
      </c>
      <c r="B5">
        <v>5.6777144128464803E-2</v>
      </c>
    </row>
    <row r="6" spans="1:2" x14ac:dyDescent="0.2">
      <c r="A6" t="s">
        <v>9</v>
      </c>
      <c r="B6">
        <v>1.2709307674324301E-2</v>
      </c>
    </row>
    <row r="7" spans="1:2" x14ac:dyDescent="0.2">
      <c r="A7" t="s">
        <v>10</v>
      </c>
      <c r="B7">
        <v>7.7874853629151197E-2</v>
      </c>
    </row>
    <row r="8" spans="1:2" x14ac:dyDescent="0.2">
      <c r="A8" t="s">
        <v>16</v>
      </c>
      <c r="B8">
        <v>7.6982122249835304E-3</v>
      </c>
    </row>
    <row r="9" spans="1:2" x14ac:dyDescent="0.2">
      <c r="A9" t="s">
        <v>17</v>
      </c>
      <c r="B9">
        <v>1.6865798243850601E-2</v>
      </c>
    </row>
    <row r="10" spans="1:2" x14ac:dyDescent="0.2">
      <c r="A10" t="s">
        <v>28</v>
      </c>
      <c r="B10">
        <v>-1.7756151006954601E-2</v>
      </c>
    </row>
    <row r="11" spans="1:2" x14ac:dyDescent="0.2">
      <c r="A11" t="s">
        <v>29</v>
      </c>
      <c r="B11">
        <v>2.0249819345429101E-2</v>
      </c>
    </row>
    <row r="12" spans="1:2" x14ac:dyDescent="0.2">
      <c r="A12" t="s">
        <v>42</v>
      </c>
      <c r="B12">
        <v>7.5464661231415694E-2</v>
      </c>
    </row>
    <row r="13" spans="1:2" x14ac:dyDescent="0.2">
      <c r="A13" t="s">
        <v>43</v>
      </c>
      <c r="B13">
        <v>5.2275984430902103E-2</v>
      </c>
    </row>
    <row r="14" spans="1:2" x14ac:dyDescent="0.2">
      <c r="A14" t="s">
        <v>54</v>
      </c>
      <c r="B14">
        <v>4.9741317029607102E-2</v>
      </c>
    </row>
    <row r="15" spans="1:2" x14ac:dyDescent="0.2">
      <c r="A15" t="s">
        <v>112</v>
      </c>
      <c r="B15">
        <v>4.6134420928852199E-2</v>
      </c>
    </row>
    <row r="16" spans="1:2" x14ac:dyDescent="0.2">
      <c r="A16" t="s">
        <v>113</v>
      </c>
      <c r="B16">
        <v>3.3551492144882601E-2</v>
      </c>
    </row>
    <row r="17" spans="1:2" x14ac:dyDescent="0.2">
      <c r="A17" t="s">
        <v>114</v>
      </c>
      <c r="B17">
        <v>2.2304381125053899E-2</v>
      </c>
    </row>
    <row r="18" spans="1:2" x14ac:dyDescent="0.2">
      <c r="A18" t="s">
        <v>115</v>
      </c>
      <c r="B18">
        <v>1.8389821646390199E-2</v>
      </c>
    </row>
    <row r="19" spans="1:2" x14ac:dyDescent="0.2">
      <c r="A19" t="s">
        <v>61</v>
      </c>
      <c r="B19">
        <v>3.34540191268228E-3</v>
      </c>
    </row>
    <row r="20" spans="1:2" x14ac:dyDescent="0.2">
      <c r="A20" t="s">
        <v>116</v>
      </c>
      <c r="B20">
        <v>8.5584148120568804E-3</v>
      </c>
    </row>
    <row r="21" spans="1:2" x14ac:dyDescent="0.2">
      <c r="A21" t="s">
        <v>117</v>
      </c>
      <c r="B21">
        <v>6.2820757061006996E-2</v>
      </c>
    </row>
    <row r="22" spans="1:2" x14ac:dyDescent="0.2">
      <c r="A22" t="s">
        <v>118</v>
      </c>
      <c r="B22">
        <v>3.5025006160295302E-2</v>
      </c>
    </row>
    <row r="23" spans="1:2" x14ac:dyDescent="0.2">
      <c r="A23" t="s">
        <v>64</v>
      </c>
      <c r="B23">
        <v>2.18448287417254E-2</v>
      </c>
    </row>
    <row r="24" spans="1:2" x14ac:dyDescent="0.2">
      <c r="A24" t="s">
        <v>119</v>
      </c>
      <c r="B24">
        <v>0.145258565791827</v>
      </c>
    </row>
    <row r="25" spans="1:2" x14ac:dyDescent="0.2">
      <c r="A25" t="s">
        <v>67</v>
      </c>
      <c r="B25">
        <v>9.9542991224132807E-2</v>
      </c>
    </row>
    <row r="26" spans="1:2" x14ac:dyDescent="0.2">
      <c r="A26" t="s">
        <v>120</v>
      </c>
      <c r="B26">
        <v>3.6339990892742202E-2</v>
      </c>
    </row>
    <row r="27" spans="1:2" x14ac:dyDescent="0.2">
      <c r="A27" t="s">
        <v>69</v>
      </c>
      <c r="B27">
        <v>4.9478893646227498E-2</v>
      </c>
    </row>
    <row r="28" spans="1:2" x14ac:dyDescent="0.2">
      <c r="A28" t="s">
        <v>121</v>
      </c>
      <c r="B28">
        <v>-6.3134615833973701E-2</v>
      </c>
    </row>
    <row r="29" spans="1:2" x14ac:dyDescent="0.2">
      <c r="A29" t="s">
        <v>73</v>
      </c>
      <c r="B29">
        <v>5.1712617580391598E-2</v>
      </c>
    </row>
    <row r="30" spans="1:2" x14ac:dyDescent="0.2">
      <c r="A30" t="s">
        <v>74</v>
      </c>
      <c r="B30">
        <v>0.108909829366013</v>
      </c>
    </row>
    <row r="31" spans="1:2" x14ac:dyDescent="0.2">
      <c r="A31" t="s">
        <v>122</v>
      </c>
      <c r="B31">
        <v>6.5931247352337394E-2</v>
      </c>
    </row>
    <row r="32" spans="1:2" x14ac:dyDescent="0.2">
      <c r="A32" t="s">
        <v>77</v>
      </c>
      <c r="B32">
        <v>7.1165097340255307E-2</v>
      </c>
    </row>
    <row r="33" spans="1:2" x14ac:dyDescent="0.2">
      <c r="A33" t="s">
        <v>123</v>
      </c>
      <c r="B33">
        <v>3.3361358654987301E-2</v>
      </c>
    </row>
    <row r="34" spans="1:2" x14ac:dyDescent="0.2">
      <c r="A34" t="s">
        <v>124</v>
      </c>
      <c r="B34">
        <v>-6.2698348516595198E-2</v>
      </c>
    </row>
    <row r="35" spans="1:2" x14ac:dyDescent="0.2">
      <c r="A35" t="s">
        <v>125</v>
      </c>
      <c r="B35">
        <v>-4.3783671627332398E-2</v>
      </c>
    </row>
    <row r="36" spans="1:2" x14ac:dyDescent="0.2">
      <c r="A36" t="s">
        <v>126</v>
      </c>
      <c r="B36">
        <v>-4.3229699335389303E-2</v>
      </c>
    </row>
    <row r="37" spans="1:2" x14ac:dyDescent="0.2">
      <c r="A37" t="s">
        <v>127</v>
      </c>
      <c r="B37">
        <v>5.4055741597371599E-3</v>
      </c>
    </row>
    <row r="38" spans="1:2" x14ac:dyDescent="0.2">
      <c r="A38" t="s">
        <v>128</v>
      </c>
      <c r="B38">
        <v>1.48112900728472E-2</v>
      </c>
    </row>
    <row r="39" spans="1:2" x14ac:dyDescent="0.2">
      <c r="A39" t="s">
        <v>78</v>
      </c>
      <c r="B39">
        <v>1.35951136935677E-2</v>
      </c>
    </row>
    <row r="40" spans="1:2" x14ac:dyDescent="0.2">
      <c r="A40" t="s">
        <v>79</v>
      </c>
      <c r="B40">
        <v>7.0964045242504006E-2</v>
      </c>
    </row>
    <row r="41" spans="1:2" x14ac:dyDescent="0.2">
      <c r="A41" t="s">
        <v>129</v>
      </c>
      <c r="B41">
        <v>3.8381879364879898E-2</v>
      </c>
    </row>
    <row r="42" spans="1:2" x14ac:dyDescent="0.2">
      <c r="A42" t="s">
        <v>130</v>
      </c>
      <c r="B42">
        <v>7.6038649082285401E-2</v>
      </c>
    </row>
    <row r="43" spans="1:2" x14ac:dyDescent="0.2">
      <c r="A43" t="s">
        <v>131</v>
      </c>
      <c r="B43">
        <v>3.8277968056706801E-2</v>
      </c>
    </row>
    <row r="44" spans="1:2" x14ac:dyDescent="0.2">
      <c r="A44" t="s">
        <v>132</v>
      </c>
      <c r="B44">
        <v>2.4496176403633701E-2</v>
      </c>
    </row>
    <row r="45" spans="1:2" x14ac:dyDescent="0.2">
      <c r="A45" t="s">
        <v>133</v>
      </c>
      <c r="B45">
        <v>0.118864931595333</v>
      </c>
    </row>
    <row r="46" spans="1:2" x14ac:dyDescent="0.2">
      <c r="A46" t="s">
        <v>134</v>
      </c>
      <c r="B46">
        <v>-2.5029398186905201E-2</v>
      </c>
    </row>
    <row r="47" spans="1:2" x14ac:dyDescent="0.2">
      <c r="A47" t="s">
        <v>135</v>
      </c>
      <c r="B47">
        <v>-0.111744716835804</v>
      </c>
    </row>
    <row r="48" spans="1:2" x14ac:dyDescent="0.2">
      <c r="A48" t="s">
        <v>136</v>
      </c>
      <c r="B48">
        <v>1.32715951305814E-2</v>
      </c>
    </row>
    <row r="49" spans="1:2" x14ac:dyDescent="0.2">
      <c r="A49" t="s">
        <v>137</v>
      </c>
      <c r="B49">
        <v>-1.1626267214506599E-2</v>
      </c>
    </row>
    <row r="50" spans="1:2" x14ac:dyDescent="0.2">
      <c r="A50" t="s">
        <v>138</v>
      </c>
      <c r="B50">
        <v>0.11007175698622999</v>
      </c>
    </row>
    <row r="51" spans="1:2" x14ac:dyDescent="0.2">
      <c r="A51" t="s">
        <v>139</v>
      </c>
      <c r="B51">
        <v>0.103275137076592</v>
      </c>
    </row>
    <row r="52" spans="1:2" x14ac:dyDescent="0.2">
      <c r="A52" t="s">
        <v>140</v>
      </c>
      <c r="B52">
        <v>-2.92751275060853E-2</v>
      </c>
    </row>
    <row r="53" spans="1:2" x14ac:dyDescent="0.2">
      <c r="A53" t="s">
        <v>141</v>
      </c>
      <c r="B53">
        <v>-8.1839989658724605E-2</v>
      </c>
    </row>
    <row r="54" spans="1:2" x14ac:dyDescent="0.2">
      <c r="A54" t="s">
        <v>142</v>
      </c>
      <c r="B54">
        <v>8.1796286161880005E-2</v>
      </c>
    </row>
    <row r="55" spans="1:2" x14ac:dyDescent="0.2">
      <c r="A55" t="s">
        <v>143</v>
      </c>
      <c r="B55">
        <v>5.2415745508881499E-2</v>
      </c>
    </row>
    <row r="56" spans="1:2" x14ac:dyDescent="0.2">
      <c r="A56" t="s">
        <v>83</v>
      </c>
      <c r="B56">
        <v>0.105287300365303</v>
      </c>
    </row>
    <row r="57" spans="1:2" x14ac:dyDescent="0.2">
      <c r="A57" t="s">
        <v>144</v>
      </c>
      <c r="B57">
        <v>-3.2261603668540799E-2</v>
      </c>
    </row>
    <row r="58" spans="1:2" x14ac:dyDescent="0.2">
      <c r="A58" t="s">
        <v>145</v>
      </c>
      <c r="B58">
        <v>1.06723304041483E-3</v>
      </c>
    </row>
    <row r="59" spans="1:2" x14ac:dyDescent="0.2">
      <c r="A59" t="s">
        <v>146</v>
      </c>
      <c r="B59">
        <v>4.4375577386316201E-2</v>
      </c>
    </row>
    <row r="60" spans="1:2" x14ac:dyDescent="0.2">
      <c r="A60" t="s">
        <v>147</v>
      </c>
      <c r="B60">
        <v>9.9806277864966197E-4</v>
      </c>
    </row>
    <row r="61" spans="1:2" x14ac:dyDescent="0.2">
      <c r="A61" t="s">
        <v>148</v>
      </c>
      <c r="B61">
        <v>5.6741965688031498E-2</v>
      </c>
    </row>
    <row r="62" spans="1:2" x14ac:dyDescent="0.2">
      <c r="A62" t="s">
        <v>149</v>
      </c>
      <c r="B62">
        <v>4.2890601418368E-2</v>
      </c>
    </row>
    <row r="63" spans="1:2" x14ac:dyDescent="0.2">
      <c r="A63" t="s">
        <v>150</v>
      </c>
      <c r="B63">
        <v>-2.0963242895926101E-2</v>
      </c>
    </row>
    <row r="64" spans="1:2" x14ac:dyDescent="0.2">
      <c r="A64" t="s">
        <v>151</v>
      </c>
      <c r="B64">
        <v>-7.7551558576309701E-2</v>
      </c>
    </row>
    <row r="65" spans="1:2" x14ac:dyDescent="0.2">
      <c r="A65" t="s">
        <v>152</v>
      </c>
      <c r="B65">
        <v>6.52134415887584E-2</v>
      </c>
    </row>
    <row r="66" spans="1:2" x14ac:dyDescent="0.2">
      <c r="A66" t="s">
        <v>153</v>
      </c>
      <c r="B66">
        <v>2.71614434288046E-2</v>
      </c>
    </row>
    <row r="67" spans="1:2" x14ac:dyDescent="0.2">
      <c r="A67" t="s">
        <v>154</v>
      </c>
      <c r="B67">
        <v>1.00556258448346E-2</v>
      </c>
    </row>
    <row r="68" spans="1:2" x14ac:dyDescent="0.2">
      <c r="A68" t="s">
        <v>155</v>
      </c>
      <c r="B68">
        <v>1.72253032609203E-3</v>
      </c>
    </row>
    <row r="69" spans="1:2" x14ac:dyDescent="0.2">
      <c r="A69" t="s">
        <v>156</v>
      </c>
      <c r="B69">
        <v>-6.66720578845829E-2</v>
      </c>
    </row>
    <row r="70" spans="1:2" x14ac:dyDescent="0.2">
      <c r="A70" t="s">
        <v>157</v>
      </c>
      <c r="B70">
        <v>2.07496734222107E-2</v>
      </c>
    </row>
    <row r="71" spans="1:2" x14ac:dyDescent="0.2">
      <c r="A71" t="s">
        <v>158</v>
      </c>
      <c r="B71">
        <v>-2.4516508134532398E-2</v>
      </c>
    </row>
    <row r="72" spans="1:2" x14ac:dyDescent="0.2">
      <c r="A72" t="s">
        <v>159</v>
      </c>
      <c r="B72">
        <v>7.0860998498622804E-2</v>
      </c>
    </row>
    <row r="73" spans="1:2" x14ac:dyDescent="0.2">
      <c r="A73" t="s">
        <v>160</v>
      </c>
      <c r="B73">
        <v>1.95506594220776E-2</v>
      </c>
    </row>
    <row r="74" spans="1:2" x14ac:dyDescent="0.2">
      <c r="A74" t="s">
        <v>161</v>
      </c>
      <c r="B74">
        <v>-2.2267293888292201E-2</v>
      </c>
    </row>
    <row r="75" spans="1:2" x14ac:dyDescent="0.2">
      <c r="A75" t="s">
        <v>162</v>
      </c>
      <c r="B75">
        <v>8.5181821714937003E-3</v>
      </c>
    </row>
    <row r="76" spans="1:2" x14ac:dyDescent="0.2">
      <c r="A76" t="s">
        <v>163</v>
      </c>
      <c r="B76">
        <v>6.35816761901327E-3</v>
      </c>
    </row>
    <row r="77" spans="1:2" x14ac:dyDescent="0.2">
      <c r="A77" t="s">
        <v>164</v>
      </c>
      <c r="B77">
        <v>7.2522132223151903E-2</v>
      </c>
    </row>
    <row r="78" spans="1:2" x14ac:dyDescent="0.2">
      <c r="A78" t="s">
        <v>86</v>
      </c>
      <c r="B78">
        <v>0.13474885699243999</v>
      </c>
    </row>
    <row r="79" spans="1:2" x14ac:dyDescent="0.2">
      <c r="A79" t="s">
        <v>165</v>
      </c>
      <c r="B79">
        <v>1.19400700215889E-2</v>
      </c>
    </row>
    <row r="80" spans="1:2" x14ac:dyDescent="0.2">
      <c r="A80" t="s">
        <v>166</v>
      </c>
      <c r="B80">
        <v>-6.9707630751848201E-2</v>
      </c>
    </row>
    <row r="81" spans="1:2" x14ac:dyDescent="0.2">
      <c r="A81" t="s">
        <v>167</v>
      </c>
      <c r="B81">
        <v>1.11801585420894E-2</v>
      </c>
    </row>
    <row r="82" spans="1:2" x14ac:dyDescent="0.2">
      <c r="A82" t="s">
        <v>168</v>
      </c>
      <c r="B82">
        <v>2.2927868650632E-2</v>
      </c>
    </row>
    <row r="83" spans="1:2" x14ac:dyDescent="0.2">
      <c r="A83" t="s">
        <v>169</v>
      </c>
      <c r="B83">
        <v>4.7196532988508601E-2</v>
      </c>
    </row>
    <row r="84" spans="1:2" x14ac:dyDescent="0.2">
      <c r="A84" t="s">
        <v>170</v>
      </c>
      <c r="B84">
        <v>2.7585211607860302E-3</v>
      </c>
    </row>
    <row r="85" spans="1:2" x14ac:dyDescent="0.2">
      <c r="A85" t="s">
        <v>171</v>
      </c>
      <c r="B85">
        <v>-6.1428362879954103E-2</v>
      </c>
    </row>
    <row r="86" spans="1:2" x14ac:dyDescent="0.2">
      <c r="A86" t="s">
        <v>172</v>
      </c>
      <c r="B86">
        <v>6.2303551795141798E-2</v>
      </c>
    </row>
    <row r="87" spans="1:2" x14ac:dyDescent="0.2">
      <c r="A87" t="s">
        <v>173</v>
      </c>
      <c r="B87">
        <v>-7.4486891739286895E-2</v>
      </c>
    </row>
    <row r="88" spans="1:2" x14ac:dyDescent="0.2">
      <c r="A88" t="s">
        <v>174</v>
      </c>
      <c r="B88">
        <v>2.99736673770814E-2</v>
      </c>
    </row>
    <row r="89" spans="1:2" x14ac:dyDescent="0.2">
      <c r="A89" t="s">
        <v>175</v>
      </c>
      <c r="B89">
        <v>0.129521231861907</v>
      </c>
    </row>
    <row r="90" spans="1:2" x14ac:dyDescent="0.2">
      <c r="A90" t="s">
        <v>176</v>
      </c>
      <c r="B90">
        <v>4.3671552861485601E-2</v>
      </c>
    </row>
    <row r="91" spans="1:2" x14ac:dyDescent="0.2">
      <c r="A91" t="s">
        <v>177</v>
      </c>
      <c r="B91">
        <v>0.12594791890116799</v>
      </c>
    </row>
    <row r="92" spans="1:2" x14ac:dyDescent="0.2">
      <c r="A92" t="s">
        <v>178</v>
      </c>
      <c r="B92">
        <v>4.6996419491300401E-2</v>
      </c>
    </row>
    <row r="93" spans="1:2" x14ac:dyDescent="0.2">
      <c r="A93" t="s">
        <v>179</v>
      </c>
      <c r="B93">
        <v>0.143174416077021</v>
      </c>
    </row>
    <row r="94" spans="1:2" x14ac:dyDescent="0.2">
      <c r="A94" t="s">
        <v>180</v>
      </c>
      <c r="B94">
        <v>-4.10981865518881E-2</v>
      </c>
    </row>
    <row r="95" spans="1:2" x14ac:dyDescent="0.2">
      <c r="A95" t="s">
        <v>87</v>
      </c>
      <c r="B95">
        <v>1.9594678534435299E-2</v>
      </c>
    </row>
    <row r="96" spans="1:2" x14ac:dyDescent="0.2">
      <c r="A96" t="s">
        <v>181</v>
      </c>
      <c r="B96">
        <v>-5.22596964383998E-3</v>
      </c>
    </row>
    <row r="97" spans="1:2" x14ac:dyDescent="0.2">
      <c r="A97" t="s">
        <v>182</v>
      </c>
      <c r="B97">
        <v>6.7569741326330202E-2</v>
      </c>
    </row>
    <row r="98" spans="1:2" x14ac:dyDescent="0.2">
      <c r="A98" t="s">
        <v>183</v>
      </c>
      <c r="B98">
        <v>4.8100495936597501E-2</v>
      </c>
    </row>
    <row r="99" spans="1:2" x14ac:dyDescent="0.2">
      <c r="A99" t="s">
        <v>184</v>
      </c>
      <c r="B99">
        <v>-1.48958696292482E-2</v>
      </c>
    </row>
    <row r="100" spans="1:2" x14ac:dyDescent="0.2">
      <c r="A100" t="s">
        <v>185</v>
      </c>
      <c r="B100">
        <v>4.9932709782917204E-3</v>
      </c>
    </row>
    <row r="101" spans="1:2" x14ac:dyDescent="0.2">
      <c r="A101" t="s">
        <v>186</v>
      </c>
      <c r="B101">
        <v>7.6416543290246094E-2</v>
      </c>
    </row>
    <row r="102" spans="1:2" x14ac:dyDescent="0.2">
      <c r="A102" t="s">
        <v>187</v>
      </c>
      <c r="B102">
        <v>0.107274912156369</v>
      </c>
    </row>
    <row r="103" spans="1:2" x14ac:dyDescent="0.2">
      <c r="A103" t="s">
        <v>188</v>
      </c>
      <c r="B103">
        <v>2.3311267123499499E-2</v>
      </c>
    </row>
    <row r="104" spans="1:2" x14ac:dyDescent="0.2">
      <c r="A104" t="s">
        <v>189</v>
      </c>
      <c r="B104">
        <v>4.6268429490801601E-2</v>
      </c>
    </row>
    <row r="105" spans="1:2" x14ac:dyDescent="0.2">
      <c r="A105" t="s">
        <v>190</v>
      </c>
      <c r="B105">
        <v>3.4877843423891101E-2</v>
      </c>
    </row>
    <row r="106" spans="1:2" x14ac:dyDescent="0.2">
      <c r="A106" t="s">
        <v>1</v>
      </c>
      <c r="B106">
        <v>7.7936950711628997E-2</v>
      </c>
    </row>
    <row r="107" spans="1:2" x14ac:dyDescent="0.2">
      <c r="A107" t="s">
        <v>2</v>
      </c>
      <c r="B107">
        <v>-0.115980927378407</v>
      </c>
    </row>
    <row r="108" spans="1:2" x14ac:dyDescent="0.2">
      <c r="A108" t="s">
        <v>4</v>
      </c>
      <c r="B108">
        <v>-1.54390339286822E-2</v>
      </c>
    </row>
    <row r="109" spans="1:2" x14ac:dyDescent="0.2">
      <c r="A109" t="s">
        <v>8</v>
      </c>
      <c r="B109">
        <v>-0.160344444703727</v>
      </c>
    </row>
    <row r="110" spans="1:2" x14ac:dyDescent="0.2">
      <c r="A110" t="s">
        <v>11</v>
      </c>
      <c r="B110">
        <v>-5.5582876599804203E-2</v>
      </c>
    </row>
    <row r="111" spans="1:2" x14ac:dyDescent="0.2">
      <c r="A111" t="s">
        <v>12</v>
      </c>
      <c r="B111">
        <v>-2.27729713191634E-2</v>
      </c>
    </row>
    <row r="112" spans="1:2" x14ac:dyDescent="0.2">
      <c r="A112" t="s">
        <v>13</v>
      </c>
      <c r="B112">
        <v>-5.0202114400527097E-2</v>
      </c>
    </row>
    <row r="113" spans="1:2" x14ac:dyDescent="0.2">
      <c r="A113" t="s">
        <v>14</v>
      </c>
      <c r="B113">
        <v>-4.3971234823451701E-2</v>
      </c>
    </row>
    <row r="114" spans="1:2" x14ac:dyDescent="0.2">
      <c r="A114" t="s">
        <v>15</v>
      </c>
      <c r="B114">
        <v>-1.25141288423082E-2</v>
      </c>
    </row>
    <row r="115" spans="1:2" x14ac:dyDescent="0.2">
      <c r="A115" t="s">
        <v>18</v>
      </c>
      <c r="B115">
        <v>-6.4723314571582596E-3</v>
      </c>
    </row>
    <row r="116" spans="1:2" x14ac:dyDescent="0.2">
      <c r="A116" t="s">
        <v>191</v>
      </c>
      <c r="B116">
        <v>-2.67534819920143E-4</v>
      </c>
    </row>
    <row r="117" spans="1:2" x14ac:dyDescent="0.2">
      <c r="A117" t="s">
        <v>20</v>
      </c>
      <c r="B117">
        <v>-1.4103271669879101E-2</v>
      </c>
    </row>
    <row r="118" spans="1:2" x14ac:dyDescent="0.2">
      <c r="A118" t="s">
        <v>21</v>
      </c>
      <c r="B118">
        <v>-2.3607700298687199E-2</v>
      </c>
    </row>
    <row r="119" spans="1:2" x14ac:dyDescent="0.2">
      <c r="A119" t="s">
        <v>192</v>
      </c>
      <c r="B119">
        <v>0.10168083029892599</v>
      </c>
    </row>
    <row r="120" spans="1:2" x14ac:dyDescent="0.2">
      <c r="A120" t="s">
        <v>25</v>
      </c>
      <c r="B120">
        <v>2.66734143568901E-2</v>
      </c>
    </row>
    <row r="121" spans="1:2" x14ac:dyDescent="0.2">
      <c r="A121" t="s">
        <v>26</v>
      </c>
      <c r="B121">
        <v>-5.3427210709533698E-2</v>
      </c>
    </row>
    <row r="122" spans="1:2" x14ac:dyDescent="0.2">
      <c r="A122" t="s">
        <v>27</v>
      </c>
      <c r="B122">
        <v>-2.0808080873583001E-2</v>
      </c>
    </row>
    <row r="123" spans="1:2" x14ac:dyDescent="0.2">
      <c r="A123" t="s">
        <v>30</v>
      </c>
      <c r="B123">
        <v>-2.0092728130826E-2</v>
      </c>
    </row>
    <row r="124" spans="1:2" x14ac:dyDescent="0.2">
      <c r="A124" t="s">
        <v>33</v>
      </c>
      <c r="B124">
        <v>-2.81666534726864E-2</v>
      </c>
    </row>
    <row r="125" spans="1:2" x14ac:dyDescent="0.2">
      <c r="A125" t="s">
        <v>34</v>
      </c>
      <c r="B125">
        <v>-2.8643400009873199E-2</v>
      </c>
    </row>
    <row r="126" spans="1:2" x14ac:dyDescent="0.2">
      <c r="A126" t="s">
        <v>36</v>
      </c>
      <c r="B126">
        <v>-0.102498433565366</v>
      </c>
    </row>
    <row r="127" spans="1:2" x14ac:dyDescent="0.2">
      <c r="A127" t="s">
        <v>37</v>
      </c>
      <c r="B127">
        <v>-2.5975993045172601E-2</v>
      </c>
    </row>
    <row r="128" spans="1:2" x14ac:dyDescent="0.2">
      <c r="A128" t="s">
        <v>38</v>
      </c>
      <c r="B128">
        <v>-8.8192594761327108E-3</v>
      </c>
    </row>
    <row r="129" spans="1:2" x14ac:dyDescent="0.2">
      <c r="A129" t="s">
        <v>39</v>
      </c>
      <c r="B129">
        <v>-6.6512727731955004E-2</v>
      </c>
    </row>
    <row r="130" spans="1:2" x14ac:dyDescent="0.2">
      <c r="A130" t="s">
        <v>40</v>
      </c>
      <c r="B130">
        <v>-1.5658970440133001E-2</v>
      </c>
    </row>
    <row r="131" spans="1:2" x14ac:dyDescent="0.2">
      <c r="A131" t="s">
        <v>41</v>
      </c>
      <c r="B131">
        <v>-4.9019757104811698E-2</v>
      </c>
    </row>
    <row r="132" spans="1:2" x14ac:dyDescent="0.2">
      <c r="A132" t="s">
        <v>193</v>
      </c>
      <c r="B132">
        <v>-8.2530542206196503E-3</v>
      </c>
    </row>
    <row r="133" spans="1:2" x14ac:dyDescent="0.2">
      <c r="A133" t="s">
        <v>45</v>
      </c>
      <c r="B133">
        <v>-3.8652524818078501E-2</v>
      </c>
    </row>
    <row r="134" spans="1:2" x14ac:dyDescent="0.2">
      <c r="A134" t="s">
        <v>47</v>
      </c>
      <c r="B134">
        <v>-3.98929108352329E-2</v>
      </c>
    </row>
    <row r="135" spans="1:2" x14ac:dyDescent="0.2">
      <c r="A135" t="s">
        <v>49</v>
      </c>
      <c r="B135">
        <v>-2.69200748887049E-2</v>
      </c>
    </row>
    <row r="136" spans="1:2" x14ac:dyDescent="0.2">
      <c r="A136" t="s">
        <v>50</v>
      </c>
      <c r="B136">
        <v>9.9034800028094297E-2</v>
      </c>
    </row>
    <row r="137" spans="1:2" x14ac:dyDescent="0.2">
      <c r="A137" t="s">
        <v>51</v>
      </c>
      <c r="B137">
        <v>-3.2692629483335497E-2</v>
      </c>
    </row>
    <row r="138" spans="1:2" x14ac:dyDescent="0.2">
      <c r="A138" t="s">
        <v>52</v>
      </c>
      <c r="B138">
        <v>-8.8316386607111705E-2</v>
      </c>
    </row>
    <row r="139" spans="1:2" x14ac:dyDescent="0.2">
      <c r="A139" t="s">
        <v>53</v>
      </c>
      <c r="B139">
        <v>-1.9967910824235401E-2</v>
      </c>
    </row>
    <row r="140" spans="1:2" x14ac:dyDescent="0.2">
      <c r="A140" t="s">
        <v>55</v>
      </c>
      <c r="B140">
        <v>-6.2596238487610603E-2</v>
      </c>
    </row>
    <row r="141" spans="1:2" x14ac:dyDescent="0.2">
      <c r="A141" t="s">
        <v>56</v>
      </c>
      <c r="B141">
        <v>-1.97912529077496E-2</v>
      </c>
    </row>
    <row r="142" spans="1:2" x14ac:dyDescent="0.2">
      <c r="A142" t="s">
        <v>57</v>
      </c>
      <c r="B142">
        <v>-8.8107515847562698E-2</v>
      </c>
    </row>
    <row r="143" spans="1:2" x14ac:dyDescent="0.2">
      <c r="A143" t="s">
        <v>58</v>
      </c>
      <c r="B143">
        <v>-6.0138958790526996E-4</v>
      </c>
    </row>
    <row r="144" spans="1:2" x14ac:dyDescent="0.2">
      <c r="A144" t="s">
        <v>59</v>
      </c>
      <c r="B144">
        <v>-6.1861293796642404E-3</v>
      </c>
    </row>
    <row r="145" spans="1:2" x14ac:dyDescent="0.2">
      <c r="A145" t="s">
        <v>194</v>
      </c>
      <c r="B145">
        <v>9.2173665861686793E-2</v>
      </c>
    </row>
    <row r="146" spans="1:2" x14ac:dyDescent="0.2">
      <c r="A146" t="s">
        <v>195</v>
      </c>
      <c r="B146">
        <v>1.7806174640869098E-2</v>
      </c>
    </row>
    <row r="147" spans="1:2" x14ac:dyDescent="0.2">
      <c r="A147" t="s">
        <v>60</v>
      </c>
      <c r="B147">
        <v>-2.1942874269719598E-2</v>
      </c>
    </row>
    <row r="148" spans="1:2" x14ac:dyDescent="0.2">
      <c r="A148" t="s">
        <v>196</v>
      </c>
      <c r="B148">
        <v>8.2985768145190403E-2</v>
      </c>
    </row>
    <row r="149" spans="1:2" x14ac:dyDescent="0.2">
      <c r="A149" t="s">
        <v>197</v>
      </c>
      <c r="B149">
        <v>0.106930442222641</v>
      </c>
    </row>
    <row r="150" spans="1:2" x14ac:dyDescent="0.2">
      <c r="A150" t="s">
        <v>62</v>
      </c>
      <c r="B150">
        <v>-4.7960900362831099E-2</v>
      </c>
    </row>
    <row r="151" spans="1:2" x14ac:dyDescent="0.2">
      <c r="A151" t="s">
        <v>198</v>
      </c>
      <c r="B151">
        <v>4.5455292507006698E-3</v>
      </c>
    </row>
    <row r="152" spans="1:2" x14ac:dyDescent="0.2">
      <c r="A152" t="s">
        <v>63</v>
      </c>
      <c r="B152">
        <v>-8.0088178725113798E-2</v>
      </c>
    </row>
    <row r="153" spans="1:2" x14ac:dyDescent="0.2">
      <c r="A153" t="s">
        <v>199</v>
      </c>
      <c r="B153">
        <v>-6.9228073035490098E-2</v>
      </c>
    </row>
    <row r="154" spans="1:2" x14ac:dyDescent="0.2">
      <c r="A154" t="s">
        <v>200</v>
      </c>
      <c r="B154">
        <v>5.4908597224920599E-4</v>
      </c>
    </row>
    <row r="155" spans="1:2" x14ac:dyDescent="0.2">
      <c r="A155" t="s">
        <v>201</v>
      </c>
      <c r="B155">
        <v>-5.7782095287224201E-2</v>
      </c>
    </row>
    <row r="156" spans="1:2" x14ac:dyDescent="0.2">
      <c r="A156" t="s">
        <v>66</v>
      </c>
      <c r="B156">
        <v>-6.9188977948482402E-4</v>
      </c>
    </row>
    <row r="157" spans="1:2" x14ac:dyDescent="0.2">
      <c r="A157" t="s">
        <v>202</v>
      </c>
      <c r="B157">
        <v>-5.4911177240930101E-2</v>
      </c>
    </row>
    <row r="158" spans="1:2" x14ac:dyDescent="0.2">
      <c r="A158" t="s">
        <v>68</v>
      </c>
      <c r="B158">
        <v>-3.6742961135689402E-2</v>
      </c>
    </row>
    <row r="159" spans="1:2" x14ac:dyDescent="0.2">
      <c r="A159" t="s">
        <v>203</v>
      </c>
      <c r="B159">
        <v>1.4649291083392999E-2</v>
      </c>
    </row>
    <row r="160" spans="1:2" x14ac:dyDescent="0.2">
      <c r="A160" t="s">
        <v>71</v>
      </c>
      <c r="B160">
        <v>-0.1232256719697</v>
      </c>
    </row>
    <row r="161" spans="1:2" x14ac:dyDescent="0.2">
      <c r="A161" t="s">
        <v>72</v>
      </c>
      <c r="B161">
        <v>-6.8273591428969493E-2</v>
      </c>
    </row>
    <row r="162" spans="1:2" x14ac:dyDescent="0.2">
      <c r="A162" t="s">
        <v>75</v>
      </c>
      <c r="B162">
        <v>-2.6935052984508399E-2</v>
      </c>
    </row>
    <row r="163" spans="1:2" x14ac:dyDescent="0.2">
      <c r="A163" t="s">
        <v>204</v>
      </c>
      <c r="B163">
        <v>6.4284744169900807E-2</v>
      </c>
    </row>
    <row r="164" spans="1:2" x14ac:dyDescent="0.2">
      <c r="A164" t="s">
        <v>76</v>
      </c>
      <c r="B164">
        <v>-1.9833395546330599E-2</v>
      </c>
    </row>
    <row r="165" spans="1:2" x14ac:dyDescent="0.2">
      <c r="A165" t="s">
        <v>205</v>
      </c>
      <c r="B165">
        <v>5.9850503975232301E-3</v>
      </c>
    </row>
    <row r="166" spans="1:2" x14ac:dyDescent="0.2">
      <c r="A166" t="s">
        <v>206</v>
      </c>
      <c r="B166">
        <v>9.5669498528372608E-3</v>
      </c>
    </row>
    <row r="167" spans="1:2" x14ac:dyDescent="0.2">
      <c r="A167" t="s">
        <v>207</v>
      </c>
      <c r="B167">
        <v>-5.1047933074362901E-2</v>
      </c>
    </row>
    <row r="168" spans="1:2" x14ac:dyDescent="0.2">
      <c r="A168" t="s">
        <v>208</v>
      </c>
      <c r="B168">
        <v>-5.6579011140681097E-2</v>
      </c>
    </row>
    <row r="169" spans="1:2" x14ac:dyDescent="0.2">
      <c r="A169" t="s">
        <v>209</v>
      </c>
      <c r="B169">
        <v>-2.1088613018686201E-2</v>
      </c>
    </row>
    <row r="170" spans="1:2" x14ac:dyDescent="0.2">
      <c r="A170" t="s">
        <v>80</v>
      </c>
      <c r="B170">
        <v>-0.21333757708859399</v>
      </c>
    </row>
    <row r="171" spans="1:2" x14ac:dyDescent="0.2">
      <c r="A171" t="s">
        <v>210</v>
      </c>
      <c r="B171">
        <v>5.85825723172314E-2</v>
      </c>
    </row>
    <row r="172" spans="1:2" x14ac:dyDescent="0.2">
      <c r="A172" t="s">
        <v>211</v>
      </c>
      <c r="B172">
        <v>-3.2189904182963802E-2</v>
      </c>
    </row>
    <row r="173" spans="1:2" x14ac:dyDescent="0.2">
      <c r="A173" t="s">
        <v>212</v>
      </c>
      <c r="B173">
        <v>-2.2362829322280201E-3</v>
      </c>
    </row>
    <row r="174" spans="1:2" x14ac:dyDescent="0.2">
      <c r="A174" t="s">
        <v>81</v>
      </c>
      <c r="B174">
        <v>-7.9914462787336396E-2</v>
      </c>
    </row>
    <row r="175" spans="1:2" x14ac:dyDescent="0.2">
      <c r="A175" t="s">
        <v>213</v>
      </c>
      <c r="B175">
        <v>-1.7431081549863999E-2</v>
      </c>
    </row>
    <row r="176" spans="1:2" x14ac:dyDescent="0.2">
      <c r="A176" t="s">
        <v>214</v>
      </c>
      <c r="B176">
        <v>-1.9938408454233399E-2</v>
      </c>
    </row>
    <row r="177" spans="1:2" x14ac:dyDescent="0.2">
      <c r="A177" t="s">
        <v>215</v>
      </c>
      <c r="B177">
        <v>-2.3465079800323502E-2</v>
      </c>
    </row>
    <row r="178" spans="1:2" x14ac:dyDescent="0.2">
      <c r="A178" t="s">
        <v>82</v>
      </c>
      <c r="B178">
        <v>-4.6731148122346799E-2</v>
      </c>
    </row>
    <row r="179" spans="1:2" x14ac:dyDescent="0.2">
      <c r="A179" t="s">
        <v>216</v>
      </c>
      <c r="B179">
        <v>3.7702309610353098E-2</v>
      </c>
    </row>
    <row r="180" spans="1:2" x14ac:dyDescent="0.2">
      <c r="A180" t="s">
        <v>217</v>
      </c>
      <c r="B180">
        <v>-0.13078455707994899</v>
      </c>
    </row>
    <row r="181" spans="1:2" x14ac:dyDescent="0.2">
      <c r="A181" t="s">
        <v>218</v>
      </c>
      <c r="B181">
        <v>-0.10765322636666901</v>
      </c>
    </row>
    <row r="182" spans="1:2" x14ac:dyDescent="0.2">
      <c r="A182" t="s">
        <v>219</v>
      </c>
      <c r="B182">
        <v>6.0102769746599602E-2</v>
      </c>
    </row>
    <row r="183" spans="1:2" x14ac:dyDescent="0.2">
      <c r="A183" t="s">
        <v>220</v>
      </c>
      <c r="B183">
        <v>3.6279065085089199E-2</v>
      </c>
    </row>
    <row r="184" spans="1:2" x14ac:dyDescent="0.2">
      <c r="A184" t="s">
        <v>221</v>
      </c>
      <c r="B184">
        <v>-3.1421316848041801E-2</v>
      </c>
    </row>
    <row r="185" spans="1:2" x14ac:dyDescent="0.2">
      <c r="A185" t="s">
        <v>222</v>
      </c>
      <c r="B185">
        <v>-2.8538097140338899E-2</v>
      </c>
    </row>
    <row r="186" spans="1:2" x14ac:dyDescent="0.2">
      <c r="A186" t="s">
        <v>223</v>
      </c>
      <c r="B186">
        <v>8.9699504294790296E-3</v>
      </c>
    </row>
    <row r="187" spans="1:2" x14ac:dyDescent="0.2">
      <c r="A187" t="s">
        <v>224</v>
      </c>
      <c r="B187">
        <v>-2.1881658556285299E-4</v>
      </c>
    </row>
    <row r="188" spans="1:2" x14ac:dyDescent="0.2">
      <c r="A188" t="s">
        <v>225</v>
      </c>
      <c r="B188">
        <v>-3.0465874763809499E-2</v>
      </c>
    </row>
    <row r="189" spans="1:2" x14ac:dyDescent="0.2">
      <c r="A189" t="s">
        <v>226</v>
      </c>
      <c r="B189">
        <v>-5.4812364808587401E-2</v>
      </c>
    </row>
    <row r="190" spans="1:2" x14ac:dyDescent="0.2">
      <c r="A190" t="s">
        <v>227</v>
      </c>
      <c r="B190">
        <v>2.87326887403789E-2</v>
      </c>
    </row>
    <row r="191" spans="1:2" x14ac:dyDescent="0.2">
      <c r="A191" t="s">
        <v>228</v>
      </c>
      <c r="B191">
        <v>1.84773147301978E-2</v>
      </c>
    </row>
    <row r="192" spans="1:2" x14ac:dyDescent="0.2">
      <c r="A192" t="s">
        <v>229</v>
      </c>
      <c r="B192">
        <v>-1.35702083652807E-2</v>
      </c>
    </row>
    <row r="193" spans="1:2" x14ac:dyDescent="0.2">
      <c r="A193" t="s">
        <v>230</v>
      </c>
      <c r="B193">
        <v>-2.2000550876426699E-2</v>
      </c>
    </row>
    <row r="194" spans="1:2" x14ac:dyDescent="0.2">
      <c r="A194" t="s">
        <v>231</v>
      </c>
      <c r="B194">
        <v>3.83821163192117E-2</v>
      </c>
    </row>
    <row r="195" spans="1:2" x14ac:dyDescent="0.2">
      <c r="A195" t="s">
        <v>232</v>
      </c>
      <c r="B195">
        <v>-8.5385643329484298E-2</v>
      </c>
    </row>
    <row r="196" spans="1:2" x14ac:dyDescent="0.2">
      <c r="A196" t="s">
        <v>233</v>
      </c>
      <c r="B196">
        <v>-5.7307924775395003E-3</v>
      </c>
    </row>
    <row r="197" spans="1:2" x14ac:dyDescent="0.2">
      <c r="A197" t="s">
        <v>234</v>
      </c>
      <c r="B197">
        <v>6.9174164204115096E-2</v>
      </c>
    </row>
    <row r="198" spans="1:2" x14ac:dyDescent="0.2">
      <c r="A198" t="s">
        <v>235</v>
      </c>
      <c r="B198">
        <v>2.4258718666843201E-2</v>
      </c>
    </row>
    <row r="199" spans="1:2" x14ac:dyDescent="0.2">
      <c r="A199" t="s">
        <v>236</v>
      </c>
      <c r="B199">
        <v>6.5877124535617801E-3</v>
      </c>
    </row>
    <row r="200" spans="1:2" x14ac:dyDescent="0.2">
      <c r="A200" t="s">
        <v>237</v>
      </c>
      <c r="B200">
        <v>2.8782718612478799E-2</v>
      </c>
    </row>
    <row r="201" spans="1:2" x14ac:dyDescent="0.2">
      <c r="A201" t="s">
        <v>238</v>
      </c>
      <c r="B201">
        <v>-7.8107453355663395E-2</v>
      </c>
    </row>
    <row r="202" spans="1:2" x14ac:dyDescent="0.2">
      <c r="A202" t="s">
        <v>239</v>
      </c>
      <c r="B202">
        <v>-5.7615932038912201E-2</v>
      </c>
    </row>
    <row r="203" spans="1:2" x14ac:dyDescent="0.2">
      <c r="A203" t="s">
        <v>240</v>
      </c>
      <c r="B203">
        <v>-1.8056255272722001E-2</v>
      </c>
    </row>
    <row r="204" spans="1:2" x14ac:dyDescent="0.2">
      <c r="A204" t="s">
        <v>85</v>
      </c>
      <c r="B204">
        <v>-4.95526629010433E-2</v>
      </c>
    </row>
    <row r="205" spans="1:2" x14ac:dyDescent="0.2">
      <c r="A205" t="s">
        <v>241</v>
      </c>
      <c r="B205">
        <v>3.5474557945125998E-4</v>
      </c>
    </row>
    <row r="206" spans="1:2" x14ac:dyDescent="0.2">
      <c r="A206" t="s">
        <v>242</v>
      </c>
      <c r="B206">
        <v>-4.1549972757055402E-2</v>
      </c>
    </row>
    <row r="207" spans="1:2" x14ac:dyDescent="0.2">
      <c r="A207" t="s">
        <v>243</v>
      </c>
      <c r="B207">
        <v>1.0833393324152301E-2</v>
      </c>
    </row>
    <row r="208" spans="1:2" x14ac:dyDescent="0.2">
      <c r="A208" t="s">
        <v>244</v>
      </c>
      <c r="B208">
        <v>6.84967771597699E-2</v>
      </c>
    </row>
    <row r="209" spans="1:2" x14ac:dyDescent="0.2">
      <c r="A209" t="s">
        <v>245</v>
      </c>
      <c r="B209">
        <v>-8.8197626301410703E-2</v>
      </c>
    </row>
    <row r="210" spans="1:2" x14ac:dyDescent="0.2">
      <c r="A210" t="s">
        <v>246</v>
      </c>
      <c r="B210">
        <v>-3.45535040815057E-3</v>
      </c>
    </row>
    <row r="211" spans="1:2" x14ac:dyDescent="0.2">
      <c r="A211" t="s">
        <v>247</v>
      </c>
      <c r="B211">
        <v>-7.7666840444724397E-2</v>
      </c>
    </row>
    <row r="212" spans="1:2" x14ac:dyDescent="0.2">
      <c r="A212" t="s">
        <v>248</v>
      </c>
      <c r="B212">
        <v>-1.60221100013225E-3</v>
      </c>
    </row>
    <row r="213" spans="1:2" x14ac:dyDescent="0.2">
      <c r="A213" t="s">
        <v>249</v>
      </c>
      <c r="B213">
        <v>8.9058903895909397E-2</v>
      </c>
    </row>
    <row r="214" spans="1:2" x14ac:dyDescent="0.2">
      <c r="A214" t="s">
        <v>250</v>
      </c>
      <c r="B214">
        <v>-4.9773527256340997E-3</v>
      </c>
    </row>
    <row r="215" spans="1:2" x14ac:dyDescent="0.2">
      <c r="A215" t="s">
        <v>251</v>
      </c>
      <c r="B215" s="2">
        <v>-3.0978590888754803E-5</v>
      </c>
    </row>
    <row r="216" spans="1:2" x14ac:dyDescent="0.2">
      <c r="A216" t="s">
        <v>252</v>
      </c>
      <c r="B216">
        <v>4.85462499502591E-2</v>
      </c>
    </row>
    <row r="217" spans="1:2" x14ac:dyDescent="0.2">
      <c r="A217" t="s">
        <v>253</v>
      </c>
      <c r="B217">
        <v>-7.9488280673338501E-3</v>
      </c>
    </row>
    <row r="218" spans="1:2" x14ac:dyDescent="0.2">
      <c r="A218" t="s">
        <v>254</v>
      </c>
      <c r="B218">
        <v>-6.7024061908896496E-2</v>
      </c>
    </row>
    <row r="219" spans="1:2" x14ac:dyDescent="0.2">
      <c r="A219" t="s">
        <v>255</v>
      </c>
      <c r="B219">
        <v>9.0310696010657901E-2</v>
      </c>
    </row>
    <row r="220" spans="1:2" x14ac:dyDescent="0.2">
      <c r="A220" t="s">
        <v>256</v>
      </c>
      <c r="B220">
        <v>-7.2378080200487397E-3</v>
      </c>
    </row>
    <row r="221" spans="1:2" x14ac:dyDescent="0.2">
      <c r="A221" t="s">
        <v>257</v>
      </c>
      <c r="B221">
        <v>6.8860161756639005E-2</v>
      </c>
    </row>
    <row r="222" spans="1:2" x14ac:dyDescent="0.2">
      <c r="A222" t="s">
        <v>258</v>
      </c>
      <c r="B222">
        <v>-4.2589406223955101E-2</v>
      </c>
    </row>
    <row r="223" spans="1:2" x14ac:dyDescent="0.2">
      <c r="A223" t="s">
        <v>259</v>
      </c>
      <c r="B223">
        <v>-3.9332164354347901E-2</v>
      </c>
    </row>
    <row r="224" spans="1:2" x14ac:dyDescent="0.2">
      <c r="A224" t="s">
        <v>260</v>
      </c>
      <c r="B224">
        <v>-0.20574755650248999</v>
      </c>
    </row>
    <row r="225" spans="1:2" x14ac:dyDescent="0.2">
      <c r="A225" t="s">
        <v>261</v>
      </c>
      <c r="B225">
        <v>-9.8114592772923004E-2</v>
      </c>
    </row>
    <row r="226" spans="1:2" x14ac:dyDescent="0.2">
      <c r="A226" t="s">
        <v>262</v>
      </c>
      <c r="B226">
        <v>-2.3893462307302001E-2</v>
      </c>
    </row>
    <row r="227" spans="1:2" x14ac:dyDescent="0.2">
      <c r="A227" t="s">
        <v>263</v>
      </c>
      <c r="B227">
        <v>2.95772273774818E-4</v>
      </c>
    </row>
    <row r="228" spans="1:2" x14ac:dyDescent="0.2">
      <c r="A228" t="s">
        <v>264</v>
      </c>
      <c r="B228">
        <v>1.3340830982961E-2</v>
      </c>
    </row>
    <row r="229" spans="1:2" x14ac:dyDescent="0.2">
      <c r="A229" t="s">
        <v>265</v>
      </c>
      <c r="B229">
        <v>0.132878872851945</v>
      </c>
    </row>
    <row r="230" spans="1:2" x14ac:dyDescent="0.2">
      <c r="A230" t="s">
        <v>266</v>
      </c>
      <c r="B230">
        <v>6.7373896523607703E-3</v>
      </c>
    </row>
    <row r="231" spans="1:2" x14ac:dyDescent="0.2">
      <c r="A231" t="s">
        <v>267</v>
      </c>
      <c r="B231">
        <v>-3.3763897511738798E-2</v>
      </c>
    </row>
    <row r="232" spans="1:2" x14ac:dyDescent="0.2">
      <c r="A232" t="s">
        <v>268</v>
      </c>
      <c r="B232">
        <v>-8.6886038936743501E-2</v>
      </c>
    </row>
    <row r="233" spans="1:2" x14ac:dyDescent="0.2">
      <c r="A233" t="s">
        <v>269</v>
      </c>
      <c r="B233">
        <v>-6.5298581102939499E-2</v>
      </c>
    </row>
    <row r="234" spans="1:2" x14ac:dyDescent="0.2">
      <c r="A234" t="s">
        <v>270</v>
      </c>
      <c r="B234">
        <v>8.8096365721325801E-2</v>
      </c>
    </row>
    <row r="235" spans="1:2" x14ac:dyDescent="0.2">
      <c r="A235" t="s">
        <v>271</v>
      </c>
      <c r="B235">
        <v>7.3125762699044694E-2</v>
      </c>
    </row>
    <row r="236" spans="1:2" x14ac:dyDescent="0.2">
      <c r="A236" t="s">
        <v>272</v>
      </c>
      <c r="B236">
        <v>1.3057610811426699E-2</v>
      </c>
    </row>
    <row r="237" spans="1:2" x14ac:dyDescent="0.2">
      <c r="A237" t="s">
        <v>273</v>
      </c>
      <c r="B237">
        <v>2.19787446470381E-3</v>
      </c>
    </row>
    <row r="238" spans="1:2" x14ac:dyDescent="0.2">
      <c r="A238" t="s">
        <v>274</v>
      </c>
      <c r="B238">
        <v>-4.5744913051615599E-2</v>
      </c>
    </row>
    <row r="239" spans="1:2" x14ac:dyDescent="0.2">
      <c r="A239" t="s">
        <v>275</v>
      </c>
      <c r="B239">
        <v>-0.108660024036767</v>
      </c>
    </row>
    <row r="240" spans="1:2" x14ac:dyDescent="0.2">
      <c r="A240" t="s">
        <v>276</v>
      </c>
      <c r="B240">
        <v>-4.0429866917887896E-3</v>
      </c>
    </row>
    <row r="241" spans="1:2" x14ac:dyDescent="0.2">
      <c r="A241" t="s">
        <v>277</v>
      </c>
      <c r="B241">
        <v>-4.5611632159853602E-2</v>
      </c>
    </row>
    <row r="242" spans="1:2" x14ac:dyDescent="0.2">
      <c r="A242" t="s">
        <v>278</v>
      </c>
      <c r="B242">
        <v>-3.1302465919326498E-2</v>
      </c>
    </row>
    <row r="243" spans="1:2" x14ac:dyDescent="0.2">
      <c r="A243" t="s">
        <v>279</v>
      </c>
      <c r="B243">
        <v>-6.6639996678607603E-4</v>
      </c>
    </row>
    <row r="244" spans="1:2" x14ac:dyDescent="0.2">
      <c r="A244" t="s">
        <v>280</v>
      </c>
      <c r="B244">
        <v>-2.4274166969183601E-2</v>
      </c>
    </row>
    <row r="245" spans="1:2" x14ac:dyDescent="0.2">
      <c r="A245" t="s">
        <v>281</v>
      </c>
      <c r="B245">
        <v>3.8270408802720403E-2</v>
      </c>
    </row>
    <row r="246" spans="1:2" x14ac:dyDescent="0.2">
      <c r="A246" t="s">
        <v>282</v>
      </c>
      <c r="B246">
        <v>-8.5047321310296395E-2</v>
      </c>
    </row>
    <row r="247" spans="1:2" x14ac:dyDescent="0.2">
      <c r="A247" t="s">
        <v>283</v>
      </c>
      <c r="B247">
        <v>-2.57801492958015E-2</v>
      </c>
    </row>
    <row r="248" spans="1:2" x14ac:dyDescent="0.2">
      <c r="A248" t="s">
        <v>284</v>
      </c>
      <c r="B248">
        <v>-6.96011630004562E-3</v>
      </c>
    </row>
    <row r="249" spans="1:2" x14ac:dyDescent="0.2">
      <c r="A249" t="s">
        <v>285</v>
      </c>
      <c r="B249">
        <v>-9.0354105902386399E-3</v>
      </c>
    </row>
    <row r="250" spans="1:2" x14ac:dyDescent="0.2">
      <c r="A250" t="s">
        <v>89</v>
      </c>
      <c r="B250">
        <v>-4.50211753251496E-3</v>
      </c>
    </row>
    <row r="251" spans="1:2" x14ac:dyDescent="0.2">
      <c r="A251" t="s">
        <v>286</v>
      </c>
      <c r="B251">
        <v>-1.47045332176403E-2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1B5-64FB-4D0B-A783-5F26DAC14251}">
  <dimension ref="A1:B234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2.83203125" customWidth="1"/>
  </cols>
  <sheetData>
    <row r="1" spans="1:2" x14ac:dyDescent="0.2">
      <c r="A1" s="9"/>
      <c r="B1" s="9" t="s">
        <v>107</v>
      </c>
    </row>
    <row r="2" spans="1:2" x14ac:dyDescent="0.2">
      <c r="A2" t="s">
        <v>111</v>
      </c>
      <c r="B2">
        <v>0.47002397328381201</v>
      </c>
    </row>
    <row r="3" spans="1:2" x14ac:dyDescent="0.2">
      <c r="A3" t="s">
        <v>3</v>
      </c>
      <c r="B3">
        <v>1.50457959149405E-4</v>
      </c>
    </row>
    <row r="4" spans="1:2" x14ac:dyDescent="0.2">
      <c r="A4" t="s">
        <v>6</v>
      </c>
      <c r="B4">
        <v>4.3508914805567601E-3</v>
      </c>
    </row>
    <row r="5" spans="1:2" x14ac:dyDescent="0.2">
      <c r="A5" t="s">
        <v>7</v>
      </c>
      <c r="B5">
        <v>5.0521691176701702E-2</v>
      </c>
    </row>
    <row r="6" spans="1:2" x14ac:dyDescent="0.2">
      <c r="A6" t="s">
        <v>10</v>
      </c>
      <c r="B6">
        <v>3.5964481754899101E-2</v>
      </c>
    </row>
    <row r="7" spans="1:2" x14ac:dyDescent="0.2">
      <c r="A7" t="s">
        <v>22</v>
      </c>
      <c r="B7">
        <v>6.0123701837339699E-2</v>
      </c>
    </row>
    <row r="8" spans="1:2" x14ac:dyDescent="0.2">
      <c r="A8" t="s">
        <v>31</v>
      </c>
      <c r="B8">
        <v>-2.1084875174291501E-2</v>
      </c>
    </row>
    <row r="9" spans="1:2" x14ac:dyDescent="0.2">
      <c r="A9" t="s">
        <v>32</v>
      </c>
      <c r="B9">
        <v>8.8407586278498006E-3</v>
      </c>
    </row>
    <row r="10" spans="1:2" x14ac:dyDescent="0.2">
      <c r="A10" t="s">
        <v>44</v>
      </c>
      <c r="B10">
        <v>4.6830817642418997E-2</v>
      </c>
    </row>
    <row r="11" spans="1:2" x14ac:dyDescent="0.2">
      <c r="A11" t="s">
        <v>287</v>
      </c>
      <c r="B11">
        <v>8.2918392215656903E-4</v>
      </c>
    </row>
    <row r="12" spans="1:2" x14ac:dyDescent="0.2">
      <c r="A12" t="s">
        <v>54</v>
      </c>
      <c r="B12">
        <v>3.4153413721061898E-2</v>
      </c>
    </row>
    <row r="13" spans="1:2" x14ac:dyDescent="0.2">
      <c r="A13" t="s">
        <v>112</v>
      </c>
      <c r="B13">
        <v>4.3487034096647503E-2</v>
      </c>
    </row>
    <row r="14" spans="1:2" x14ac:dyDescent="0.2">
      <c r="A14" t="s">
        <v>61</v>
      </c>
      <c r="B14">
        <v>5.5733131507285103E-3</v>
      </c>
    </row>
    <row r="15" spans="1:2" x14ac:dyDescent="0.2">
      <c r="A15" t="s">
        <v>65</v>
      </c>
      <c r="B15">
        <v>3.7410550730908397E-2</v>
      </c>
    </row>
    <row r="16" spans="1:2" x14ac:dyDescent="0.2">
      <c r="A16" t="s">
        <v>119</v>
      </c>
      <c r="B16">
        <v>6.6657944924509702E-2</v>
      </c>
    </row>
    <row r="17" spans="1:2" x14ac:dyDescent="0.2">
      <c r="A17" t="s">
        <v>288</v>
      </c>
      <c r="B17">
        <v>1.28571537039121E-2</v>
      </c>
    </row>
    <row r="18" spans="1:2" x14ac:dyDescent="0.2">
      <c r="A18" t="s">
        <v>120</v>
      </c>
      <c r="B18">
        <v>6.74620876453976E-2</v>
      </c>
    </row>
    <row r="19" spans="1:2" x14ac:dyDescent="0.2">
      <c r="A19" t="s">
        <v>289</v>
      </c>
      <c r="B19">
        <v>4.0782230025699001E-2</v>
      </c>
    </row>
    <row r="20" spans="1:2" x14ac:dyDescent="0.2">
      <c r="A20" t="s">
        <v>290</v>
      </c>
      <c r="B20">
        <v>4.9800154628799097E-3</v>
      </c>
    </row>
    <row r="21" spans="1:2" x14ac:dyDescent="0.2">
      <c r="A21" t="s">
        <v>74</v>
      </c>
      <c r="B21">
        <v>0.14310003622263701</v>
      </c>
    </row>
    <row r="22" spans="1:2" x14ac:dyDescent="0.2">
      <c r="A22" t="s">
        <v>122</v>
      </c>
      <c r="B22">
        <v>5.2611091440263998E-2</v>
      </c>
    </row>
    <row r="23" spans="1:2" x14ac:dyDescent="0.2">
      <c r="A23" t="s">
        <v>77</v>
      </c>
      <c r="B23">
        <v>1.9602657699145602E-2</v>
      </c>
    </row>
    <row r="24" spans="1:2" x14ac:dyDescent="0.2">
      <c r="A24" t="s">
        <v>291</v>
      </c>
      <c r="B24">
        <v>5.9675919324891497E-3</v>
      </c>
    </row>
    <row r="25" spans="1:2" x14ac:dyDescent="0.2">
      <c r="A25" t="s">
        <v>126</v>
      </c>
      <c r="B25">
        <v>-5.03350801171533E-3</v>
      </c>
    </row>
    <row r="26" spans="1:2" x14ac:dyDescent="0.2">
      <c r="A26" t="s">
        <v>292</v>
      </c>
      <c r="B26">
        <v>-4.6276499251481501E-3</v>
      </c>
    </row>
    <row r="27" spans="1:2" x14ac:dyDescent="0.2">
      <c r="A27" t="s">
        <v>78</v>
      </c>
      <c r="B27">
        <v>6.3473379390451001E-2</v>
      </c>
    </row>
    <row r="28" spans="1:2" x14ac:dyDescent="0.2">
      <c r="A28" t="s">
        <v>293</v>
      </c>
      <c r="B28">
        <v>-3.3147612215103803E-2</v>
      </c>
    </row>
    <row r="29" spans="1:2" x14ac:dyDescent="0.2">
      <c r="A29" t="s">
        <v>79</v>
      </c>
      <c r="B29">
        <v>3.9127061627949301E-2</v>
      </c>
    </row>
    <row r="30" spans="1:2" x14ac:dyDescent="0.2">
      <c r="A30" t="s">
        <v>130</v>
      </c>
      <c r="B30">
        <v>0.112733713279597</v>
      </c>
    </row>
    <row r="31" spans="1:2" x14ac:dyDescent="0.2">
      <c r="A31" t="s">
        <v>294</v>
      </c>
      <c r="B31">
        <v>-3.05590016455588E-2</v>
      </c>
    </row>
    <row r="32" spans="1:2" x14ac:dyDescent="0.2">
      <c r="A32" t="s">
        <v>131</v>
      </c>
      <c r="B32">
        <v>3.7058372032390902E-2</v>
      </c>
    </row>
    <row r="33" spans="1:2" x14ac:dyDescent="0.2">
      <c r="A33" t="s">
        <v>295</v>
      </c>
      <c r="B33">
        <v>-1.8400304553641299E-2</v>
      </c>
    </row>
    <row r="34" spans="1:2" x14ac:dyDescent="0.2">
      <c r="A34" t="s">
        <v>296</v>
      </c>
      <c r="B34">
        <v>6.02601845794958E-2</v>
      </c>
    </row>
    <row r="35" spans="1:2" x14ac:dyDescent="0.2">
      <c r="A35" t="s">
        <v>297</v>
      </c>
      <c r="B35">
        <v>-3.6765728788575897E-2</v>
      </c>
    </row>
    <row r="36" spans="1:2" x14ac:dyDescent="0.2">
      <c r="A36" t="s">
        <v>298</v>
      </c>
      <c r="B36">
        <v>2.3458229090825899E-2</v>
      </c>
    </row>
    <row r="37" spans="1:2" x14ac:dyDescent="0.2">
      <c r="A37" t="s">
        <v>299</v>
      </c>
      <c r="B37">
        <v>-4.8611551501761999E-4</v>
      </c>
    </row>
    <row r="38" spans="1:2" x14ac:dyDescent="0.2">
      <c r="A38" t="s">
        <v>133</v>
      </c>
      <c r="B38">
        <v>0.14083977419046001</v>
      </c>
    </row>
    <row r="39" spans="1:2" x14ac:dyDescent="0.2">
      <c r="A39" t="s">
        <v>135</v>
      </c>
      <c r="B39">
        <v>-4.69418260854539E-2</v>
      </c>
    </row>
    <row r="40" spans="1:2" x14ac:dyDescent="0.2">
      <c r="A40" t="s">
        <v>136</v>
      </c>
      <c r="B40">
        <v>2.4442673777695E-2</v>
      </c>
    </row>
    <row r="41" spans="1:2" x14ac:dyDescent="0.2">
      <c r="A41" t="s">
        <v>300</v>
      </c>
      <c r="B41">
        <v>5.6077961751388197E-2</v>
      </c>
    </row>
    <row r="42" spans="1:2" x14ac:dyDescent="0.2">
      <c r="A42" t="s">
        <v>138</v>
      </c>
      <c r="B42">
        <v>5.0322766022025102E-2</v>
      </c>
    </row>
    <row r="43" spans="1:2" x14ac:dyDescent="0.2">
      <c r="A43" t="s">
        <v>139</v>
      </c>
      <c r="B43">
        <v>3.25605892974241E-2</v>
      </c>
    </row>
    <row r="44" spans="1:2" x14ac:dyDescent="0.2">
      <c r="A44" t="s">
        <v>141</v>
      </c>
      <c r="B44">
        <v>-5.3167748777015203E-2</v>
      </c>
    </row>
    <row r="45" spans="1:2" x14ac:dyDescent="0.2">
      <c r="A45" t="s">
        <v>142</v>
      </c>
      <c r="B45">
        <v>6.7396953233080106E-2</v>
      </c>
    </row>
    <row r="46" spans="1:2" x14ac:dyDescent="0.2">
      <c r="A46" t="s">
        <v>83</v>
      </c>
      <c r="B46">
        <v>3.9967129434142802E-2</v>
      </c>
    </row>
    <row r="47" spans="1:2" x14ac:dyDescent="0.2">
      <c r="A47" t="s">
        <v>145</v>
      </c>
      <c r="B47">
        <v>5.3242616749132797E-2</v>
      </c>
    </row>
    <row r="48" spans="1:2" x14ac:dyDescent="0.2">
      <c r="A48" t="s">
        <v>146</v>
      </c>
      <c r="B48">
        <v>1.70230222931789E-2</v>
      </c>
    </row>
    <row r="49" spans="1:2" x14ac:dyDescent="0.2">
      <c r="A49" t="s">
        <v>148</v>
      </c>
      <c r="B49">
        <v>8.97938952433921E-3</v>
      </c>
    </row>
    <row r="50" spans="1:2" x14ac:dyDescent="0.2">
      <c r="A50" t="s">
        <v>149</v>
      </c>
      <c r="B50">
        <v>1.0798121822377601E-2</v>
      </c>
    </row>
    <row r="51" spans="1:2" x14ac:dyDescent="0.2">
      <c r="A51" t="s">
        <v>301</v>
      </c>
      <c r="B51">
        <v>-3.4322408209352097E-2</v>
      </c>
    </row>
    <row r="52" spans="1:2" x14ac:dyDescent="0.2">
      <c r="A52" t="s">
        <v>150</v>
      </c>
      <c r="B52">
        <v>-2.6694816853984498E-3</v>
      </c>
    </row>
    <row r="53" spans="1:2" x14ac:dyDescent="0.2">
      <c r="A53" t="s">
        <v>302</v>
      </c>
      <c r="B53">
        <v>9.8269920266274902E-2</v>
      </c>
    </row>
    <row r="54" spans="1:2" x14ac:dyDescent="0.2">
      <c r="A54" t="s">
        <v>152</v>
      </c>
      <c r="B54">
        <v>7.0055168546210203E-2</v>
      </c>
    </row>
    <row r="55" spans="1:2" x14ac:dyDescent="0.2">
      <c r="A55" t="s">
        <v>155</v>
      </c>
      <c r="B55">
        <v>6.64015397275146E-2</v>
      </c>
    </row>
    <row r="56" spans="1:2" x14ac:dyDescent="0.2">
      <c r="A56" t="s">
        <v>156</v>
      </c>
      <c r="B56">
        <v>-1.1301256419623601E-2</v>
      </c>
    </row>
    <row r="57" spans="1:2" x14ac:dyDescent="0.2">
      <c r="A57" t="s">
        <v>159</v>
      </c>
      <c r="B57">
        <v>0.123785160535656</v>
      </c>
    </row>
    <row r="58" spans="1:2" x14ac:dyDescent="0.2">
      <c r="A58" t="s">
        <v>163</v>
      </c>
      <c r="B58">
        <v>5.9542835925207503E-2</v>
      </c>
    </row>
    <row r="59" spans="1:2" x14ac:dyDescent="0.2">
      <c r="A59" t="s">
        <v>303</v>
      </c>
      <c r="B59">
        <v>5.53949804736205E-2</v>
      </c>
    </row>
    <row r="60" spans="1:2" x14ac:dyDescent="0.2">
      <c r="A60" t="s">
        <v>164</v>
      </c>
      <c r="B60">
        <v>0.13163565039008801</v>
      </c>
    </row>
    <row r="61" spans="1:2" x14ac:dyDescent="0.2">
      <c r="A61" t="s">
        <v>304</v>
      </c>
      <c r="B61">
        <v>3.9332356544721801E-2</v>
      </c>
    </row>
    <row r="62" spans="1:2" x14ac:dyDescent="0.2">
      <c r="A62" t="s">
        <v>86</v>
      </c>
      <c r="B62">
        <v>0.107240756549246</v>
      </c>
    </row>
    <row r="63" spans="1:2" x14ac:dyDescent="0.2">
      <c r="A63" t="s">
        <v>305</v>
      </c>
      <c r="B63">
        <v>6.8934175574998603E-3</v>
      </c>
    </row>
    <row r="64" spans="1:2" x14ac:dyDescent="0.2">
      <c r="A64" t="s">
        <v>168</v>
      </c>
      <c r="B64">
        <v>1.4351988201550999E-2</v>
      </c>
    </row>
    <row r="65" spans="1:2" x14ac:dyDescent="0.2">
      <c r="A65" t="s">
        <v>306</v>
      </c>
      <c r="B65">
        <v>-2.2111769273650602E-3</v>
      </c>
    </row>
    <row r="66" spans="1:2" x14ac:dyDescent="0.2">
      <c r="A66" t="s">
        <v>307</v>
      </c>
      <c r="B66">
        <v>7.9663850525423605E-3</v>
      </c>
    </row>
    <row r="67" spans="1:2" x14ac:dyDescent="0.2">
      <c r="A67" t="s">
        <v>308</v>
      </c>
      <c r="B67">
        <v>-8.8550477293235896E-2</v>
      </c>
    </row>
    <row r="68" spans="1:2" x14ac:dyDescent="0.2">
      <c r="A68" t="s">
        <v>309</v>
      </c>
      <c r="B68">
        <v>-0.118632089059721</v>
      </c>
    </row>
    <row r="69" spans="1:2" x14ac:dyDescent="0.2">
      <c r="A69" t="s">
        <v>174</v>
      </c>
      <c r="B69">
        <v>0.107479287680029</v>
      </c>
    </row>
    <row r="70" spans="1:2" x14ac:dyDescent="0.2">
      <c r="A70" t="s">
        <v>175</v>
      </c>
      <c r="B70">
        <v>7.2160429252812797E-2</v>
      </c>
    </row>
    <row r="71" spans="1:2" x14ac:dyDescent="0.2">
      <c r="A71" t="s">
        <v>176</v>
      </c>
      <c r="B71">
        <v>7.9188042143407397E-2</v>
      </c>
    </row>
    <row r="72" spans="1:2" x14ac:dyDescent="0.2">
      <c r="A72" t="s">
        <v>177</v>
      </c>
      <c r="B72">
        <v>0.18186238266537699</v>
      </c>
    </row>
    <row r="73" spans="1:2" x14ac:dyDescent="0.2">
      <c r="A73" t="s">
        <v>310</v>
      </c>
      <c r="B73">
        <v>4.3149661792793503E-2</v>
      </c>
    </row>
    <row r="74" spans="1:2" x14ac:dyDescent="0.2">
      <c r="A74" t="s">
        <v>179</v>
      </c>
      <c r="B74">
        <v>0.11193111225043401</v>
      </c>
    </row>
    <row r="75" spans="1:2" x14ac:dyDescent="0.2">
      <c r="A75" t="s">
        <v>311</v>
      </c>
      <c r="B75">
        <v>7.2594901329269199E-3</v>
      </c>
    </row>
    <row r="76" spans="1:2" x14ac:dyDescent="0.2">
      <c r="A76" t="s">
        <v>312</v>
      </c>
      <c r="B76">
        <v>3.0900321708054999E-3</v>
      </c>
    </row>
    <row r="77" spans="1:2" x14ac:dyDescent="0.2">
      <c r="A77" t="s">
        <v>313</v>
      </c>
      <c r="B77">
        <v>2.9339058818942401E-2</v>
      </c>
    </row>
    <row r="78" spans="1:2" x14ac:dyDescent="0.2">
      <c r="A78" t="s">
        <v>314</v>
      </c>
      <c r="B78">
        <v>4.6030003270693001E-4</v>
      </c>
    </row>
    <row r="79" spans="1:2" x14ac:dyDescent="0.2">
      <c r="A79" t="s">
        <v>315</v>
      </c>
      <c r="B79">
        <v>1.9069878492627701E-2</v>
      </c>
    </row>
    <row r="80" spans="1:2" x14ac:dyDescent="0.2">
      <c r="A80" t="s">
        <v>181</v>
      </c>
      <c r="B80">
        <v>3.6595767629496102E-2</v>
      </c>
    </row>
    <row r="81" spans="1:2" x14ac:dyDescent="0.2">
      <c r="A81" t="s">
        <v>182</v>
      </c>
      <c r="B81">
        <v>4.9692298098560503E-2</v>
      </c>
    </row>
    <row r="82" spans="1:2" x14ac:dyDescent="0.2">
      <c r="A82" t="s">
        <v>183</v>
      </c>
      <c r="B82">
        <v>7.6335119663572204E-2</v>
      </c>
    </row>
    <row r="83" spans="1:2" x14ac:dyDescent="0.2">
      <c r="A83" t="s">
        <v>184</v>
      </c>
      <c r="B83">
        <v>-1.9754257571726001E-2</v>
      </c>
    </row>
    <row r="84" spans="1:2" x14ac:dyDescent="0.2">
      <c r="A84" t="s">
        <v>316</v>
      </c>
      <c r="B84">
        <v>-2.7734667255350402E-2</v>
      </c>
    </row>
    <row r="85" spans="1:2" x14ac:dyDescent="0.2">
      <c r="A85" t="s">
        <v>317</v>
      </c>
      <c r="B85">
        <v>2.3913874922845298E-2</v>
      </c>
    </row>
    <row r="86" spans="1:2" x14ac:dyDescent="0.2">
      <c r="A86" t="s">
        <v>318</v>
      </c>
      <c r="B86">
        <v>4.0152601391129798E-2</v>
      </c>
    </row>
    <row r="87" spans="1:2" x14ac:dyDescent="0.2">
      <c r="A87" t="s">
        <v>186</v>
      </c>
      <c r="B87">
        <v>5.7600117976548196E-3</v>
      </c>
    </row>
    <row r="88" spans="1:2" x14ac:dyDescent="0.2">
      <c r="A88" t="s">
        <v>319</v>
      </c>
      <c r="B88">
        <v>-3.8691645572511198E-3</v>
      </c>
    </row>
    <row r="89" spans="1:2" x14ac:dyDescent="0.2">
      <c r="A89" t="s">
        <v>320</v>
      </c>
      <c r="B89">
        <v>6.2048051230939101E-2</v>
      </c>
    </row>
    <row r="90" spans="1:2" x14ac:dyDescent="0.2">
      <c r="A90" t="s">
        <v>189</v>
      </c>
      <c r="B90">
        <v>3.5956077391866799E-2</v>
      </c>
    </row>
    <row r="91" spans="1:2" x14ac:dyDescent="0.2">
      <c r="A91" t="s">
        <v>321</v>
      </c>
      <c r="B91">
        <v>-6.5488003905913098E-3</v>
      </c>
    </row>
    <row r="92" spans="1:2" x14ac:dyDescent="0.2">
      <c r="A92" t="s">
        <v>322</v>
      </c>
      <c r="B92">
        <v>-9.4010165302108803E-2</v>
      </c>
    </row>
    <row r="93" spans="1:2" x14ac:dyDescent="0.2">
      <c r="A93" t="s">
        <v>190</v>
      </c>
      <c r="B93">
        <v>1.9164364365160402E-2</v>
      </c>
    </row>
    <row r="94" spans="1:2" x14ac:dyDescent="0.2">
      <c r="A94" t="s">
        <v>323</v>
      </c>
      <c r="B94">
        <v>-3.5114954290731103E-2</v>
      </c>
    </row>
    <row r="95" spans="1:2" x14ac:dyDescent="0.2">
      <c r="A95" t="s">
        <v>1</v>
      </c>
      <c r="B95">
        <v>6.9495095843808599E-2</v>
      </c>
    </row>
    <row r="96" spans="1:2" x14ac:dyDescent="0.2">
      <c r="A96" t="s">
        <v>2</v>
      </c>
      <c r="B96">
        <v>-9.7456950337567794E-2</v>
      </c>
    </row>
    <row r="97" spans="1:2" x14ac:dyDescent="0.2">
      <c r="A97" t="s">
        <v>4</v>
      </c>
      <c r="B97">
        <v>-8.4646054116158206E-2</v>
      </c>
    </row>
    <row r="98" spans="1:2" x14ac:dyDescent="0.2">
      <c r="A98" t="s">
        <v>8</v>
      </c>
      <c r="B98">
        <v>-4.9929155778000903E-2</v>
      </c>
    </row>
    <row r="99" spans="1:2" x14ac:dyDescent="0.2">
      <c r="A99" t="s">
        <v>11</v>
      </c>
      <c r="B99">
        <v>-7.5640690971280705E-2</v>
      </c>
    </row>
    <row r="100" spans="1:2" x14ac:dyDescent="0.2">
      <c r="A100" t="s">
        <v>15</v>
      </c>
      <c r="B100">
        <v>-6.0244723096836303E-2</v>
      </c>
    </row>
    <row r="101" spans="1:2" x14ac:dyDescent="0.2">
      <c r="A101" t="s">
        <v>18</v>
      </c>
      <c r="B101">
        <v>-1.8257415106779799E-2</v>
      </c>
    </row>
    <row r="102" spans="1:2" x14ac:dyDescent="0.2">
      <c r="A102" t="s">
        <v>19</v>
      </c>
      <c r="B102">
        <v>-9.2127705940030793E-2</v>
      </c>
    </row>
    <row r="103" spans="1:2" x14ac:dyDescent="0.2">
      <c r="A103" t="s">
        <v>191</v>
      </c>
      <c r="B103">
        <v>-0.116205834639187</v>
      </c>
    </row>
    <row r="104" spans="1:2" x14ac:dyDescent="0.2">
      <c r="A104" t="s">
        <v>20</v>
      </c>
      <c r="B104">
        <v>-5.5571976291615602E-2</v>
      </c>
    </row>
    <row r="105" spans="1:2" x14ac:dyDescent="0.2">
      <c r="A105" t="s">
        <v>23</v>
      </c>
      <c r="B105">
        <v>-2.9421451342223699E-2</v>
      </c>
    </row>
    <row r="106" spans="1:2" x14ac:dyDescent="0.2">
      <c r="A106" t="s">
        <v>24</v>
      </c>
      <c r="B106">
        <v>-7.8661164484199308E-3</v>
      </c>
    </row>
    <row r="107" spans="1:2" x14ac:dyDescent="0.2">
      <c r="A107" t="s">
        <v>192</v>
      </c>
      <c r="B107">
        <v>2.89551744127657E-2</v>
      </c>
    </row>
    <row r="108" spans="1:2" x14ac:dyDescent="0.2">
      <c r="A108" t="s">
        <v>27</v>
      </c>
      <c r="B108">
        <v>-3.7254478208344599E-2</v>
      </c>
    </row>
    <row r="109" spans="1:2" x14ac:dyDescent="0.2">
      <c r="A109" t="s">
        <v>30</v>
      </c>
      <c r="B109">
        <v>-9.9663470934142004E-2</v>
      </c>
    </row>
    <row r="110" spans="1:2" x14ac:dyDescent="0.2">
      <c r="A110" t="s">
        <v>34</v>
      </c>
      <c r="B110">
        <v>-1.6987205514164098E-2</v>
      </c>
    </row>
    <row r="111" spans="1:2" x14ac:dyDescent="0.2">
      <c r="A111" t="s">
        <v>35</v>
      </c>
      <c r="B111">
        <v>-8.9222887195272108E-3</v>
      </c>
    </row>
    <row r="112" spans="1:2" x14ac:dyDescent="0.2">
      <c r="A112" t="s">
        <v>36</v>
      </c>
      <c r="B112">
        <v>-5.1838859795149399E-2</v>
      </c>
    </row>
    <row r="113" spans="1:2" x14ac:dyDescent="0.2">
      <c r="A113" t="s">
        <v>37</v>
      </c>
      <c r="B113">
        <v>-1.3286321926132501E-2</v>
      </c>
    </row>
    <row r="114" spans="1:2" x14ac:dyDescent="0.2">
      <c r="A114" t="s">
        <v>324</v>
      </c>
      <c r="B114">
        <v>2.3273078987329401E-2</v>
      </c>
    </row>
    <row r="115" spans="1:2" x14ac:dyDescent="0.2">
      <c r="A115" t="s">
        <v>325</v>
      </c>
      <c r="B115">
        <v>5.2217258469261597E-2</v>
      </c>
    </row>
    <row r="116" spans="1:2" x14ac:dyDescent="0.2">
      <c r="A116" t="s">
        <v>193</v>
      </c>
      <c r="B116">
        <v>-1.4840280303876199E-2</v>
      </c>
    </row>
    <row r="117" spans="1:2" x14ac:dyDescent="0.2">
      <c r="A117" t="s">
        <v>46</v>
      </c>
      <c r="B117">
        <v>-2.9483322550695398E-2</v>
      </c>
    </row>
    <row r="118" spans="1:2" x14ac:dyDescent="0.2">
      <c r="A118" t="s">
        <v>47</v>
      </c>
      <c r="B118">
        <v>-4.2923783665161003E-2</v>
      </c>
    </row>
    <row r="119" spans="1:2" x14ac:dyDescent="0.2">
      <c r="A119" t="s">
        <v>48</v>
      </c>
      <c r="B119">
        <v>-2.14849378201361E-2</v>
      </c>
    </row>
    <row r="120" spans="1:2" x14ac:dyDescent="0.2">
      <c r="A120" t="s">
        <v>49</v>
      </c>
      <c r="B120">
        <v>-4.38974490064927E-2</v>
      </c>
    </row>
    <row r="121" spans="1:2" x14ac:dyDescent="0.2">
      <c r="A121" t="s">
        <v>50</v>
      </c>
      <c r="B121">
        <v>1.6758370902508202E-2</v>
      </c>
    </row>
    <row r="122" spans="1:2" x14ac:dyDescent="0.2">
      <c r="A122" t="s">
        <v>326</v>
      </c>
      <c r="B122">
        <v>1.9437584278767999E-2</v>
      </c>
    </row>
    <row r="123" spans="1:2" x14ac:dyDescent="0.2">
      <c r="A123" t="s">
        <v>55</v>
      </c>
      <c r="B123">
        <v>-4.1961306396947401E-3</v>
      </c>
    </row>
    <row r="124" spans="1:2" x14ac:dyDescent="0.2">
      <c r="A124" t="s">
        <v>56</v>
      </c>
      <c r="B124">
        <v>-4.8493438029514203E-2</v>
      </c>
    </row>
    <row r="125" spans="1:2" x14ac:dyDescent="0.2">
      <c r="A125" t="s">
        <v>57</v>
      </c>
      <c r="B125">
        <v>-6.5463760080112496E-2</v>
      </c>
    </row>
    <row r="126" spans="1:2" x14ac:dyDescent="0.2">
      <c r="A126" t="s">
        <v>58</v>
      </c>
      <c r="B126">
        <v>-6.6094868417220495E-2</v>
      </c>
    </row>
    <row r="127" spans="1:2" x14ac:dyDescent="0.2">
      <c r="A127" t="s">
        <v>194</v>
      </c>
      <c r="B127">
        <v>6.7572240728194094E-2</v>
      </c>
    </row>
    <row r="128" spans="1:2" x14ac:dyDescent="0.2">
      <c r="A128" t="s">
        <v>195</v>
      </c>
      <c r="B128">
        <v>6.1868684168234298E-3</v>
      </c>
    </row>
    <row r="129" spans="1:2" x14ac:dyDescent="0.2">
      <c r="A129" t="s">
        <v>196</v>
      </c>
      <c r="B129">
        <v>2.77038412272336E-2</v>
      </c>
    </row>
    <row r="130" spans="1:2" x14ac:dyDescent="0.2">
      <c r="A130" t="s">
        <v>197</v>
      </c>
      <c r="B130">
        <v>6.0458251382733398E-2</v>
      </c>
    </row>
    <row r="131" spans="1:2" x14ac:dyDescent="0.2">
      <c r="A131" t="s">
        <v>327</v>
      </c>
      <c r="B131">
        <v>-2.56046098584586E-2</v>
      </c>
    </row>
    <row r="132" spans="1:2" x14ac:dyDescent="0.2">
      <c r="A132" t="s">
        <v>198</v>
      </c>
      <c r="B132">
        <v>1.3689547963750799E-2</v>
      </c>
    </row>
    <row r="133" spans="1:2" x14ac:dyDescent="0.2">
      <c r="A133" t="s">
        <v>201</v>
      </c>
      <c r="B133">
        <v>-3.8416455230468299E-2</v>
      </c>
    </row>
    <row r="134" spans="1:2" x14ac:dyDescent="0.2">
      <c r="A134" t="s">
        <v>328</v>
      </c>
      <c r="B134">
        <v>-5.6494354042644399E-2</v>
      </c>
    </row>
    <row r="135" spans="1:2" x14ac:dyDescent="0.2">
      <c r="A135" t="s">
        <v>66</v>
      </c>
      <c r="B135">
        <v>-1.07462789317288E-2</v>
      </c>
    </row>
    <row r="136" spans="1:2" x14ac:dyDescent="0.2">
      <c r="A136" t="s">
        <v>329</v>
      </c>
      <c r="B136">
        <v>1.80006984474699E-2</v>
      </c>
    </row>
    <row r="137" spans="1:2" x14ac:dyDescent="0.2">
      <c r="A137" t="s">
        <v>330</v>
      </c>
      <c r="B137">
        <v>-4.0574803540671202E-2</v>
      </c>
    </row>
    <row r="138" spans="1:2" x14ac:dyDescent="0.2">
      <c r="A138" t="s">
        <v>202</v>
      </c>
      <c r="B138">
        <v>-9.8271786098356097E-3</v>
      </c>
    </row>
    <row r="139" spans="1:2" x14ac:dyDescent="0.2">
      <c r="A139" t="s">
        <v>70</v>
      </c>
      <c r="B139">
        <v>-8.02678531839712E-2</v>
      </c>
    </row>
    <row r="140" spans="1:2" x14ac:dyDescent="0.2">
      <c r="A140" t="s">
        <v>72</v>
      </c>
      <c r="B140">
        <v>-0.110200656500667</v>
      </c>
    </row>
    <row r="141" spans="1:2" x14ac:dyDescent="0.2">
      <c r="A141" t="s">
        <v>331</v>
      </c>
      <c r="B141">
        <v>-3.2501192744632798E-2</v>
      </c>
    </row>
    <row r="142" spans="1:2" x14ac:dyDescent="0.2">
      <c r="A142" t="s">
        <v>204</v>
      </c>
      <c r="B142">
        <v>4.1594862797720199E-2</v>
      </c>
    </row>
    <row r="143" spans="1:2" x14ac:dyDescent="0.2">
      <c r="A143" t="s">
        <v>76</v>
      </c>
      <c r="B143">
        <v>-4.21004828680396E-2</v>
      </c>
    </row>
    <row r="144" spans="1:2" x14ac:dyDescent="0.2">
      <c r="A144" t="s">
        <v>206</v>
      </c>
      <c r="B144">
        <v>4.2934279470544699E-2</v>
      </c>
    </row>
    <row r="145" spans="1:2" x14ac:dyDescent="0.2">
      <c r="A145" t="s">
        <v>207</v>
      </c>
      <c r="B145">
        <v>-0.105822283221641</v>
      </c>
    </row>
    <row r="146" spans="1:2" x14ac:dyDescent="0.2">
      <c r="A146" t="s">
        <v>208</v>
      </c>
      <c r="B146">
        <v>-0.10856056065742301</v>
      </c>
    </row>
    <row r="147" spans="1:2" x14ac:dyDescent="0.2">
      <c r="A147" t="s">
        <v>332</v>
      </c>
      <c r="B147">
        <v>-1.9241299466630502E-2</v>
      </c>
    </row>
    <row r="148" spans="1:2" x14ac:dyDescent="0.2">
      <c r="A148" t="s">
        <v>80</v>
      </c>
      <c r="B148">
        <v>-0.109257856244347</v>
      </c>
    </row>
    <row r="149" spans="1:2" x14ac:dyDescent="0.2">
      <c r="A149" t="s">
        <v>333</v>
      </c>
      <c r="B149">
        <v>-5.9512284027815696E-3</v>
      </c>
    </row>
    <row r="150" spans="1:2" x14ac:dyDescent="0.2">
      <c r="A150" t="s">
        <v>334</v>
      </c>
      <c r="B150">
        <v>-1.14783645305424E-2</v>
      </c>
    </row>
    <row r="151" spans="1:2" x14ac:dyDescent="0.2">
      <c r="A151" t="s">
        <v>213</v>
      </c>
      <c r="B151">
        <v>-5.7289004142403802E-2</v>
      </c>
    </row>
    <row r="152" spans="1:2" x14ac:dyDescent="0.2">
      <c r="A152" t="s">
        <v>214</v>
      </c>
      <c r="B152">
        <v>-1.3413464235655301E-2</v>
      </c>
    </row>
    <row r="153" spans="1:2" x14ac:dyDescent="0.2">
      <c r="A153" t="s">
        <v>335</v>
      </c>
      <c r="B153">
        <v>7.5966745404394506E-2</v>
      </c>
    </row>
    <row r="154" spans="1:2" x14ac:dyDescent="0.2">
      <c r="A154" t="s">
        <v>215</v>
      </c>
      <c r="B154">
        <v>-2.7972558091035301E-3</v>
      </c>
    </row>
    <row r="155" spans="1:2" x14ac:dyDescent="0.2">
      <c r="A155" t="s">
        <v>82</v>
      </c>
      <c r="B155">
        <v>-5.5652061305776102E-2</v>
      </c>
    </row>
    <row r="156" spans="1:2" x14ac:dyDescent="0.2">
      <c r="A156" t="s">
        <v>336</v>
      </c>
      <c r="B156">
        <v>-0.11040637524854501</v>
      </c>
    </row>
    <row r="157" spans="1:2" x14ac:dyDescent="0.2">
      <c r="A157" t="s">
        <v>217</v>
      </c>
      <c r="B157">
        <v>-9.1127061706364407E-2</v>
      </c>
    </row>
    <row r="158" spans="1:2" x14ac:dyDescent="0.2">
      <c r="A158" t="s">
        <v>337</v>
      </c>
      <c r="B158">
        <v>-6.0242728398136602E-3</v>
      </c>
    </row>
    <row r="159" spans="1:2" x14ac:dyDescent="0.2">
      <c r="A159" t="s">
        <v>338</v>
      </c>
      <c r="B159">
        <v>7.3430241243659905E-2</v>
      </c>
    </row>
    <row r="160" spans="1:2" x14ac:dyDescent="0.2">
      <c r="A160" t="s">
        <v>339</v>
      </c>
      <c r="B160">
        <v>3.7820983033836603E-2</v>
      </c>
    </row>
    <row r="161" spans="1:2" x14ac:dyDescent="0.2">
      <c r="A161" t="s">
        <v>340</v>
      </c>
      <c r="B161">
        <v>-4.3479367099100603E-4</v>
      </c>
    </row>
    <row r="162" spans="1:2" x14ac:dyDescent="0.2">
      <c r="A162" t="s">
        <v>221</v>
      </c>
      <c r="B162">
        <v>-2.3707493807040399E-2</v>
      </c>
    </row>
    <row r="163" spans="1:2" x14ac:dyDescent="0.2">
      <c r="A163" t="s">
        <v>341</v>
      </c>
      <c r="B163">
        <v>1.7681184252245599E-4</v>
      </c>
    </row>
    <row r="164" spans="1:2" x14ac:dyDescent="0.2">
      <c r="A164" t="s">
        <v>222</v>
      </c>
      <c r="B164">
        <v>-4.2980920871460902E-2</v>
      </c>
    </row>
    <row r="165" spans="1:2" x14ac:dyDescent="0.2">
      <c r="A165" t="s">
        <v>342</v>
      </c>
      <c r="B165">
        <v>4.8805741920436903E-3</v>
      </c>
    </row>
    <row r="166" spans="1:2" x14ac:dyDescent="0.2">
      <c r="A166" t="s">
        <v>343</v>
      </c>
      <c r="B166">
        <v>5.6283643946735497E-2</v>
      </c>
    </row>
    <row r="167" spans="1:2" x14ac:dyDescent="0.2">
      <c r="A167" t="s">
        <v>344</v>
      </c>
      <c r="B167">
        <v>-1.40975765464907E-2</v>
      </c>
    </row>
    <row r="168" spans="1:2" x14ac:dyDescent="0.2">
      <c r="A168" t="s">
        <v>226</v>
      </c>
      <c r="B168">
        <v>-0.13560093963251499</v>
      </c>
    </row>
    <row r="169" spans="1:2" x14ac:dyDescent="0.2">
      <c r="A169" t="s">
        <v>228</v>
      </c>
      <c r="B169">
        <v>1.35856952491015E-2</v>
      </c>
    </row>
    <row r="170" spans="1:2" x14ac:dyDescent="0.2">
      <c r="A170" t="s">
        <v>229</v>
      </c>
      <c r="B170">
        <v>-0.10577139623257099</v>
      </c>
    </row>
    <row r="171" spans="1:2" x14ac:dyDescent="0.2">
      <c r="A171" t="s">
        <v>230</v>
      </c>
      <c r="B171">
        <v>-5.0811566003283903E-2</v>
      </c>
    </row>
    <row r="172" spans="1:2" x14ac:dyDescent="0.2">
      <c r="A172" t="s">
        <v>231</v>
      </c>
      <c r="B172">
        <v>9.4056868779811204E-2</v>
      </c>
    </row>
    <row r="173" spans="1:2" x14ac:dyDescent="0.2">
      <c r="A173" t="s">
        <v>232</v>
      </c>
      <c r="B173">
        <v>-0.142994362904901</v>
      </c>
    </row>
    <row r="174" spans="1:2" x14ac:dyDescent="0.2">
      <c r="A174" t="s">
        <v>345</v>
      </c>
      <c r="B174">
        <v>-1.35393286823416E-2</v>
      </c>
    </row>
    <row r="175" spans="1:2" x14ac:dyDescent="0.2">
      <c r="A175" t="s">
        <v>346</v>
      </c>
      <c r="B175">
        <v>-1.34750879541408E-2</v>
      </c>
    </row>
    <row r="176" spans="1:2" x14ac:dyDescent="0.2">
      <c r="A176" t="s">
        <v>347</v>
      </c>
      <c r="B176">
        <v>3.01676444219246E-2</v>
      </c>
    </row>
    <row r="177" spans="1:2" x14ac:dyDescent="0.2">
      <c r="A177" t="s">
        <v>234</v>
      </c>
      <c r="B177">
        <v>9.7755273741464404E-3</v>
      </c>
    </row>
    <row r="178" spans="1:2" x14ac:dyDescent="0.2">
      <c r="A178" t="s">
        <v>348</v>
      </c>
      <c r="B178">
        <v>1.9006205090909001E-2</v>
      </c>
    </row>
    <row r="179" spans="1:2" x14ac:dyDescent="0.2">
      <c r="A179" t="s">
        <v>237</v>
      </c>
      <c r="B179">
        <v>1.60704188026446E-2</v>
      </c>
    </row>
    <row r="180" spans="1:2" x14ac:dyDescent="0.2">
      <c r="A180" t="s">
        <v>238</v>
      </c>
      <c r="B180">
        <v>-7.2629157651330295E-2</v>
      </c>
    </row>
    <row r="181" spans="1:2" x14ac:dyDescent="0.2">
      <c r="A181" t="s">
        <v>349</v>
      </c>
      <c r="B181">
        <v>-4.5861795322502598E-2</v>
      </c>
    </row>
    <row r="182" spans="1:2" x14ac:dyDescent="0.2">
      <c r="A182" t="s">
        <v>350</v>
      </c>
      <c r="B182">
        <v>-7.4407735963312002E-2</v>
      </c>
    </row>
    <row r="183" spans="1:2" x14ac:dyDescent="0.2">
      <c r="A183" t="s">
        <v>351</v>
      </c>
      <c r="B183">
        <v>1.5541929911752E-2</v>
      </c>
    </row>
    <row r="184" spans="1:2" x14ac:dyDescent="0.2">
      <c r="A184" t="s">
        <v>239</v>
      </c>
      <c r="B184">
        <v>-3.9745099975887398E-2</v>
      </c>
    </row>
    <row r="185" spans="1:2" x14ac:dyDescent="0.2">
      <c r="A185" t="s">
        <v>84</v>
      </c>
      <c r="B185">
        <v>5.8650591667351202E-3</v>
      </c>
    </row>
    <row r="186" spans="1:2" x14ac:dyDescent="0.2">
      <c r="A186" t="s">
        <v>352</v>
      </c>
      <c r="B186">
        <v>1.98927005179057E-2</v>
      </c>
    </row>
    <row r="187" spans="1:2" x14ac:dyDescent="0.2">
      <c r="A187" t="s">
        <v>240</v>
      </c>
      <c r="B187">
        <v>-2.95922523481311E-2</v>
      </c>
    </row>
    <row r="188" spans="1:2" x14ac:dyDescent="0.2">
      <c r="A188" t="s">
        <v>353</v>
      </c>
      <c r="B188">
        <v>-6.1229462682700103E-2</v>
      </c>
    </row>
    <row r="189" spans="1:2" x14ac:dyDescent="0.2">
      <c r="A189" t="s">
        <v>85</v>
      </c>
      <c r="B189">
        <v>-4.5882305324023098E-2</v>
      </c>
    </row>
    <row r="190" spans="1:2" x14ac:dyDescent="0.2">
      <c r="A190" t="s">
        <v>241</v>
      </c>
      <c r="B190">
        <v>1.8015077691768001E-3</v>
      </c>
    </row>
    <row r="191" spans="1:2" x14ac:dyDescent="0.2">
      <c r="A191" t="s">
        <v>242</v>
      </c>
      <c r="B191">
        <v>-7.6304776453215595E-2</v>
      </c>
    </row>
    <row r="192" spans="1:2" x14ac:dyDescent="0.2">
      <c r="A192" t="s">
        <v>354</v>
      </c>
      <c r="B192">
        <v>1.3577166163847101E-2</v>
      </c>
    </row>
    <row r="193" spans="1:2" x14ac:dyDescent="0.2">
      <c r="A193" t="s">
        <v>244</v>
      </c>
      <c r="B193">
        <v>0.129571481055864</v>
      </c>
    </row>
    <row r="194" spans="1:2" x14ac:dyDescent="0.2">
      <c r="A194" t="s">
        <v>245</v>
      </c>
      <c r="B194">
        <v>-6.0598752445479E-2</v>
      </c>
    </row>
    <row r="195" spans="1:2" x14ac:dyDescent="0.2">
      <c r="A195" t="s">
        <v>355</v>
      </c>
      <c r="B195">
        <v>-3.56023859750495E-2</v>
      </c>
    </row>
    <row r="196" spans="1:2" x14ac:dyDescent="0.2">
      <c r="A196" t="s">
        <v>248</v>
      </c>
      <c r="B196">
        <v>-1.29701755730073E-2</v>
      </c>
    </row>
    <row r="197" spans="1:2" x14ac:dyDescent="0.2">
      <c r="A197" t="s">
        <v>249</v>
      </c>
      <c r="B197">
        <v>0.13706966501880899</v>
      </c>
    </row>
    <row r="198" spans="1:2" x14ac:dyDescent="0.2">
      <c r="A198" t="s">
        <v>356</v>
      </c>
      <c r="B198">
        <v>-1.3080066402419901E-2</v>
      </c>
    </row>
    <row r="199" spans="1:2" x14ac:dyDescent="0.2">
      <c r="A199" t="s">
        <v>254</v>
      </c>
      <c r="B199">
        <v>-1.14754264088397E-2</v>
      </c>
    </row>
    <row r="200" spans="1:2" x14ac:dyDescent="0.2">
      <c r="A200" t="s">
        <v>256</v>
      </c>
      <c r="B200">
        <v>-3.2862820769275201E-3</v>
      </c>
    </row>
    <row r="201" spans="1:2" x14ac:dyDescent="0.2">
      <c r="A201" t="s">
        <v>357</v>
      </c>
      <c r="B201">
        <v>-2.0999159961934698E-2</v>
      </c>
    </row>
    <row r="202" spans="1:2" x14ac:dyDescent="0.2">
      <c r="A202" t="s">
        <v>259</v>
      </c>
      <c r="B202">
        <v>-1.3853071134659599E-2</v>
      </c>
    </row>
    <row r="203" spans="1:2" x14ac:dyDescent="0.2">
      <c r="A203" t="s">
        <v>260</v>
      </c>
      <c r="B203">
        <v>-0.130302086811354</v>
      </c>
    </row>
    <row r="204" spans="1:2" x14ac:dyDescent="0.2">
      <c r="A204" t="s">
        <v>358</v>
      </c>
      <c r="B204">
        <v>3.0640545688096002E-3</v>
      </c>
    </row>
    <row r="205" spans="1:2" x14ac:dyDescent="0.2">
      <c r="A205" t="s">
        <v>261</v>
      </c>
      <c r="B205">
        <v>-7.3302975263518505E-2</v>
      </c>
    </row>
    <row r="206" spans="1:2" x14ac:dyDescent="0.2">
      <c r="A206" t="s">
        <v>263</v>
      </c>
      <c r="B206">
        <v>4.5036248917354998E-2</v>
      </c>
    </row>
    <row r="207" spans="1:2" x14ac:dyDescent="0.2">
      <c r="A207" t="s">
        <v>359</v>
      </c>
      <c r="B207">
        <v>6.0117940858197001E-2</v>
      </c>
    </row>
    <row r="208" spans="1:2" x14ac:dyDescent="0.2">
      <c r="A208" t="s">
        <v>265</v>
      </c>
      <c r="B208">
        <v>9.4229951990551494E-2</v>
      </c>
    </row>
    <row r="209" spans="1:2" x14ac:dyDescent="0.2">
      <c r="A209" t="s">
        <v>360</v>
      </c>
      <c r="B209">
        <v>-6.9739091541166504E-2</v>
      </c>
    </row>
    <row r="210" spans="1:2" x14ac:dyDescent="0.2">
      <c r="A210" t="s">
        <v>361</v>
      </c>
      <c r="B210">
        <v>-2.2153255197179499E-2</v>
      </c>
    </row>
    <row r="211" spans="1:2" x14ac:dyDescent="0.2">
      <c r="A211" t="s">
        <v>362</v>
      </c>
      <c r="B211">
        <v>3.8807852057540997E-2</v>
      </c>
    </row>
    <row r="212" spans="1:2" x14ac:dyDescent="0.2">
      <c r="A212" t="s">
        <v>266</v>
      </c>
      <c r="B212">
        <v>0.151352348201962</v>
      </c>
    </row>
    <row r="213" spans="1:2" x14ac:dyDescent="0.2">
      <c r="A213" t="s">
        <v>363</v>
      </c>
      <c r="B213">
        <v>4.4917781848617999E-2</v>
      </c>
    </row>
    <row r="214" spans="1:2" x14ac:dyDescent="0.2">
      <c r="A214" t="s">
        <v>267</v>
      </c>
      <c r="B214">
        <v>-6.6471925206603499E-2</v>
      </c>
    </row>
    <row r="215" spans="1:2" x14ac:dyDescent="0.2">
      <c r="A215" t="s">
        <v>364</v>
      </c>
      <c r="B215">
        <v>-1.9578619106155999E-2</v>
      </c>
    </row>
    <row r="216" spans="1:2" x14ac:dyDescent="0.2">
      <c r="A216" t="s">
        <v>268</v>
      </c>
      <c r="B216">
        <v>-5.8909114887276501E-2</v>
      </c>
    </row>
    <row r="217" spans="1:2" x14ac:dyDescent="0.2">
      <c r="A217" t="s">
        <v>270</v>
      </c>
      <c r="B217">
        <v>6.6125482781710196E-2</v>
      </c>
    </row>
    <row r="218" spans="1:2" x14ac:dyDescent="0.2">
      <c r="A218" t="s">
        <v>365</v>
      </c>
      <c r="B218">
        <v>-4.4113013380178402E-2</v>
      </c>
    </row>
    <row r="219" spans="1:2" x14ac:dyDescent="0.2">
      <c r="A219" t="s">
        <v>366</v>
      </c>
      <c r="B219">
        <v>-6.6112078027292007E-2</v>
      </c>
    </row>
    <row r="220" spans="1:2" x14ac:dyDescent="0.2">
      <c r="A220" t="s">
        <v>367</v>
      </c>
      <c r="B220">
        <v>-1.4102025577834401E-2</v>
      </c>
    </row>
    <row r="221" spans="1:2" x14ac:dyDescent="0.2">
      <c r="A221" t="s">
        <v>274</v>
      </c>
      <c r="B221">
        <v>-6.0128321111981499E-2</v>
      </c>
    </row>
    <row r="222" spans="1:2" x14ac:dyDescent="0.2">
      <c r="A222" t="s">
        <v>368</v>
      </c>
      <c r="B222">
        <v>-1.4966373152664501E-2</v>
      </c>
    </row>
    <row r="223" spans="1:2" x14ac:dyDescent="0.2">
      <c r="A223" t="s">
        <v>275</v>
      </c>
      <c r="B223">
        <v>-6.17149720186548E-2</v>
      </c>
    </row>
    <row r="224" spans="1:2" x14ac:dyDescent="0.2">
      <c r="A224" t="s">
        <v>277</v>
      </c>
      <c r="B224">
        <v>-8.2384565593442205E-2</v>
      </c>
    </row>
    <row r="225" spans="1:2" x14ac:dyDescent="0.2">
      <c r="A225" t="s">
        <v>278</v>
      </c>
      <c r="B225">
        <v>-9.54694640984367E-3</v>
      </c>
    </row>
    <row r="226" spans="1:2" x14ac:dyDescent="0.2">
      <c r="A226" t="s">
        <v>88</v>
      </c>
      <c r="B226">
        <v>-6.5112702319950505E-2</v>
      </c>
    </row>
    <row r="227" spans="1:2" x14ac:dyDescent="0.2">
      <c r="A227" t="s">
        <v>369</v>
      </c>
      <c r="B227">
        <v>-3.9687012637862E-2</v>
      </c>
    </row>
    <row r="228" spans="1:2" x14ac:dyDescent="0.2">
      <c r="A228" t="s">
        <v>281</v>
      </c>
      <c r="B228">
        <v>5.2817415156649297E-2</v>
      </c>
    </row>
    <row r="229" spans="1:2" x14ac:dyDescent="0.2">
      <c r="A229" t="s">
        <v>370</v>
      </c>
      <c r="B229">
        <v>-6.0546988482694797E-2</v>
      </c>
    </row>
    <row r="230" spans="1:2" x14ac:dyDescent="0.2">
      <c r="A230" t="s">
        <v>282</v>
      </c>
      <c r="B230">
        <v>-1.10949960838241E-2</v>
      </c>
    </row>
    <row r="231" spans="1:2" x14ac:dyDescent="0.2">
      <c r="A231" t="s">
        <v>284</v>
      </c>
      <c r="B231">
        <v>-7.4376615876743102E-3</v>
      </c>
    </row>
    <row r="232" spans="1:2" x14ac:dyDescent="0.2">
      <c r="A232" t="s">
        <v>371</v>
      </c>
      <c r="B232">
        <v>-3.20145523804337E-2</v>
      </c>
    </row>
    <row r="233" spans="1:2" x14ac:dyDescent="0.2">
      <c r="A233" t="s">
        <v>89</v>
      </c>
      <c r="B233">
        <v>-3.2798498559215003E-2</v>
      </c>
    </row>
    <row r="234" spans="1:2" x14ac:dyDescent="0.2">
      <c r="A234" t="s">
        <v>286</v>
      </c>
      <c r="B234">
        <v>-4.74346773071164E-3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Data 12</vt:lpstr>
      <vt:lpstr>Supplementary Data 13</vt:lpstr>
      <vt:lpstr>Supplementary Data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Microsoft Office User</cp:lastModifiedBy>
  <dcterms:created xsi:type="dcterms:W3CDTF">2020-04-06T12:06:45Z</dcterms:created>
  <dcterms:modified xsi:type="dcterms:W3CDTF">2022-05-12T13:20:55Z</dcterms:modified>
</cp:coreProperties>
</file>