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able M-A\AppData\Local\Temp\Releases\Snapshot\2\Sources\REV 1.00 (2025-02-18)\04 - ASSEMBLY\"/>
    </mc:Choice>
  </mc:AlternateContent>
  <xr:revisionPtr revIDLastSave="0" documentId="8_{7147F9E3-8F7F-4D88-8093-EBA0C1DEDC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OM" sheetId="1" r:id="rId1"/>
  </sheets>
  <definedNames>
    <definedName name="_xlnm.Print_Titles" localSheetId="0">BOM!$11:$11</definedName>
    <definedName name="_xlnm.Print_Area" localSheetId="0">BOM!$A:$K</definedName>
  </definedNames>
  <calcPr calcId="191029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<sst xmlns="http://schemas.openxmlformats.org/spreadsheetml/2006/main" count="97" uniqueCount="78">
  <si>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</si>
  <si>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</si>
  <si>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</si>
  <si>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</si>
  <si>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</si>
  <si>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</si>
  <si>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</si>
  <si>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</si>
  <si>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</si>
  <si>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</si>
  <si>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</si>
  <si>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</si>
  <si>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</si>
  <si>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</si>
  <si>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</si>
  <si>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Trotinette_Connexion</t>
  </si>
  <si>
    <t>Marc-Antoine Sauvé</t>
  </si>
  <si>
    <t>1</t>
  </si>
  <si>
    <t>247-67P-SH PROJET DE FIN D'ÉTUDES</t>
  </si>
  <si>
    <t>22 janvier 2025</t>
  </si>
  <si>
    <t>00</t>
  </si>
  <si>
    <t>2025-02-18</t>
  </si>
  <si>
    <t>10:06</t>
  </si>
  <si>
    <t>None</t>
  </si>
  <si>
    <t>Designator</t>
  </si>
  <si>
    <t>C1</t>
  </si>
  <si>
    <t>C2, C4</t>
  </si>
  <si>
    <t>C3, C5</t>
  </si>
  <si>
    <t>J1</t>
  </si>
  <si>
    <t>Q1</t>
  </si>
  <si>
    <t>R1</t>
  </si>
  <si>
    <t>R2</t>
  </si>
  <si>
    <t>R3</t>
  </si>
  <si>
    <t>R4</t>
  </si>
  <si>
    <t>R5</t>
  </si>
  <si>
    <t>S1</t>
  </si>
  <si>
    <t>U1</t>
  </si>
  <si>
    <t>Layer</t>
  </si>
  <si>
    <t>Top</t>
  </si>
  <si>
    <t>Bottom</t>
  </si>
  <si>
    <t>Description</t>
  </si>
  <si>
    <t>General Purpose Ceramic Capacitor, 0603, 100nF, 20%, X7R, 15%, 10V</t>
  </si>
  <si>
    <t>CAP CER 10UF 10V X5R 0603</t>
  </si>
  <si>
    <t>CAP ALUM 100UF 20% 10V SMD</t>
  </si>
  <si>
    <t>MOSFET P-CHA 60V 720MW SOT23</t>
  </si>
  <si>
    <t>RESA-AS 0603 0R JUMPER 100MW</t>
  </si>
  <si>
    <t>30Ohms</t>
  </si>
  <si>
    <t>RES 180 OHM 1% 1/8W 0603</t>
  </si>
  <si>
    <t>RES SMD 300 OHM 1% 1/10W 0603</t>
  </si>
  <si>
    <t>RES 10K OHM 0.1% 1/16W 0603</t>
  </si>
  <si>
    <t>3.2" 240x320 TFT LCD ILI9341</t>
  </si>
  <si>
    <t>800mA Low-Dropout Linear Regulator, 4-pin SOT-223</t>
  </si>
  <si>
    <t>Comment</t>
  </si>
  <si>
    <t>0603ZC104MAT2A</t>
  </si>
  <si>
    <t>10 µF</t>
  </si>
  <si>
    <t>100 µF</t>
  </si>
  <si>
    <t>DMP6350S-7</t>
  </si>
  <si>
    <t>0 Ohms</t>
  </si>
  <si>
    <t>ERJ3EKF30R0V</t>
  </si>
  <si>
    <t>180 Ohms</t>
  </si>
  <si>
    <t>300 Ohms</t>
  </si>
  <si>
    <t>10 kOhms</t>
  </si>
  <si>
    <t>ILI9341</t>
  </si>
  <si>
    <t>LM1117MPX-ADJ</t>
  </si>
  <si>
    <t>Package / Case</t>
  </si>
  <si>
    <t>0603 (1608 Metric)</t>
  </si>
  <si>
    <t>Radial, Can - SMD</t>
  </si>
  <si>
    <t>Supplier 1</t>
  </si>
  <si>
    <t>DigiKey</t>
  </si>
  <si>
    <t>Supplier Part Number 1</t>
  </si>
  <si>
    <t>490-12311-1-ND</t>
  </si>
  <si>
    <t>1189-2392-1-ND</t>
  </si>
  <si>
    <t>CR0603AJ/-000EASCT-ND</t>
  </si>
  <si>
    <t>RNCP0603FTD180RCT-ND</t>
  </si>
  <si>
    <t>541-300HCT-ND</t>
  </si>
  <si>
    <t>RNCS0603BKE10K0CT-ND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</si>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</sst>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23" totalsRowShown="0" headerRowDxfId="15" dataDxfId="13" headerRowBorderDxfId="14" tableBorderDxfId="12" totalsRowBorderDxfId="11">
  <autoFilter ref="A11:K23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="70" zoomScaleNormal="70" workbookViewId="0">
      <selection activeCell="J12" sqref="J12"/>
    </sheetView>
  </sheetViews>
  <sheetFormatPr baseColWidth="10" defaultColWidth="9.109375" defaultRowHeight="14.4" x14ac:dyDescent="0.3"/>
  <cols>
    <col min="1" max="1" width="37.6640625" customWidth="1"/>
    <col min="2" max="2" width="59.33203125" customWidth="1"/>
    <col min="3" max="3" width="23.44140625" customWidth="1"/>
    <col min="4" max="4" width="17" customWidth="1"/>
    <col min="5" max="5" width="50.6640625" customWidth="1"/>
    <col min="6" max="6" width="28.6640625" customWidth="1"/>
    <col min="7" max="7" width="15.6640625" customWidth="1"/>
    <col min="8" max="8" width="24.33203125" customWidth="1"/>
    <col min="9" max="9" width="28.6640625" customWidth="1"/>
    <col min="10" max="10" width="38.33203125" customWidth="1"/>
    <col min="11" max="11" width="15" customWidth="1"/>
    <col min="12" max="12" width="23.5546875" customWidth="1"/>
    <col min="13" max="13" width="28.5546875" customWidth="1"/>
    <col min="14" max="255" width="11.44140625" customWidth="1"/>
  </cols>
  <sheetData>
    <row r="1" spans="1:11" ht="15" customHeight="1" thickTop="1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5.6" thickTop="1" thickBot="1" x14ac:dyDescent="0.35">
      <c r="G4" s="1"/>
    </row>
    <row r="5" spans="1:11" ht="25.8" x14ac:dyDescent="0.5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5.8" x14ac:dyDescent="0.5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5.8" x14ac:dyDescent="0.5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5.8" x14ac:dyDescent="0.5">
      <c r="A8" s="18" t="s">
        <v>11</v>
      </c>
      <c r="B8" s="30" t="str">
        <f>_xlfn.CONCAT(I5,".",I6)</f>
        <v>1.00</v>
      </c>
      <c r="C8" s="31"/>
      <c r="D8" s="32" t="s">
        <v>14</v>
      </c>
      <c r="E8" s="33"/>
      <c r="F8" s="63" t="s">
        <v>22</v>
      </c>
      <c r="G8" s="40"/>
      <c r="H8" s="41"/>
    </row>
    <row r="9" spans="1:11" ht="26.4" thickBot="1" x14ac:dyDescent="0.55000000000000004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4">
      <c r="A11" s="12" t="s">
        <v>1</v>
      </c>
      <c r="B11" s="13" t="s">
        <v>24</v>
      </c>
      <c r="C11" s="13" t="s">
        <v>37</v>
      </c>
      <c r="D11" s="13" t="s">
        <v>40</v>
      </c>
      <c r="E11" s="13" t="s">
        <v>52</v>
      </c>
      <c r="F11" s="13" t="s">
        <v>64</v>
      </c>
      <c r="G11" s="13" t="s">
        <v>67</v>
      </c>
      <c r="H11" s="13" t="s">
        <v>69</v>
      </c>
      <c r="I11" s="13" t="s">
        <v>76</v>
      </c>
      <c r="J11" s="14" t="s">
        <v>3</v>
      </c>
      <c r="K11" s="14" t="s">
        <v>77</v>
      </c>
    </row>
    <row r="12" spans="1:11" s="2" customFormat="1" ht="78" x14ac:dyDescent="0.3">
      <c r="A12" s="9"/>
      <c r="B12" s="10" t="s">
        <v>25</v>
      </c>
      <c r="C12" s="10" t="s">
        <v>38</v>
      </c>
      <c r="D12" s="10" t="s">
        <v>41</v>
      </c>
      <c r="E12" s="10" t="s">
        <v>53</v>
      </c>
      <c r="F12" s="10"/>
      <c r="G12" s="10"/>
      <c r="H12" s="10"/>
      <c r="I12" s="10">
        <v>1</v>
      </c>
      <c r="J12" s="11">
        <f>BOM_1[[#This Row],[Quantity]]*$B$9</f>
        <v>1</v>
      </c>
      <c r="K12" s="11"/>
    </row>
    <row r="13" spans="1:11" s="2" customFormat="1" ht="31.2" x14ac:dyDescent="0.3">
      <c r="A13" s="9"/>
      <c r="B13" s="10" t="s">
        <v>26</v>
      </c>
      <c r="C13" s="10" t="s">
        <v>38</v>
      </c>
      <c r="D13" s="10" t="s">
        <v>42</v>
      </c>
      <c r="E13" s="10" t="s">
        <v>54</v>
      </c>
      <c r="F13" s="10" t="s">
        <v>65</v>
      </c>
      <c r="G13" s="10" t="s">
        <v>68</v>
      </c>
      <c r="H13" s="10" t="s">
        <v>70</v>
      </c>
      <c r="I13" s="10">
        <v>2</v>
      </c>
      <c r="J13" s="11">
        <f>BOM_1[[#This Row],[Quantity]]*$B$9</f>
        <v>2</v>
      </c>
      <c r="K13" s="11"/>
    </row>
    <row r="14" spans="1:11" s="2" customFormat="1" ht="46.8" x14ac:dyDescent="0.3">
      <c r="A14" s="9"/>
      <c r="B14" s="10" t="s">
        <v>27</v>
      </c>
      <c r="C14" s="10" t="s">
        <v>38</v>
      </c>
      <c r="D14" s="10" t="s">
        <v>43</v>
      </c>
      <c r="E14" s="10" t="s">
        <v>55</v>
      </c>
      <c r="F14" s="10" t="s">
        <v>66</v>
      </c>
      <c r="G14" s="10" t="s">
        <v>68</v>
      </c>
      <c r="H14" s="10" t="s">
        <v>71</v>
      </c>
      <c r="I14" s="10">
        <v>2</v>
      </c>
      <c r="J14" s="11">
        <f>BOM_1[[#This Row],[Quantity]]*$B$9</f>
        <v>2</v>
      </c>
      <c r="K14" s="11"/>
    </row>
    <row r="15" spans="1:11" s="2" customFormat="1" ht="15.6" x14ac:dyDescent="0.3">
      <c r="A15" s="9"/>
      <c r="B15" s="10" t="s">
        <v>28</v>
      </c>
      <c r="C15" s="10" t="s">
        <v>39</v>
      </c>
      <c r="D15" s="10"/>
      <c r="E15" s="10">
        <v>685119136923</v>
      </c>
      <c r="F15" s="10"/>
      <c r="G15" s="10"/>
      <c r="H15" s="10"/>
      <c r="I15" s="10">
        <v>1</v>
      </c>
      <c r="J15" s="11">
        <f>BOM_1[[#This Row],[Quantity]]*$B$9</f>
        <v>1</v>
      </c>
      <c r="K15" s="11"/>
    </row>
    <row r="16" spans="1:11" s="2" customFormat="1" ht="46.8" x14ac:dyDescent="0.3">
      <c r="A16" s="9"/>
      <c r="B16" s="10" t="s">
        <v>29</v>
      </c>
      <c r="C16" s="10" t="s">
        <v>39</v>
      </c>
      <c r="D16" s="10" t="s">
        <v>44</v>
      </c>
      <c r="E16" s="10" t="s">
        <v>56</v>
      </c>
      <c r="F16" s="10"/>
      <c r="G16" s="10"/>
      <c r="H16" s="10"/>
      <c r="I16" s="10">
        <v>1</v>
      </c>
      <c r="J16" s="11">
        <f>BOM_1[[#This Row],[Quantity]]*$B$9</f>
        <v>1</v>
      </c>
      <c r="K16" s="11"/>
    </row>
    <row r="17" spans="1:11" s="2" customFormat="1" ht="31.2" x14ac:dyDescent="0.3">
      <c r="A17" s="9"/>
      <c r="B17" s="10" t="s">
        <v>30</v>
      </c>
      <c r="C17" s="10" t="s">
        <v>38</v>
      </c>
      <c r="D17" s="10" t="s">
        <v>45</v>
      </c>
      <c r="E17" s="10" t="s">
        <v>57</v>
      </c>
      <c r="F17" s="10" t="s">
        <v>65</v>
      </c>
      <c r="G17" s="10" t="s">
        <v>68</v>
      </c>
      <c r="H17" s="10" t="s">
        <v>72</v>
      </c>
      <c r="I17" s="10">
        <v>1</v>
      </c>
      <c r="J17" s="11">
        <f>BOM_1[[#This Row],[Quantity]]*$B$9</f>
        <v>1</v>
      </c>
      <c r="K17" s="11"/>
    </row>
    <row r="18" spans="1:11" s="2" customFormat="1" ht="15.6" x14ac:dyDescent="0.3">
      <c r="A18" s="9"/>
      <c r="B18" s="10" t="s">
        <v>31</v>
      </c>
      <c r="C18" s="10" t="s">
        <v>39</v>
      </c>
      <c r="D18" s="10" t="s">
        <v>46</v>
      </c>
      <c r="E18" s="10" t="s">
        <v>58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31.2" x14ac:dyDescent="0.3">
      <c r="A19" s="9"/>
      <c r="B19" s="10" t="s">
        <v>32</v>
      </c>
      <c r="C19" s="10" t="s">
        <v>38</v>
      </c>
      <c r="D19" s="10" t="s">
        <v>47</v>
      </c>
      <c r="E19" s="10" t="s">
        <v>59</v>
      </c>
      <c r="F19" s="10" t="s">
        <v>65</v>
      </c>
      <c r="G19" s="10" t="s">
        <v>68</v>
      </c>
      <c r="H19" s="10" t="s">
        <v>73</v>
      </c>
      <c r="I19" s="10">
        <v>1</v>
      </c>
      <c r="J19" s="11">
        <f>BOM_1[[#This Row],[Quantity]]*$B$9</f>
        <v>1</v>
      </c>
      <c r="K19" s="11"/>
    </row>
    <row r="20" spans="1:11" s="2" customFormat="1" ht="46.8" x14ac:dyDescent="0.3">
      <c r="A20" s="9"/>
      <c r="B20" s="10" t="s">
        <v>33</v>
      </c>
      <c r="C20" s="10" t="s">
        <v>38</v>
      </c>
      <c r="D20" s="10" t="s">
        <v>48</v>
      </c>
      <c r="E20" s="10" t="s">
        <v>60</v>
      </c>
      <c r="F20" s="10" t="s">
        <v>65</v>
      </c>
      <c r="G20" s="10" t="s">
        <v>68</v>
      </c>
      <c r="H20" s="10" t="s">
        <v>74</v>
      </c>
      <c r="I20" s="10">
        <v>1</v>
      </c>
      <c r="J20" s="11">
        <f>BOM_1[[#This Row],[Quantity]]*$B$9</f>
        <v>1</v>
      </c>
      <c r="K20" s="11"/>
    </row>
    <row r="21" spans="1:11" s="2" customFormat="1" ht="46.8" x14ac:dyDescent="0.3">
      <c r="A21" s="9"/>
      <c r="B21" s="10" t="s">
        <v>34</v>
      </c>
      <c r="C21" s="10" t="s">
        <v>39</v>
      </c>
      <c r="D21" s="10" t="s">
        <v>49</v>
      </c>
      <c r="E21" s="10" t="s">
        <v>61</v>
      </c>
      <c r="F21" s="10" t="s">
        <v>65</v>
      </c>
      <c r="G21" s="10" t="s">
        <v>68</v>
      </c>
      <c r="H21" s="10" t="s">
        <v>75</v>
      </c>
      <c r="I21" s="10">
        <v>1</v>
      </c>
      <c r="J21" s="11">
        <f>BOM_1[[#This Row],[Quantity]]*$B$9</f>
        <v>1</v>
      </c>
      <c r="K21" s="11"/>
    </row>
    <row r="22" spans="1:11" s="2" customFormat="1" ht="31.2" x14ac:dyDescent="0.3">
      <c r="A22" s="9"/>
      <c r="B22" s="10" t="s">
        <v>35</v>
      </c>
      <c r="C22" s="10" t="s">
        <v>38</v>
      </c>
      <c r="D22" s="10" t="s">
        <v>50</v>
      </c>
      <c r="E22" s="10" t="s">
        <v>62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63" thickBot="1" x14ac:dyDescent="0.35">
      <c r="A23" s="9"/>
      <c r="B23" s="10" t="s">
        <v>36</v>
      </c>
      <c r="C23" s="10" t="s">
        <v>38</v>
      </c>
      <c r="D23" s="10" t="s">
        <v>51</v>
      </c>
      <c r="E23" s="10" t="s">
        <v>63</v>
      </c>
      <c r="F23" s="10"/>
      <c r="G23" s="10"/>
      <c r="H23" s="10"/>
      <c r="I23" s="10">
        <v>1</v>
      </c>
      <c r="J23" s="11">
        <f>BOM_1[[#This Row],[Quantity]]*$B$9</f>
        <v>1</v>
      </c>
      <c r="K23" s="11"/>
    </row>
    <row r="24" spans="1:11" s="2" customFormat="1" ht="15" thickBot="1" x14ac:dyDescent="0.35">
      <c r="A24" s="55" t="s">
        <v>6</v>
      </c>
      <c r="B24" s="56"/>
      <c r="C24" s="57"/>
      <c r="K24" s="3"/>
    </row>
    <row r="25" spans="1:11" s="2" customFormat="1" x14ac:dyDescent="0.3">
      <c r="A25" s="46"/>
      <c r="B25" s="47"/>
      <c r="C25" s="48"/>
      <c r="K25" s="4"/>
    </row>
    <row r="26" spans="1:11" s="2" customFormat="1" x14ac:dyDescent="0.3">
      <c r="A26" s="49"/>
      <c r="B26" s="50"/>
      <c r="C26" s="51"/>
      <c r="K26" s="4"/>
    </row>
    <row r="27" spans="1:11" s="2" customFormat="1" x14ac:dyDescent="0.3">
      <c r="A27" s="49"/>
      <c r="B27" s="50"/>
      <c r="C27" s="51"/>
      <c r="K27" s="4"/>
    </row>
    <row r="28" spans="1:11" s="2" customFormat="1" x14ac:dyDescent="0.3">
      <c r="A28" s="49"/>
      <c r="B28" s="50"/>
      <c r="C28" s="51"/>
      <c r="D28" s="15"/>
      <c r="E28" s="5"/>
      <c r="F28" s="5"/>
      <c r="G28" s="5"/>
      <c r="H28" s="5"/>
      <c r="I28" s="5"/>
      <c r="J28" s="5"/>
      <c r="K28" s="4"/>
    </row>
    <row r="29" spans="1:11" s="2" customFormat="1" ht="15" thickBot="1" x14ac:dyDescent="0.35">
      <c r="A29" s="52"/>
      <c r="B29" s="53"/>
      <c r="C29" s="54"/>
      <c r="D29" s="15"/>
    </row>
    <row r="31" spans="1:11" x14ac:dyDescent="0.3">
      <c r="D31" s="8"/>
      <c r="E31" s="8"/>
      <c r="F31" s="6"/>
      <c r="G31" s="6"/>
      <c r="H31" s="6"/>
      <c r="I31" s="6"/>
      <c r="J31" s="6"/>
      <c r="K31" s="7"/>
    </row>
    <row r="32" spans="1:11" x14ac:dyDescent="0.3">
      <c r="D32" s="8"/>
      <c r="E32" s="8"/>
      <c r="F32" s="6"/>
      <c r="G32" s="6"/>
      <c r="H32" s="6"/>
      <c r="I32" s="6"/>
      <c r="J32" s="6"/>
      <c r="K32" s="8"/>
    </row>
  </sheetData>
  <mergeCells count="18">
    <mergeCell ref="D9:E9"/>
    <mergeCell ref="F9:H9"/>
    <mergeCell ref="A25:C29"/>
    <mergeCell ref="A24:C24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Sauvé, Marc-Antoine</cp:lastModifiedBy>
  <cp:lastPrinted>2024-02-27T18:30:32Z</cp:lastPrinted>
  <dcterms:created xsi:type="dcterms:W3CDTF">2013-03-22T02:05:47Z</dcterms:created>
  <dcterms:modified xsi:type="dcterms:W3CDTF">2025-02-18T15:06:55Z</dcterms:modified>
</cp:coreProperties>
</file>