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635" tabRatio="368" activeTab="3"/>
  </bookViews>
  <sheets>
    <sheet name="Table 1" sheetId="6" r:id="rId1"/>
    <sheet name="Table 2" sheetId="4" r:id="rId2"/>
    <sheet name="Figure 1" sheetId="21" r:id="rId3"/>
    <sheet name="Figure 2" sheetId="7" r:id="rId4"/>
    <sheet name="Table 3" sheetId="8" r:id="rId5"/>
    <sheet name="Table 4" sheetId="9" r:id="rId6"/>
  </sheets>
  <definedNames>
    <definedName name="_xlnm._FilterDatabase" localSheetId="0" hidden="1">'Table 1'!$B$40:$H$43</definedName>
    <definedName name="abf_for_website_SE_data_existing_data0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21" l="1"/>
  <c r="J20" i="21"/>
  <c r="K19" i="21"/>
  <c r="J19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J4" i="21"/>
  <c r="K3" i="21"/>
  <c r="J3" i="21"/>
  <c r="O21" i="4" l="1"/>
  <c r="O36" i="4"/>
  <c r="P25" i="4"/>
  <c r="P26" i="4"/>
  <c r="P27" i="4"/>
  <c r="P28" i="4"/>
  <c r="P29" i="4"/>
  <c r="P30" i="4"/>
  <c r="P31" i="4"/>
  <c r="P32" i="4"/>
  <c r="P14" i="4"/>
  <c r="P15" i="4"/>
  <c r="P16" i="4"/>
  <c r="P17" i="4"/>
  <c r="P18" i="4"/>
  <c r="P19" i="4"/>
  <c r="P20" i="4"/>
  <c r="P21" i="4"/>
  <c r="P22" i="4"/>
  <c r="P23" i="4"/>
  <c r="P7" i="4"/>
  <c r="P8" i="4"/>
  <c r="P9" i="4"/>
  <c r="P10" i="4"/>
  <c r="P11" i="4"/>
  <c r="P12" i="4"/>
  <c r="P13" i="4"/>
  <c r="P6" i="4"/>
  <c r="P36" i="4"/>
  <c r="P33" i="4"/>
  <c r="O35" i="4"/>
  <c r="P35" i="4"/>
</calcChain>
</file>

<file path=xl/sharedStrings.xml><?xml version="1.0" encoding="utf-8"?>
<sst xmlns="http://schemas.openxmlformats.org/spreadsheetml/2006/main" count="346" uniqueCount="115">
  <si>
    <t>Year</t>
  </si>
  <si>
    <t>FR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</si>
  <si>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</si>
  <si>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</si>
  <si>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</si>
  <si>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</si>
  <si>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</si>
  <si>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</si>
  <si>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</si>
  <si>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</si>
  <si>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</si>
  <si>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</si>
  <si>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</si>
  <si>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HR</t>
  </si>
  <si>
    <t>HU</t>
  </si>
  <si>
    <t>IE</t>
  </si>
  <si>
    <t>IT</t>
  </si>
  <si>
    <t>LI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</si>
  <si>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</si>
  <si>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</si>
  <si>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</si>
  <si>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</si>
  <si>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</si>
  <si>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</si>
  <si>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</si>
  <si>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</si>
  <si>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</si>
  <si>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</si>
  <si>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</si>
  <si>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</si>
  <si>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</si>
  <si>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Austria</t>
  </si>
  <si>
    <t>Belgium</t>
  </si>
  <si>
    <t>R4</t>
  </si>
  <si>
    <t>R4: Recycling/reclamation of metals and metal compounds</t>
  </si>
  <si>
    <t>France</t>
  </si>
  <si>
    <t>Germany</t>
  </si>
  <si>
    <t>D10</t>
  </si>
  <si>
    <t>D10: Incineration on land</t>
  </si>
  <si>
    <t>D9</t>
  </si>
  <si>
    <t>R3</t>
  </si>
  <si>
    <t>R3: Recycling/reclamation of organic substances which are not used as solvents</t>
  </si>
  <si>
    <t>R5</t>
  </si>
  <si>
    <t>R5: Recycling/reclamation of other inorganic materials</t>
  </si>
  <si>
    <t>Italy</t>
  </si>
  <si>
    <t>Netherlands</t>
  </si>
  <si>
    <t>Norway</t>
  </si>
  <si>
    <t>Sweden</t>
  </si>
  <si>
    <t>United Kingdom</t>
  </si>
  <si>
    <t>D1</t>
  </si>
  <si>
    <t>D1: Deposit into or onto land, (e.g., landfill, etc.)</t>
  </si>
  <si>
    <t>R1</t>
  </si>
  <si>
    <t>R1: Use as a fuel (other than in direct incineration) or other means to generate energy</t>
  </si>
  <si>
    <t>Luxembourg</t>
  </si>
  <si>
    <t>Spain</t>
  </si>
  <si>
    <t>Cyprus</t>
  </si>
  <si>
    <t>Czechia</t>
  </si>
  <si>
    <t>Denmark</t>
  </si>
  <si>
    <t>Finland</t>
  </si>
  <si>
    <t>Estonia</t>
  </si>
  <si>
    <t>Portugal</t>
  </si>
  <si>
    <t>Hungary</t>
  </si>
  <si>
    <t>Lithuania</t>
  </si>
  <si>
    <t>Poland</t>
  </si>
  <si>
    <t>Romania</t>
  </si>
  <si>
    <t>Greece</t>
  </si>
  <si>
    <t>Slovenia</t>
  </si>
  <si>
    <t>Ireland</t>
  </si>
  <si>
    <t>Latvia</t>
  </si>
  <si>
    <t>Malta</t>
  </si>
  <si>
    <t>Bulgaria</t>
  </si>
  <si>
    <t>Slovakia</t>
  </si>
  <si>
    <t>Iceland</t>
  </si>
  <si>
    <t>IS</t>
  </si>
  <si>
    <t>Croatia</t>
  </si>
  <si>
    <t>Liechtenstein</t>
  </si>
  <si>
    <t>Mix or unknown</t>
  </si>
  <si>
    <t>Disposal</t>
  </si>
  <si>
    <t>Recovery</t>
  </si>
  <si>
    <t>Total</t>
  </si>
  <si>
    <t>2017</t>
  </si>
  <si>
    <t>2018</t>
  </si>
  <si>
    <t>:</t>
  </si>
  <si>
    <t xml:space="preserve"> </t>
  </si>
  <si>
    <t>tbl_population</t>
  </si>
  <si>
    <t>Geo</t>
  </si>
  <si>
    <t>dt_year</t>
  </si>
  <si>
    <t>dt_population</t>
  </si>
  <si>
    <t>R/D</t>
  </si>
  <si>
    <t xml:space="preserve">Export of Haz.waste </t>
  </si>
  <si>
    <t>2018 (¹)</t>
  </si>
  <si>
    <t>(million tonnes)</t>
  </si>
  <si>
    <r>
      <t>Source:</t>
    </r>
    <r>
      <rPr>
        <sz val="9"/>
        <rFont val="Arial"/>
        <family val="2"/>
      </rPr>
      <t xml:space="preserve"> Eurostat</t>
    </r>
  </si>
  <si>
    <t>(thousand tonnes)</t>
  </si>
  <si>
    <t>EU-27 (¹)</t>
  </si>
  <si>
    <t>(:) not available.</t>
  </si>
  <si>
    <t>(¹) Eurostat estimate.</t>
  </si>
  <si>
    <t>Table 1: Shipment of hazardous waste, 2001-2018</t>
  </si>
  <si>
    <t>Table 2: Shipment of hazardous waste, 2001-2018</t>
  </si>
  <si>
    <t>(¹) Eurostat estimates.</t>
  </si>
  <si>
    <t>Note: Eurostat estimates in 2018.</t>
  </si>
  <si>
    <t>Table 4: Export of all notified waste, 2001-2018</t>
  </si>
  <si>
    <t>(kilogrammes per capita)</t>
  </si>
  <si>
    <t>D9: Physico/chemical treatment not specified elsewhere in this Annex (¹)</t>
  </si>
  <si>
    <t>Total recovery</t>
  </si>
  <si>
    <t>(of which):</t>
  </si>
  <si>
    <t>Total disposal</t>
  </si>
  <si>
    <t>Table 3: Destination of hazardous waste shipped transboundary from EU Member States, 2001-2018</t>
  </si>
  <si>
    <t>EFTA countries</t>
  </si>
  <si>
    <t>Non-OECD countries</t>
  </si>
  <si>
    <t>Figure 1: Treatment of hazardous waste shipments from EU Member States, EU-27, 2001-2018</t>
  </si>
  <si>
    <t>Figure 2: Main treatments of hazardous waste exported by EU Member States, EU-27, 2001-2018</t>
  </si>
  <si>
    <t>EU-27
Member
States</t>
  </si>
  <si>
    <t>OECD
(non-EFTA)
countries</t>
  </si>
  <si>
    <t>(¹) D9: Physico/chemical treatment not specified elsewhere which results in final compounds or mixtures which are discarded by means of any of the operations (e.g. evaporation, drying, calcination, neutralization, precipitation,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</si>
</sst>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[&lt;1]0.#;[&gt;1]\ #\ ##"/>
    <numFmt numFmtId="165" formatCode="[&lt;1]0.#;[&gt;1]\ #\ ###"/>
    <numFmt numFmtId="166" formatCode="0.0"/>
    <numFmt numFmtId="167" formatCode="#\ ##0"/>
    <numFmt numFmtId="168" formatCode="_-* #\ ##0\ _€_-;\-* #\ ##0\ _€_-;_-* &quot;-&quot;??\ _€_-;_-@_-"/>
    <numFmt numFmtId="169" formatCode="[&lt;0.05]0.##;[&lt;0.5]0.#;#\ ##0"/>
    <numFmt numFmtId="170" formatCode="_(* #,##0.00_);_(* \(#,##0.00\);_(* &quot;-&quot;??_);_(@_)"/>
    <numFmt numFmtId="171" formatCode="#,##0.0_i"/>
    <numFmt numFmtId="172" formatCode="[&lt;1]0;[&gt;1]\ #\ ###"/>
    <numFmt numFmtId="173" formatCode="[&lt;1]0.0;[&gt;1]\ #.###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70C0"/>
      <name val="Arial"/>
      <family val="2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FF00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0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b/>
      <sz val="12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0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hair">
        <color indexed="8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/>
      <bottom style="hair">
        <color indexed="8"/>
      </bottom>
      <diagonal/>
    </border>
    <border>
      <left style="hair">
        <color rgb="FFA6A6A6"/>
      </left>
      <right/>
      <top style="hair">
        <color indexed="8"/>
      </top>
      <bottom style="hair">
        <color indexed="8"/>
      </bottom>
      <diagonal/>
    </border>
    <border>
      <left style="hair">
        <color rgb="FFA6A6A6"/>
      </left>
      <right/>
      <top style="hair">
        <color indexed="8"/>
      </top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0" fontId="18" fillId="0" borderId="0"/>
    <xf numFmtId="170" fontId="1" fillId="0" borderId="0" applyFont="0" applyFill="0" applyBorder="0" applyAlignment="0" applyProtection="0"/>
    <xf numFmtId="0" fontId="18" fillId="0" borderId="0"/>
    <xf numFmtId="0" fontId="18" fillId="0" borderId="0"/>
    <xf numFmtId="0" fontId="27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27" fillId="0" borderId="0">
      <alignment horizontal="right"/>
    </xf>
    <xf numFmtId="0" fontId="1" fillId="0" borderId="0"/>
    <xf numFmtId="0" fontId="18" fillId="0" borderId="0"/>
    <xf numFmtId="0" fontId="18" fillId="0" borderId="0"/>
    <xf numFmtId="0" fontId="27" fillId="0" borderId="0"/>
    <xf numFmtId="0" fontId="28" fillId="0" borderId="0"/>
    <xf numFmtId="171" fontId="22" fillId="0" borderId="0" applyFill="0" applyBorder="0" applyProtection="0">
      <alignment horizontal="right"/>
    </xf>
    <xf numFmtId="43" fontId="1" fillId="0" borderId="0" applyFont="0" applyFill="0" applyBorder="0" applyAlignment="0" applyProtection="0"/>
    <xf numFmtId="0" fontId="29" fillId="0" borderId="0"/>
  </cellStyleXfs>
  <cellXfs count="128">
    <xf numFmtId="0" fontId="0" fillId="0" borderId="0" xfId="0"/>
    <xf numFmtId="0" fontId="22" fillId="0" borderId="0" xfId="0" applyFont="1"/>
    <xf numFmtId="0" fontId="20" fillId="33" borderId="0" xfId="43" applyFont="1" applyFill="1" applyAlignment="1">
      <alignment horizontal="left"/>
    </xf>
    <xf numFmtId="3" fontId="20" fillId="35" borderId="11" xfId="43" applyNumberFormat="1" applyFont="1" applyFill="1" applyBorder="1" applyAlignment="1">
      <alignment horizontal="left"/>
    </xf>
    <xf numFmtId="0" fontId="19" fillId="0" borderId="0" xfId="43" applyFont="1" applyAlignment="1">
      <alignment horizontal="left"/>
    </xf>
    <xf numFmtId="0" fontId="20" fillId="33" borderId="16" xfId="43" applyFont="1" applyFill="1" applyBorder="1" applyAlignment="1">
      <alignment horizontal="center"/>
    </xf>
    <xf numFmtId="0" fontId="20" fillId="33" borderId="17" xfId="43" applyFont="1" applyFill="1" applyBorder="1" applyAlignment="1">
      <alignment horizontal="center"/>
    </xf>
    <xf numFmtId="0" fontId="20" fillId="33" borderId="18" xfId="43" applyFont="1" applyFill="1" applyBorder="1" applyAlignment="1">
      <alignment horizontal="center"/>
    </xf>
    <xf numFmtId="0" fontId="19" fillId="33" borderId="19" xfId="43" applyFont="1" applyFill="1" applyBorder="1"/>
    <xf numFmtId="1" fontId="19" fillId="33" borderId="20" xfId="43" applyNumberFormat="1" applyFont="1" applyFill="1" applyBorder="1"/>
    <xf numFmtId="3" fontId="19" fillId="33" borderId="0" xfId="43" applyNumberFormat="1" applyFont="1" applyFill="1"/>
    <xf numFmtId="166" fontId="19" fillId="33" borderId="0" xfId="43" applyNumberFormat="1" applyFont="1" applyFill="1"/>
    <xf numFmtId="9" fontId="19" fillId="33" borderId="19" xfId="42" applyFont="1" applyFill="1" applyBorder="1"/>
    <xf numFmtId="1" fontId="19" fillId="33" borderId="22" xfId="43" applyNumberFormat="1" applyFont="1" applyFill="1" applyBorder="1"/>
    <xf numFmtId="0" fontId="19" fillId="34" borderId="0" xfId="43" applyFont="1" applyFill="1"/>
    <xf numFmtId="0" fontId="19" fillId="0" borderId="0" xfId="43" applyFont="1" applyAlignment="1">
      <alignment horizontal="right"/>
    </xf>
    <xf numFmtId="3" fontId="20" fillId="35" borderId="11" xfId="43" applyNumberFormat="1" applyFont="1" applyFill="1" applyBorder="1" applyAlignment="1">
      <alignment horizontal="right"/>
    </xf>
    <xf numFmtId="0" fontId="19" fillId="34" borderId="0" xfId="43" applyFont="1" applyFill="1" applyAlignment="1">
      <alignment horizontal="right"/>
    </xf>
    <xf numFmtId="167" fontId="19" fillId="0" borderId="0" xfId="43" applyNumberFormat="1" applyFont="1"/>
    <xf numFmtId="3" fontId="19" fillId="34" borderId="0" xfId="43" applyNumberFormat="1" applyFont="1" applyFill="1"/>
    <xf numFmtId="0" fontId="22" fillId="38" borderId="19" xfId="0" applyFont="1" applyFill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5" fillId="0" borderId="19" xfId="0" applyFont="1" applyBorder="1" applyAlignment="1">
      <alignment vertical="center"/>
    </xf>
    <xf numFmtId="0" fontId="25" fillId="0" borderId="19" xfId="0" applyFont="1" applyBorder="1" applyAlignment="1">
      <alignment horizontal="left" vertical="center"/>
    </xf>
    <xf numFmtId="3" fontId="19" fillId="0" borderId="0" xfId="43" applyNumberFormat="1" applyFont="1" applyAlignment="1">
      <alignment vertical="center"/>
    </xf>
    <xf numFmtId="9" fontId="19" fillId="0" borderId="0" xfId="42" applyFont="1" applyAlignment="1">
      <alignment vertical="center"/>
    </xf>
    <xf numFmtId="0" fontId="19" fillId="0" borderId="0" xfId="43" applyFont="1" applyAlignment="1">
      <alignment horizontal="left" vertical="center"/>
    </xf>
    <xf numFmtId="3" fontId="19" fillId="0" borderId="0" xfId="43" applyNumberFormat="1" applyFont="1"/>
    <xf numFmtId="0" fontId="19" fillId="34" borderId="10" xfId="43" applyFont="1" applyFill="1" applyBorder="1"/>
    <xf numFmtId="9" fontId="19" fillId="33" borderId="0" xfId="42" applyFont="1" applyFill="1"/>
    <xf numFmtId="0" fontId="19" fillId="0" borderId="0" xfId="49" applyFont="1"/>
    <xf numFmtId="3" fontId="22" fillId="0" borderId="0" xfId="0" applyNumberFormat="1" applyFont="1"/>
    <xf numFmtId="0" fontId="26" fillId="39" borderId="29" xfId="50" applyFont="1" applyFill="1" applyBorder="1" applyAlignment="1">
      <alignment horizontal="center"/>
    </xf>
    <xf numFmtId="0" fontId="26" fillId="0" borderId="30" xfId="50" applyFont="1" applyBorder="1" applyAlignment="1">
      <alignment horizontal="right"/>
    </xf>
    <xf numFmtId="0" fontId="26" fillId="0" borderId="30" xfId="50" applyFont="1" applyBorder="1"/>
    <xf numFmtId="4" fontId="26" fillId="0" borderId="30" xfId="50" applyNumberFormat="1" applyFont="1" applyBorder="1" applyAlignment="1">
      <alignment horizontal="right"/>
    </xf>
    <xf numFmtId="3" fontId="20" fillId="34" borderId="0" xfId="43" applyNumberFormat="1" applyFont="1" applyFill="1" applyAlignment="1">
      <alignment horizontal="left"/>
    </xf>
    <xf numFmtId="0" fontId="20" fillId="34" borderId="0" xfId="43" applyFont="1" applyFill="1" applyBorder="1" applyAlignment="1">
      <alignment horizontal="left"/>
    </xf>
    <xf numFmtId="3" fontId="19" fillId="33" borderId="19" xfId="0" applyNumberFormat="1" applyFont="1" applyFill="1" applyBorder="1"/>
    <xf numFmtId="0" fontId="19" fillId="0" borderId="0" xfId="43" applyFont="1"/>
    <xf numFmtId="0" fontId="19" fillId="33" borderId="0" xfId="43" applyFont="1" applyFill="1"/>
    <xf numFmtId="0" fontId="20" fillId="34" borderId="0" xfId="43" applyFont="1" applyFill="1" applyAlignment="1">
      <alignment horizontal="left"/>
    </xf>
    <xf numFmtId="0" fontId="19" fillId="33" borderId="0" xfId="43" applyFont="1" applyFill="1" applyAlignment="1">
      <alignment vertical="center"/>
    </xf>
    <xf numFmtId="0" fontId="19" fillId="0" borderId="0" xfId="43" applyFont="1" applyAlignment="1">
      <alignment vertical="center"/>
    </xf>
    <xf numFmtId="0" fontId="22" fillId="37" borderId="19" xfId="0" applyFont="1" applyFill="1" applyBorder="1" applyAlignment="1">
      <alignment vertical="center"/>
    </xf>
    <xf numFmtId="169" fontId="22" fillId="0" borderId="19" xfId="0" applyNumberFormat="1" applyFont="1" applyBorder="1" applyAlignment="1">
      <alignment vertical="center"/>
    </xf>
    <xf numFmtId="3" fontId="19" fillId="0" borderId="19" xfId="46" applyNumberFormat="1" applyFont="1" applyBorder="1" applyAlignment="1">
      <alignment vertical="center"/>
    </xf>
    <xf numFmtId="169" fontId="25" fillId="0" borderId="19" xfId="0" applyNumberFormat="1" applyFont="1" applyBorder="1" applyAlignment="1">
      <alignment horizontal="right" vertical="center"/>
    </xf>
    <xf numFmtId="3" fontId="19" fillId="33" borderId="31" xfId="0" applyNumberFormat="1" applyFont="1" applyFill="1" applyBorder="1"/>
    <xf numFmtId="3" fontId="22" fillId="33" borderId="21" xfId="0" applyNumberFormat="1" applyFont="1" applyFill="1" applyBorder="1"/>
    <xf numFmtId="3" fontId="22" fillId="33" borderId="32" xfId="0" applyNumberFormat="1" applyFont="1" applyFill="1" applyBorder="1"/>
    <xf numFmtId="1" fontId="30" fillId="0" borderId="0" xfId="43" applyNumberFormat="1" applyFont="1"/>
    <xf numFmtId="0" fontId="30" fillId="0" borderId="0" xfId="43" applyFont="1"/>
    <xf numFmtId="49" fontId="22" fillId="0" borderId="0" xfId="0" applyNumberFormat="1" applyFont="1"/>
    <xf numFmtId="0" fontId="30" fillId="33" borderId="0" xfId="0" applyFont="1" applyFill="1"/>
    <xf numFmtId="0" fontId="21" fillId="33" borderId="0" xfId="43" applyFont="1" applyFill="1" applyAlignment="1">
      <alignment wrapText="1"/>
    </xf>
    <xf numFmtId="0" fontId="19" fillId="33" borderId="0" xfId="43" applyFont="1" applyFill="1" applyAlignment="1">
      <alignment horizontal="left"/>
    </xf>
    <xf numFmtId="0" fontId="19" fillId="33" borderId="0" xfId="43" applyFont="1" applyFill="1" applyBorder="1"/>
    <xf numFmtId="0" fontId="18" fillId="33" borderId="0" xfId="43" applyFont="1" applyFill="1" applyBorder="1" applyAlignment="1">
      <alignment horizontal="left"/>
    </xf>
    <xf numFmtId="0" fontId="31" fillId="33" borderId="0" xfId="43" applyFont="1" applyFill="1" applyBorder="1" applyAlignment="1">
      <alignment horizontal="left"/>
    </xf>
    <xf numFmtId="0" fontId="32" fillId="0" borderId="0" xfId="43" applyFont="1" applyAlignment="1"/>
    <xf numFmtId="0" fontId="18" fillId="34" borderId="0" xfId="43" applyFont="1" applyFill="1" applyAlignment="1">
      <alignment horizontal="left"/>
    </xf>
    <xf numFmtId="3" fontId="20" fillId="36" borderId="24" xfId="43" applyNumberFormat="1" applyFont="1" applyFill="1" applyBorder="1" applyAlignment="1">
      <alignment horizontal="left"/>
    </xf>
    <xf numFmtId="3" fontId="19" fillId="34" borderId="13" xfId="43" applyNumberFormat="1" applyFont="1" applyFill="1" applyBorder="1" applyAlignment="1">
      <alignment horizontal="left"/>
    </xf>
    <xf numFmtId="3" fontId="19" fillId="34" borderId="14" xfId="43" applyNumberFormat="1" applyFont="1" applyFill="1" applyBorder="1" applyAlignment="1">
      <alignment horizontal="left"/>
    </xf>
    <xf numFmtId="3" fontId="19" fillId="34" borderId="15" xfId="43" applyNumberFormat="1" applyFont="1" applyFill="1" applyBorder="1" applyAlignment="1">
      <alignment horizontal="left"/>
    </xf>
    <xf numFmtId="3" fontId="19" fillId="34" borderId="33" xfId="43" applyNumberFormat="1" applyFont="1" applyFill="1" applyBorder="1" applyAlignment="1">
      <alignment horizontal="left"/>
    </xf>
    <xf numFmtId="0" fontId="31" fillId="34" borderId="0" xfId="43" applyFont="1" applyFill="1" applyBorder="1" applyAlignment="1">
      <alignment horizontal="left"/>
    </xf>
    <xf numFmtId="0" fontId="22" fillId="0" borderId="0" xfId="0" applyFont="1" applyBorder="1"/>
    <xf numFmtId="0" fontId="21" fillId="34" borderId="0" xfId="43" applyFont="1" applyFill="1" applyBorder="1" applyAlignment="1">
      <alignment horizontal="left"/>
    </xf>
    <xf numFmtId="3" fontId="23" fillId="0" borderId="0" xfId="43" applyNumberFormat="1" applyFont="1" applyBorder="1" applyAlignment="1">
      <alignment horizontal="left"/>
    </xf>
    <xf numFmtId="0" fontId="24" fillId="0" borderId="0" xfId="43" applyFont="1" applyBorder="1" applyAlignment="1">
      <alignment horizontal="left"/>
    </xf>
    <xf numFmtId="0" fontId="19" fillId="0" borderId="0" xfId="43" applyFont="1" applyBorder="1"/>
    <xf numFmtId="0" fontId="22" fillId="0" borderId="19" xfId="0" applyFont="1" applyBorder="1" applyAlignment="1">
      <alignment horizontal="left" vertical="center"/>
    </xf>
    <xf numFmtId="0" fontId="19" fillId="34" borderId="0" xfId="43" applyFont="1" applyFill="1" applyAlignment="1"/>
    <xf numFmtId="0" fontId="26" fillId="34" borderId="0" xfId="43" quotePrefix="1" applyFont="1" applyFill="1" applyBorder="1" applyAlignment="1"/>
    <xf numFmtId="0" fontId="20" fillId="35" borderId="25" xfId="43" applyFont="1" applyFill="1" applyBorder="1" applyAlignment="1">
      <alignment horizontal="center" vertical="center"/>
    </xf>
    <xf numFmtId="0" fontId="20" fillId="33" borderId="36" xfId="43" applyFont="1" applyFill="1" applyBorder="1" applyAlignment="1">
      <alignment horizontal="center"/>
    </xf>
    <xf numFmtId="0" fontId="20" fillId="33" borderId="26" xfId="43" applyFont="1" applyFill="1" applyBorder="1" applyAlignment="1">
      <alignment horizontal="center"/>
    </xf>
    <xf numFmtId="0" fontId="20" fillId="33" borderId="27" xfId="43" applyFont="1" applyFill="1" applyBorder="1" applyAlignment="1">
      <alignment horizontal="center"/>
    </xf>
    <xf numFmtId="0" fontId="20" fillId="35" borderId="37" xfId="43" applyFont="1" applyFill="1" applyBorder="1" applyAlignment="1">
      <alignment horizontal="center" vertical="center"/>
    </xf>
    <xf numFmtId="0" fontId="20" fillId="35" borderId="37" xfId="43" applyFont="1" applyFill="1" applyBorder="1" applyAlignment="1">
      <alignment horizontal="center" vertical="center" wrapText="1"/>
    </xf>
    <xf numFmtId="0" fontId="20" fillId="33" borderId="28" xfId="43" applyFont="1" applyFill="1" applyBorder="1" applyAlignment="1">
      <alignment horizontal="center"/>
    </xf>
    <xf numFmtId="3" fontId="19" fillId="33" borderId="13" xfId="43" applyNumberFormat="1" applyFont="1" applyFill="1" applyBorder="1" applyAlignment="1">
      <alignment horizontal="left"/>
    </xf>
    <xf numFmtId="3" fontId="19" fillId="33" borderId="14" xfId="43" applyNumberFormat="1" applyFont="1" applyFill="1" applyBorder="1" applyAlignment="1">
      <alignment horizontal="left"/>
    </xf>
    <xf numFmtId="3" fontId="19" fillId="33" borderId="15" xfId="43" applyNumberFormat="1" applyFont="1" applyFill="1" applyBorder="1" applyAlignment="1">
      <alignment horizontal="left"/>
    </xf>
    <xf numFmtId="168" fontId="19" fillId="33" borderId="38" xfId="48" applyNumberFormat="1" applyFont="1" applyFill="1" applyBorder="1" applyAlignment="1">
      <alignment horizontal="right" indent="1"/>
    </xf>
    <xf numFmtId="168" fontId="19" fillId="33" borderId="39" xfId="48" applyNumberFormat="1" applyFont="1" applyFill="1" applyBorder="1" applyAlignment="1">
      <alignment horizontal="right" indent="1"/>
    </xf>
    <xf numFmtId="168" fontId="32" fillId="33" borderId="40" xfId="48" applyNumberFormat="1" applyFont="1" applyFill="1" applyBorder="1" applyAlignment="1">
      <alignment horizontal="right" indent="1"/>
    </xf>
    <xf numFmtId="168" fontId="19" fillId="33" borderId="40" xfId="48" applyNumberFormat="1" applyFont="1" applyFill="1" applyBorder="1" applyAlignment="1">
      <alignment horizontal="right" indent="1"/>
    </xf>
    <xf numFmtId="9" fontId="19" fillId="34" borderId="0" xfId="42" applyFont="1" applyFill="1"/>
    <xf numFmtId="1" fontId="19" fillId="33" borderId="23" xfId="43" applyNumberFormat="1" applyFont="1" applyFill="1" applyBorder="1" applyAlignment="1">
      <alignment horizontal="right"/>
    </xf>
    <xf numFmtId="167" fontId="19" fillId="34" borderId="0" xfId="43" applyNumberFormat="1" applyFont="1" applyFill="1"/>
    <xf numFmtId="49" fontId="20" fillId="35" borderId="11" xfId="43" applyNumberFormat="1" applyFont="1" applyFill="1" applyBorder="1" applyAlignment="1">
      <alignment horizontal="center"/>
    </xf>
    <xf numFmtId="167" fontId="19" fillId="36" borderId="12" xfId="43" applyNumberFormat="1" applyFont="1" applyFill="1" applyBorder="1" applyAlignment="1">
      <alignment horizontal="right" indent="1"/>
    </xf>
    <xf numFmtId="167" fontId="32" fillId="36" borderId="12" xfId="43" applyNumberFormat="1" applyFont="1" applyFill="1" applyBorder="1" applyAlignment="1">
      <alignment horizontal="right" indent="1"/>
    </xf>
    <xf numFmtId="167" fontId="19" fillId="0" borderId="13" xfId="44" quotePrefix="1" applyNumberFormat="1" applyFont="1" applyBorder="1" applyAlignment="1">
      <alignment horizontal="right" indent="1"/>
    </xf>
    <xf numFmtId="167" fontId="19" fillId="0" borderId="15" xfId="44" quotePrefix="1" applyNumberFormat="1" applyFont="1" applyBorder="1" applyAlignment="1">
      <alignment horizontal="right" indent="1"/>
    </xf>
    <xf numFmtId="167" fontId="19" fillId="0" borderId="33" xfId="44" quotePrefix="1" applyNumberFormat="1" applyFont="1" applyBorder="1" applyAlignment="1">
      <alignment horizontal="right" indent="1"/>
    </xf>
    <xf numFmtId="167" fontId="19" fillId="0" borderId="13" xfId="44" applyNumberFormat="1" applyFont="1" applyBorder="1" applyAlignment="1">
      <alignment horizontal="right" indent="1"/>
    </xf>
    <xf numFmtId="167" fontId="19" fillId="0" borderId="15" xfId="44" applyNumberFormat="1" applyFont="1" applyBorder="1" applyAlignment="1">
      <alignment horizontal="right" indent="1"/>
    </xf>
    <xf numFmtId="164" fontId="19" fillId="36" borderId="12" xfId="43" applyNumberFormat="1" applyFont="1" applyFill="1" applyBorder="1" applyAlignment="1">
      <alignment horizontal="right" indent="2"/>
    </xf>
    <xf numFmtId="164" fontId="32" fillId="36" borderId="12" xfId="43" applyNumberFormat="1" applyFont="1" applyFill="1" applyBorder="1" applyAlignment="1">
      <alignment horizontal="right" indent="2"/>
    </xf>
    <xf numFmtId="165" fontId="19" fillId="33" borderId="13" xfId="44" quotePrefix="1" applyNumberFormat="1" applyFont="1" applyFill="1" applyBorder="1" applyAlignment="1">
      <alignment horizontal="right" indent="2"/>
    </xf>
    <xf numFmtId="165" fontId="19" fillId="33" borderId="14" xfId="44" quotePrefix="1" applyNumberFormat="1" applyFont="1" applyFill="1" applyBorder="1" applyAlignment="1">
      <alignment horizontal="right" indent="2"/>
    </xf>
    <xf numFmtId="173" fontId="19" fillId="33" borderId="14" xfId="44" quotePrefix="1" applyNumberFormat="1" applyFont="1" applyFill="1" applyBorder="1" applyAlignment="1">
      <alignment horizontal="right" indent="2"/>
    </xf>
    <xf numFmtId="172" fontId="19" fillId="33" borderId="14" xfId="44" quotePrefix="1" applyNumberFormat="1" applyFont="1" applyFill="1" applyBorder="1" applyAlignment="1">
      <alignment horizontal="right" indent="2"/>
    </xf>
    <xf numFmtId="165" fontId="19" fillId="33" borderId="15" xfId="44" quotePrefix="1" applyNumberFormat="1" applyFont="1" applyFill="1" applyBorder="1" applyAlignment="1">
      <alignment horizontal="right" indent="2"/>
    </xf>
    <xf numFmtId="165" fontId="19" fillId="33" borderId="33" xfId="44" quotePrefix="1" applyNumberFormat="1" applyFont="1" applyFill="1" applyBorder="1" applyAlignment="1">
      <alignment horizontal="right" indent="2"/>
    </xf>
    <xf numFmtId="165" fontId="19" fillId="33" borderId="33" xfId="44" applyNumberFormat="1" applyFont="1" applyFill="1" applyBorder="1" applyAlignment="1">
      <alignment horizontal="right" indent="2"/>
    </xf>
    <xf numFmtId="165" fontId="19" fillId="33" borderId="13" xfId="44" applyNumberFormat="1" applyFont="1" applyFill="1" applyBorder="1" applyAlignment="1">
      <alignment horizontal="right" indent="2"/>
    </xf>
    <xf numFmtId="165" fontId="19" fillId="33" borderId="14" xfId="44" applyNumberFormat="1" applyFont="1" applyFill="1" applyBorder="1" applyAlignment="1">
      <alignment horizontal="right" indent="2"/>
    </xf>
    <xf numFmtId="165" fontId="19" fillId="33" borderId="15" xfId="44" applyNumberFormat="1" applyFont="1" applyFill="1" applyBorder="1" applyAlignment="1">
      <alignment horizontal="right" indent="2"/>
    </xf>
    <xf numFmtId="0" fontId="20" fillId="35" borderId="11" xfId="43" applyFont="1" applyFill="1" applyBorder="1" applyAlignment="1">
      <alignment horizontal="center" vertical="center"/>
    </xf>
    <xf numFmtId="0" fontId="20" fillId="35" borderId="11" xfId="43" applyNumberFormat="1" applyFont="1" applyFill="1" applyBorder="1" applyAlignment="1">
      <alignment horizontal="center" vertical="center"/>
    </xf>
    <xf numFmtId="49" fontId="20" fillId="35" borderId="11" xfId="43" applyNumberFormat="1" applyFont="1" applyFill="1" applyBorder="1" applyAlignment="1">
      <alignment horizontal="center" vertical="center"/>
    </xf>
    <xf numFmtId="167" fontId="19" fillId="36" borderId="24" xfId="43" applyNumberFormat="1" applyFont="1" applyFill="1" applyBorder="1" applyAlignment="1">
      <alignment horizontal="right" indent="1"/>
    </xf>
    <xf numFmtId="167" fontId="32" fillId="36" borderId="24" xfId="43" applyNumberFormat="1" applyFont="1" applyFill="1" applyBorder="1" applyAlignment="1">
      <alignment horizontal="right" indent="1"/>
    </xf>
    <xf numFmtId="0" fontId="19" fillId="0" borderId="0" xfId="43" applyFont="1" applyAlignment="1">
      <alignment horizontal="right" indent="1"/>
    </xf>
    <xf numFmtId="167" fontId="19" fillId="0" borderId="33" xfId="44" applyNumberFormat="1" applyFont="1" applyBorder="1" applyAlignment="1">
      <alignment horizontal="right" indent="1"/>
    </xf>
    <xf numFmtId="0" fontId="26" fillId="34" borderId="34" xfId="43" quotePrefix="1" applyFont="1" applyFill="1" applyBorder="1" applyAlignment="1">
      <alignment horizontal="left"/>
    </xf>
    <xf numFmtId="0" fontId="19" fillId="34" borderId="0" xfId="43" applyFont="1" applyFill="1" applyAlignment="1">
      <alignment horizontal="left"/>
    </xf>
    <xf numFmtId="0" fontId="32" fillId="34" borderId="0" xfId="43" applyFont="1" applyFill="1" applyAlignment="1">
      <alignment horizontal="left"/>
    </xf>
    <xf numFmtId="0" fontId="31" fillId="34" borderId="0" xfId="43" applyFont="1" applyFill="1" applyBorder="1" applyAlignment="1">
      <alignment horizontal="left"/>
    </xf>
    <xf numFmtId="0" fontId="18" fillId="34" borderId="35" xfId="43" applyFont="1" applyFill="1" applyBorder="1" applyAlignment="1">
      <alignment horizontal="left"/>
    </xf>
    <xf numFmtId="0" fontId="33" fillId="0" borderId="0" xfId="0" applyFont="1" applyBorder="1" applyAlignment="1">
      <alignment horizontal="left"/>
    </xf>
    <xf numFmtId="0" fontId="31" fillId="34" borderId="0" xfId="43" applyFont="1" applyFill="1" applyBorder="1" applyAlignment="1">
      <alignment horizontal="left" wrapText="1"/>
    </xf>
    <xf numFmtId="0" fontId="26" fillId="34" borderId="0" xfId="43" quotePrefix="1" applyFont="1" applyFill="1" applyBorder="1" applyAlignment="1">
      <alignment horizontal="left"/>
    </xf>
  </cellXfs>
  <cellStyles count="6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Comma 2" xfId="51"/>
    <cellStyle name="Comma 3" xfId="52"/>
    <cellStyle name="Comma 3 2" xfId="60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omma 2" xfId="47"/>
    <cellStyle name="Kötü" xfId="7" builtinId="27" customBuiltin="1"/>
    <cellStyle name="Mængder" xfId="53"/>
    <cellStyle name="Normal" xfId="0" builtinId="0"/>
    <cellStyle name="Normal 2" xfId="43"/>
    <cellStyle name="Normal 2 2" xfId="54"/>
    <cellStyle name="Normal 2 3" xfId="55"/>
    <cellStyle name="Normal 3" xfId="49"/>
    <cellStyle name="Normal 3 2" xfId="56"/>
    <cellStyle name="Normal 4" xfId="57"/>
    <cellStyle name="Normal 5" xfId="46"/>
    <cellStyle name="Normal 5 2" xfId="48"/>
    <cellStyle name="Normal 6" xfId="44"/>
    <cellStyle name="Normal 7" xfId="58"/>
    <cellStyle name="Normal_Figure 13b" xfId="50"/>
    <cellStyle name="Not" xfId="15" builtinId="10" customBuiltin="1"/>
    <cellStyle name="Nötr" xfId="8" builtinId="28" customBuiltin="1"/>
    <cellStyle name="NumberCellStyle" xfId="59"/>
    <cellStyle name="Standard 4" xfId="45"/>
    <cellStyle name="Standard_abf_for_website_SE_data" xfId="6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  <cellStyle name="Yüzde" xfId="4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/>
              <a:t>Treatment of hazardous waste shipments from EU Member States, </a:t>
            </a:r>
            <a:br>
              <a:rPr lang="en-US"/>
            </a:br>
            <a:r>
              <a:rPr lang="en-US"/>
              <a:t>EU-27, 2001-2018</a:t>
            </a:r>
          </a:p>
          <a:p>
            <a:pPr algn="l">
              <a:defRPr sz="1800" b="1">
                <a:latin typeface="Arial"/>
                <a:ea typeface="Arial"/>
                <a:cs typeface="Arial"/>
              </a:defRPr>
            </a:pPr>
            <a:r>
              <a:rPr lang="en-US" sz="1600" b="0"/>
              <a:t>(million tonnes)</a:t>
            </a:r>
          </a:p>
        </c:rich>
      </c:tx>
      <c:layout>
        <c:manualLayout>
          <c:xMode val="edge"/>
          <c:yMode val="edge"/>
          <c:x val="5.3333333333333332E-3"/>
          <c:y val="7.5648856473717902E-3"/>
        </c:manualLayout>
      </c:layout>
      <c:overlay val="0"/>
    </c:title>
    <c:autoTitleDeleted val="0"/>
    <c:plotArea>
      <c:layout>
        <c:manualLayout>
          <c:xMode val="edge"/>
          <c:yMode val="edge"/>
          <c:x val="1.4666666666666666E-2"/>
          <c:y val="0.15091946866506722"/>
          <c:w val="0.97066666666666668"/>
          <c:h val="0.70070453209618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1'!$C$2</c:f>
              <c:strCache>
                <c:ptCount val="1"/>
                <c:pt idx="0">
                  <c:v>Disposal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32AFAF"/>
                  </a:solidFill>
                </a14:hiddenLine>
              </a:ext>
            </a:extLst>
          </c:spPr>
          <c:invertIfNegative val="0"/>
          <c:cat>
            <c:numRef>
              <c:f>'Figure 1'!$B$3:$B$20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1'!$C$3:$C$20</c:f>
              <c:numCache>
                <c:formatCode>#,##0</c:formatCode>
                <c:ptCount val="18"/>
                <c:pt idx="0">
                  <c:v>631025</c:v>
                </c:pt>
                <c:pt idx="1">
                  <c:v>876434</c:v>
                </c:pt>
                <c:pt idx="2">
                  <c:v>892592</c:v>
                </c:pt>
                <c:pt idx="3">
                  <c:v>1192630</c:v>
                </c:pt>
                <c:pt idx="4">
                  <c:v>1391212</c:v>
                </c:pt>
                <c:pt idx="5">
                  <c:v>1481106</c:v>
                </c:pt>
                <c:pt idx="6">
                  <c:v>1765448</c:v>
                </c:pt>
                <c:pt idx="7">
                  <c:v>2159909</c:v>
                </c:pt>
                <c:pt idx="8">
                  <c:v>2036481</c:v>
                </c:pt>
                <c:pt idx="9">
                  <c:v>1697582.071</c:v>
                </c:pt>
                <c:pt idx="10">
                  <c:v>1894886.87</c:v>
                </c:pt>
                <c:pt idx="11">
                  <c:v>1457177.3099999996</c:v>
                </c:pt>
                <c:pt idx="12">
                  <c:v>1358780.9690000003</c:v>
                </c:pt>
                <c:pt idx="13">
                  <c:v>1281613.7690000003</c:v>
                </c:pt>
                <c:pt idx="14">
                  <c:v>1481134.3190000004</c:v>
                </c:pt>
                <c:pt idx="15">
                  <c:v>1680936.5629999996</c:v>
                </c:pt>
                <c:pt idx="16">
                  <c:v>1763606.55</c:v>
                </c:pt>
                <c:pt idx="17">
                  <c:v>1737138.8628619998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F-4AE0-BFE5-2FEF13455181}"/>
            </c:ext>
          </c:extLst>
        </c:ser>
        <c:ser>
          <c:idx val="2"/>
          <c:order val="1"/>
          <c:tx>
            <c:strRef>
              <c:f>'Figure 1'!$D$2</c:f>
              <c:strCache>
                <c:ptCount val="1"/>
                <c:pt idx="0">
                  <c:v>Recovery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solidFill>
                    <a:srgbClr val="C84B96"/>
                  </a:solidFill>
                </a14:hiddenLine>
              </a:ext>
            </a:extLst>
          </c:spPr>
          <c:invertIfNegative val="0"/>
          <c:cat>
            <c:numRef>
              <c:f>'Figure 1'!$B$3:$B$20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'Figure 1'!$D$3:$D$20</c:f>
              <c:numCache>
                <c:formatCode>#,##0</c:formatCode>
                <c:ptCount val="18"/>
                <c:pt idx="0">
                  <c:v>3220869</c:v>
                </c:pt>
                <c:pt idx="1">
                  <c:v>2743114</c:v>
                </c:pt>
                <c:pt idx="2">
                  <c:v>3471208</c:v>
                </c:pt>
                <c:pt idx="3">
                  <c:v>3817706</c:v>
                </c:pt>
                <c:pt idx="4">
                  <c:v>5272597</c:v>
                </c:pt>
                <c:pt idx="5">
                  <c:v>5396404</c:v>
                </c:pt>
                <c:pt idx="6">
                  <c:v>6175401</c:v>
                </c:pt>
                <c:pt idx="7">
                  <c:v>5662873</c:v>
                </c:pt>
                <c:pt idx="8">
                  <c:v>5214773</c:v>
                </c:pt>
                <c:pt idx="9">
                  <c:v>4341219.2539999997</c:v>
                </c:pt>
                <c:pt idx="10">
                  <c:v>4067164.5700000012</c:v>
                </c:pt>
                <c:pt idx="11">
                  <c:v>3707914.8449999988</c:v>
                </c:pt>
                <c:pt idx="12">
                  <c:v>4546014.068</c:v>
                </c:pt>
                <c:pt idx="13">
                  <c:v>4466506.6289999988</c:v>
                </c:pt>
                <c:pt idx="14">
                  <c:v>4379462.6239999989</c:v>
                </c:pt>
                <c:pt idx="15">
                  <c:v>4344503.2970000003</c:v>
                </c:pt>
                <c:pt idx="16">
                  <c:v>5738730.4469999988</c:v>
                </c:pt>
                <c:pt idx="17">
                  <c:v>6005655.7743489975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F-4AE0-BFE5-2FEF13455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045264"/>
        <c:axId val="985058200"/>
      </c:barChart>
      <c:catAx>
        <c:axId val="985045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tr-TR"/>
          </a:p>
        </c:txPr>
        <c:crossAx val="985058200"/>
        <c:crossesAt val="0"/>
        <c:auto val="1"/>
        <c:lblAlgn val="ctr"/>
        <c:lblOffset val="0"/>
        <c:tickLblSkip val="1"/>
        <c:tickMarkSkip val="1"/>
        <c:noMultiLvlLbl val="0"/>
      </c:catAx>
      <c:valAx>
        <c:axId val="9850582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ysClr val="windowText" lastClr="000000">
                    <a:tint val="75000"/>
                    <a:shade val="95000"/>
                    <a:satMod val="105000"/>
                  </a:sysClr>
                </a:solidFill>
                <a:prstDash val="solid"/>
                <a:round/>
              </a14:hiddenLine>
            </a:ext>
          </a:extLst>
        </c:spPr>
        <c:txPr>
          <a:bodyPr rot="0" vert="horz"/>
          <a:lstStyle/>
          <a:p>
            <a:pPr>
              <a:defRPr/>
            </a:pPr>
            <a:endParaRPr lang="tr-TR"/>
          </a:p>
        </c:txPr>
        <c:crossAx val="985045264"/>
        <c:crosses val="autoZero"/>
        <c:crossBetween val="between"/>
        <c:majorUnit val="1000000"/>
        <c:minorUnit val="200000"/>
        <c:dispUnits>
          <c:builtInUnit val="millions"/>
        </c:dispUnits>
      </c:valAx>
    </c:plotArea>
    <c:legend>
      <c:legendPos val="b"/>
      <c:layout>
        <c:manualLayout>
          <c:xMode val="edge"/>
          <c:yMode val="edge"/>
          <c:x val="0.39744115485564302"/>
          <c:y val="0.8724274362915263"/>
          <c:w val="0.20511769028871391"/>
          <c:h val="3.645500523659850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98425196850393704" l="0.74803149606299213" r="0.74803149606299213" t="0.98425196850393704" header="0" footer="0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1" i="0" u="none" strike="noStrike" kern="1200" spc="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Main treatments of hazardous waste </a:t>
            </a:r>
            <a:r>
              <a:rPr lang="en-US" sz="1800" b="1" i="0" u="none" strike="noStrike" baseline="0">
                <a:effectLst/>
              </a:rPr>
              <a:t>exported by EU Member States</a:t>
            </a:r>
            <a:r>
              <a:rPr lang="en-US"/>
              <a:t>, EU-27, 2001, 2009 and 2018</a:t>
            </a:r>
          </a:p>
          <a:p>
            <a:pPr algn="l">
              <a:defRPr sz="1800" b="1"/>
            </a:pPr>
            <a:r>
              <a:rPr lang="en-US" sz="1600" b="0"/>
              <a:t>(thousand tonnes)</a:t>
            </a:r>
          </a:p>
        </c:rich>
      </c:tx>
      <c:layout>
        <c:manualLayout>
          <c:xMode val="edge"/>
          <c:yMode val="edge"/>
          <c:x val="5.3071763366797451E-3"/>
          <c:y val="1.2339679305443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1" i="0" u="none" strike="noStrike" kern="1200" spc="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44517882940201658"/>
          <c:y val="0.11085837425352082"/>
          <c:w val="0.53204597057968983"/>
          <c:h val="0.641624908523130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2'!$D$5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32AFAF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2'!$C$6:$C$17</c:f>
              <c:strCache>
                <c:ptCount val="12"/>
                <c:pt idx="0">
                  <c:v>Total recovery</c:v>
                </c:pt>
                <c:pt idx="1">
                  <c:v>(of which):</c:v>
                </c:pt>
                <c:pt idx="2">
                  <c:v>R3: Recycling/reclamation of organic substances which are not used as solvents</c:v>
                </c:pt>
                <c:pt idx="3">
                  <c:v>R1: Use as a fuel (other than in direct incineration) or other means to generate energy</c:v>
                </c:pt>
                <c:pt idx="4">
                  <c:v>R4: Recycling/reclamation of metals and metal compounds</c:v>
                </c:pt>
                <c:pt idx="5">
                  <c:v>R5: Recycling/reclamation of other inorganic materials</c:v>
                </c:pt>
                <c:pt idx="7">
                  <c:v>Total disposal</c:v>
                </c:pt>
                <c:pt idx="8">
                  <c:v>(of which):</c:v>
                </c:pt>
                <c:pt idx="9">
                  <c:v>D9: Physico/chemical treatment not specified elsewhere in this Annex (¹)</c:v>
                </c:pt>
                <c:pt idx="10">
                  <c:v>D1: Deposit into or onto land, (e.g., landfill, etc.)</c:v>
                </c:pt>
                <c:pt idx="11">
                  <c:v>D10: Incineration on land</c:v>
                </c:pt>
              </c:strCache>
            </c:strRef>
          </c:cat>
          <c:val>
            <c:numRef>
              <c:f>'Figure 2'!$D$6:$D$17</c:f>
              <c:numCache>
                <c:formatCode>[&lt;0.05]0.##;[&lt;0.5]0.#;#\ ##0</c:formatCode>
                <c:ptCount val="12"/>
                <c:pt idx="0">
                  <c:v>3216.6760000000004</c:v>
                </c:pt>
                <c:pt idx="2">
                  <c:v>713.83500000000004</c:v>
                </c:pt>
                <c:pt idx="3">
                  <c:v>551.98599999999999</c:v>
                </c:pt>
                <c:pt idx="4">
                  <c:v>824.90200000000004</c:v>
                </c:pt>
                <c:pt idx="5">
                  <c:v>400.755</c:v>
                </c:pt>
                <c:pt idx="7">
                  <c:v>630.928</c:v>
                </c:pt>
                <c:pt idx="9">
                  <c:v>98.4</c:v>
                </c:pt>
                <c:pt idx="10">
                  <c:v>121.958</c:v>
                </c:pt>
                <c:pt idx="11">
                  <c:v>308.31400000000002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4-4856-9442-697A9E05F859}"/>
            </c:ext>
          </c:extLst>
        </c:ser>
        <c:ser>
          <c:idx val="1"/>
          <c:order val="1"/>
          <c:tx>
            <c:strRef>
              <c:f>'Figure 2'!$E$5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C84B96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2'!$C$6:$C$17</c:f>
              <c:strCache>
                <c:ptCount val="12"/>
                <c:pt idx="0">
                  <c:v>Total recovery</c:v>
                </c:pt>
                <c:pt idx="1">
                  <c:v>(of which):</c:v>
                </c:pt>
                <c:pt idx="2">
                  <c:v>R3: Recycling/reclamation of organic substances which are not used as solvents</c:v>
                </c:pt>
                <c:pt idx="3">
                  <c:v>R1: Use as a fuel (other than in direct incineration) or other means to generate energy</c:v>
                </c:pt>
                <c:pt idx="4">
                  <c:v>R4: Recycling/reclamation of metals and metal compounds</c:v>
                </c:pt>
                <c:pt idx="5">
                  <c:v>R5: Recycling/reclamation of other inorganic materials</c:v>
                </c:pt>
                <c:pt idx="7">
                  <c:v>Total disposal</c:v>
                </c:pt>
                <c:pt idx="8">
                  <c:v>(of which):</c:v>
                </c:pt>
                <c:pt idx="9">
                  <c:v>D9: Physico/chemical treatment not specified elsewhere in this Annex (¹)</c:v>
                </c:pt>
                <c:pt idx="10">
                  <c:v>D1: Deposit into or onto land, (e.g., landfill, etc.)</c:v>
                </c:pt>
                <c:pt idx="11">
                  <c:v>D10: Incineration on land</c:v>
                </c:pt>
              </c:strCache>
            </c:strRef>
          </c:cat>
          <c:val>
            <c:numRef>
              <c:f>'Figure 2'!$E$6:$E$17</c:f>
              <c:numCache>
                <c:formatCode>[&lt;0.05]0.##;[&lt;0.5]0.#;#\ ##0</c:formatCode>
                <c:ptCount val="12"/>
                <c:pt idx="0">
                  <c:v>5207.4870000000001</c:v>
                </c:pt>
                <c:pt idx="2">
                  <c:v>596.64099999999996</c:v>
                </c:pt>
                <c:pt idx="3">
                  <c:v>1495.7380000000001</c:v>
                </c:pt>
                <c:pt idx="4">
                  <c:v>1153.4760000000001</c:v>
                </c:pt>
                <c:pt idx="5">
                  <c:v>677.88300000000004</c:v>
                </c:pt>
                <c:pt idx="7">
                  <c:v>2036.481</c:v>
                </c:pt>
                <c:pt idx="9">
                  <c:v>98.54</c:v>
                </c:pt>
                <c:pt idx="10">
                  <c:v>681.83799999999997</c:v>
                </c:pt>
                <c:pt idx="11">
                  <c:v>1112.6469999999999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4-4856-9442-697A9E05F859}"/>
            </c:ext>
          </c:extLst>
        </c:ser>
        <c:ser>
          <c:idx val="2"/>
          <c:order val="2"/>
          <c:tx>
            <c:strRef>
              <c:f>'Figure 2'!$N$5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286EB4">
                <a:lumMod val="100000"/>
              </a:srgbClr>
            </a:solidFill>
            <a:ln>
              <a:noFill/>
            </a:ln>
            <a:effectLst/>
            <a:extLs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'Figure 2'!$C$6:$C$17</c:f>
              <c:strCache>
                <c:ptCount val="12"/>
                <c:pt idx="0">
                  <c:v>Total recovery</c:v>
                </c:pt>
                <c:pt idx="1">
                  <c:v>(of which):</c:v>
                </c:pt>
                <c:pt idx="2">
                  <c:v>R3: Recycling/reclamation of organic substances which are not used as solvents</c:v>
                </c:pt>
                <c:pt idx="3">
                  <c:v>R1: Use as a fuel (other than in direct incineration) or other means to generate energy</c:v>
                </c:pt>
                <c:pt idx="4">
                  <c:v>R4: Recycling/reclamation of metals and metal compounds</c:v>
                </c:pt>
                <c:pt idx="5">
                  <c:v>R5: Recycling/reclamation of other inorganic materials</c:v>
                </c:pt>
                <c:pt idx="7">
                  <c:v>Total disposal</c:v>
                </c:pt>
                <c:pt idx="8">
                  <c:v>(of which):</c:v>
                </c:pt>
                <c:pt idx="9">
                  <c:v>D9: Physico/chemical treatment not specified elsewhere in this Annex (¹)</c:v>
                </c:pt>
                <c:pt idx="10">
                  <c:v>D1: Deposit into or onto land, (e.g., landfill, etc.)</c:v>
                </c:pt>
                <c:pt idx="11">
                  <c:v>D10: Incineration on land</c:v>
                </c:pt>
              </c:strCache>
            </c:strRef>
          </c:cat>
          <c:val>
            <c:numRef>
              <c:f>'Figure 2'!$N$6:$N$17</c:f>
              <c:numCache>
                <c:formatCode>[&lt;0.05]0.##;[&lt;0.5]0.#;#\ ##0</c:formatCode>
                <c:ptCount val="12"/>
                <c:pt idx="0">
                  <c:v>5981.847655349</c:v>
                </c:pt>
                <c:pt idx="2">
                  <c:v>611.24542747500004</c:v>
                </c:pt>
                <c:pt idx="3">
                  <c:v>814.35609022399979</c:v>
                </c:pt>
                <c:pt idx="4">
                  <c:v>1284.2629084129996</c:v>
                </c:pt>
                <c:pt idx="5">
                  <c:v>1439.3221688850003</c:v>
                </c:pt>
                <c:pt idx="7">
                  <c:v>1737.1388628620005</c:v>
                </c:pt>
                <c:pt idx="9">
                  <c:v>248.04576469799994</c:v>
                </c:pt>
                <c:pt idx="10">
                  <c:v>611.42258800000002</c:v>
                </c:pt>
                <c:pt idx="11">
                  <c:v>651.41994691800039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4-4856-9442-697A9E05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5055456"/>
        <c:axId val="985064080"/>
      </c:barChart>
      <c:catAx>
        <c:axId val="985055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85064080"/>
        <c:crosses val="autoZero"/>
        <c:auto val="1"/>
        <c:lblAlgn val="ctr"/>
        <c:lblOffset val="100"/>
        <c:tickMarkSkip val="1"/>
        <c:noMultiLvlLbl val="0"/>
      </c:catAx>
      <c:valAx>
        <c:axId val="985064080"/>
        <c:scaling>
          <c:orientation val="minMax"/>
          <c:max val="6000"/>
        </c:scaling>
        <c:delete val="0"/>
        <c:axPos val="b"/>
        <c:majorGridlines>
          <c:spPr>
            <a:ln w="3175" cap="flat" cmpd="sng" algn="ctr">
              <a:solidFill>
                <a:srgbClr val="C0C0C0"/>
              </a:solidFill>
              <a:prstDash val="sysDash"/>
              <a:round/>
            </a:ln>
            <a:effectLst/>
          </c:spPr>
        </c:majorGridlines>
        <c:numFmt formatCode="###\ ###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85055456"/>
        <c:crosses val="max"/>
        <c:crossBetween val="between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178976355604818"/>
          <c:y val="0.79592474037328165"/>
          <c:w val="0.15661037764814245"/>
          <c:h val="4.6482184019352078E-2"/>
        </c:manualLayout>
      </c:layout>
      <c:overlay val="0"/>
      <c:spPr>
        <a:noFill/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ysClr val="window" lastClr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 sz="120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file:///C:\Program%20Files\DIaLOGIKa\Eurostat%20Layout\Logo\Eurostat%20logo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244494</xdr:colOff>
      <xdr:row>29</xdr:row>
      <xdr:rowOff>23263</xdr:rowOff>
    </xdr:from>
    <xdr:to>
      <xdr:col>10</xdr:col>
      <xdr:colOff>635019</xdr:colOff>
      <xdr:row>70</xdr:row>
      <xdr:rowOff>109100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2BA6504-1670-466D-B76C-7E65A844C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0.00533</cdr:x>
      <cdr:y>0.91735</cdr:y>
    </cdr:from>
    <cdr:ext cx="7994650" cy="534550"/>
    <cdr:sp macro="" textlink="">
      <cdr:nvSpPr>
        <cdr:cNvPr id="4" name="FootonotesShape"/>
        <cdr:cNvSpPr txBox="1"/>
      </cdr:nvSpPr>
      <cdr:spPr>
        <a:xfrm xmlns:a="http://schemas.openxmlformats.org/drawingml/2006/main">
          <a:off x="53188" y="5933037"/>
          <a:ext cx="7994650" cy="534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Eurostat estimates in 2018.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</a:t>
          </a:r>
        </a:p>
      </cdr:txBody>
    </cdr:sp>
  </cdr:absSizeAnchor>
  <cdr:absSizeAnchor xmlns:cdr="http://schemas.openxmlformats.org/drawingml/2006/chartDrawing">
    <cdr:from>
      <cdr:x>0.83933</cdr:x>
      <cdr:y>0.93777</cdr:y>
    </cdr:from>
    <cdr:ext cx="1530358" cy="417915"/>
    <cdr:pic>
      <cdr:nvPicPr>
        <cdr:cNvPr id="5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6297321"/>
          <a:ext cx="1530358" cy="417915"/>
        </a:xfrm>
        <a:prstGeom xmlns:a="http://schemas.openxmlformats.org/drawingml/2006/main" prst="rect">
          <a:avLst/>
        </a:prstGeom>
      </cdr:spPr>
    </cdr:pic>
  </cdr:abs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351518</xdr:colOff>
      <xdr:row>23</xdr:row>
      <xdr:rowOff>57175</xdr:rowOff>
    </xdr:from>
    <xdr:to>
      <xdr:col>21</xdr:col>
      <xdr:colOff>119064</xdr:colOff>
      <xdr:row>70</xdr:row>
      <xdr:rowOff>107723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122A22FF-0EE4-46D9-9D26-D50C98C2B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absSizeAnchor xmlns:cdr="http://schemas.openxmlformats.org/drawingml/2006/chartDrawing">
    <cdr:from>
      <cdr:x>0.01037</cdr:x>
      <cdr:y>0.83534</cdr:y>
    </cdr:from>
    <cdr:ext cx="8034053" cy="877420"/>
    <cdr:sp macro="" textlink="">
      <cdr:nvSpPr>
        <cdr:cNvPr id="3" name="FootonotesShape"/>
        <cdr:cNvSpPr txBox="1"/>
      </cdr:nvSpPr>
      <cdr:spPr>
        <a:xfrm xmlns:a="http://schemas.openxmlformats.org/drawingml/2006/main">
          <a:off x="123099" y="5930119"/>
          <a:ext cx="8034053" cy="877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GB" sz="1200">
              <a:latin typeface="Arial" panose="020B0604020202020204" pitchFamily="34" charset="0"/>
            </a:rPr>
            <a:t>Note: Eurostat estimates in 2018.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>
              <a:latin typeface="Arial" panose="020B0604020202020204" pitchFamily="34" charset="0"/>
            </a:rPr>
            <a:t>(¹) D9: Physico/chemical treatment not specified elsewhere, which results in final compounds or mixtures which are discarded by means of any of the operations (e.g. evaporation, drying, calcination, neutralization, precipitation, etc.)</a:t>
          </a:r>
        </a:p>
        <a:p xmlns:a="http://schemas.openxmlformats.org/drawingml/2006/main">
          <a:pPr>
            <a:spcBef>
              <a:spcPts val="300"/>
            </a:spcBef>
          </a:pPr>
          <a:r>
            <a:rPr lang="en-GB" sz="1200" i="1">
              <a:latin typeface="Arial" panose="020B0604020202020204" pitchFamily="34" charset="0"/>
            </a:rPr>
            <a:t>Source:</a:t>
          </a:r>
          <a:r>
            <a:rPr lang="en-GB" sz="1200">
              <a:latin typeface="Arial" panose="020B0604020202020204" pitchFamily="34" charset="0"/>
            </a:rPr>
            <a:t> Eurostat</a:t>
          </a:r>
        </a:p>
      </cdr:txBody>
    </cdr:sp>
  </cdr:absSizeAnchor>
  <cdr:absSizeAnchor xmlns:cdr="http://schemas.openxmlformats.org/drawingml/2006/chartDrawing">
    <cdr:from>
      <cdr:x>0.83933</cdr:x>
      <cdr:y>0.90507</cdr:y>
    </cdr:from>
    <cdr:ext cx="1530358" cy="417916"/>
    <cdr:pic>
      <cdr:nvPicPr>
        <cdr:cNvPr id="4" name="LogoShape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link="rId1"/>
        <a:srcRect xmlns:a="http://schemas.openxmlformats.org/drawingml/2006/main" b="16916"/>
        <a:stretch xmlns:a="http://schemas.openxmlformats.org/drawingml/2006/main">
          <a:fillRect/>
        </a:stretch>
      </cdr:blipFill>
      <cdr:spPr>
        <a:xfrm xmlns:a="http://schemas.openxmlformats.org/drawingml/2006/main">
          <a:off x="7994642" y="3984363"/>
          <a:ext cx="1530358" cy="417916"/>
        </a:xfrm>
        <a:prstGeom xmlns:a="http://schemas.openxmlformats.org/drawingml/2006/main" prst="rect">
          <a:avLst/>
        </a:prstGeom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W50"/>
  <sheetViews>
    <sheetView showGridLines="0" topLeftCell="A4" zoomScaleNormal="100" workbookViewId="0">
      <selection activeCell="B2" sqref="B2:P2"/>
    </sheetView>
  </sheetViews>
  <sheetFormatPr defaultColWidth="25.7109375" defaultRowHeight="12" x14ac:dyDescent="0.2"/>
  <cols>
    <col min="1" max="1" width="10.42578125" style="39" customWidth="1"/>
    <col min="2" max="2" width="13.5703125" style="39" customWidth="1"/>
    <col min="3" max="3" width="8.7109375" style="39" customWidth="1"/>
    <col min="4" max="15" width="8.5703125" style="39" customWidth="1"/>
    <col min="16" max="16" width="8" style="39" customWidth="1"/>
    <col min="17" max="208" width="11.42578125" style="39" customWidth="1"/>
    <col min="209" max="226" width="0" style="39" hidden="1" customWidth="1"/>
    <col min="227" max="227" width="10.28515625" style="39" bestFit="1" customWidth="1"/>
    <col min="228" max="16384" width="25.7109375" style="39"/>
  </cols>
  <sheetData>
    <row r="2" spans="1:23" s="37" customFormat="1" ht="15.75" x14ac:dyDescent="0.25">
      <c r="A2" s="57"/>
      <c r="B2" s="123" t="s">
        <v>97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</row>
    <row r="3" spans="1:23" ht="12.75" x14ac:dyDescent="0.2">
      <c r="B3" s="124" t="s">
        <v>93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4"/>
      <c r="R3" s="14"/>
      <c r="S3" s="14"/>
      <c r="T3" s="14"/>
      <c r="U3" s="14"/>
      <c r="V3" s="14"/>
      <c r="W3" s="14"/>
    </row>
    <row r="4" spans="1:23" s="15" customFormat="1" x14ac:dyDescent="0.2">
      <c r="B4" s="16"/>
      <c r="C4" s="113">
        <v>2001</v>
      </c>
      <c r="D4" s="113">
        <v>2003</v>
      </c>
      <c r="E4" s="113">
        <v>2005</v>
      </c>
      <c r="F4" s="113">
        <v>2007</v>
      </c>
      <c r="G4" s="114">
        <v>2009</v>
      </c>
      <c r="H4" s="115">
        <v>2010</v>
      </c>
      <c r="I4" s="115">
        <v>2011</v>
      </c>
      <c r="J4" s="115">
        <v>2012</v>
      </c>
      <c r="K4" s="115">
        <v>2013</v>
      </c>
      <c r="L4" s="115">
        <v>2014</v>
      </c>
      <c r="M4" s="115">
        <v>2015</v>
      </c>
      <c r="N4" s="115">
        <v>2016</v>
      </c>
      <c r="O4" s="114">
        <v>2017</v>
      </c>
      <c r="P4" s="114">
        <v>2018</v>
      </c>
      <c r="Q4" s="17"/>
      <c r="R4" s="17"/>
      <c r="S4" s="17"/>
      <c r="T4" s="17"/>
      <c r="U4" s="17"/>
      <c r="V4" s="17"/>
      <c r="W4" s="17"/>
    </row>
    <row r="5" spans="1:23" x14ac:dyDescent="0.2">
      <c r="B5" s="62" t="s">
        <v>94</v>
      </c>
      <c r="C5" s="116">
        <v>3949.9019999999996</v>
      </c>
      <c r="D5" s="116">
        <v>4385.2509999999993</v>
      </c>
      <c r="E5" s="116">
        <v>6666.8200000000006</v>
      </c>
      <c r="F5" s="116">
        <v>7957.0190000000011</v>
      </c>
      <c r="G5" s="116">
        <v>7262.8829999999998</v>
      </c>
      <c r="H5" s="116">
        <v>6050.3223250000001</v>
      </c>
      <c r="I5" s="116">
        <v>5962.6651220000003</v>
      </c>
      <c r="J5" s="116">
        <v>5177.4066050000001</v>
      </c>
      <c r="K5" s="116">
        <v>5911.4630429999997</v>
      </c>
      <c r="L5" s="116">
        <v>5749.9547049999983</v>
      </c>
      <c r="M5" s="116">
        <v>5867.1258469999993</v>
      </c>
      <c r="N5" s="116">
        <v>6096.2617649999984</v>
      </c>
      <c r="O5" s="116">
        <v>7570.2180119999994</v>
      </c>
      <c r="P5" s="117">
        <v>7768.1617648809988</v>
      </c>
      <c r="Q5" s="14"/>
      <c r="R5" s="90"/>
      <c r="S5" s="14"/>
      <c r="T5" s="14"/>
      <c r="U5" s="14"/>
      <c r="V5" s="14"/>
      <c r="W5" s="14"/>
    </row>
    <row r="6" spans="1:23" x14ac:dyDescent="0.2">
      <c r="A6" s="52"/>
      <c r="B6" s="63" t="s">
        <v>32</v>
      </c>
      <c r="C6" s="99">
        <v>721.23099999999999</v>
      </c>
      <c r="D6" s="99">
        <v>792.476</v>
      </c>
      <c r="E6" s="99">
        <v>828.98099999999999</v>
      </c>
      <c r="F6" s="99">
        <v>1006.898</v>
      </c>
      <c r="G6" s="99">
        <v>672.596</v>
      </c>
      <c r="H6" s="99">
        <v>688.80851999999993</v>
      </c>
      <c r="I6" s="99">
        <v>836.22340199999996</v>
      </c>
      <c r="J6" s="99">
        <v>631.07477800000015</v>
      </c>
      <c r="K6" s="99">
        <v>679.49354599999981</v>
      </c>
      <c r="L6" s="99">
        <v>636.62011699999994</v>
      </c>
      <c r="M6" s="99">
        <v>686.25840699999981</v>
      </c>
      <c r="N6" s="99">
        <v>707.18237000000011</v>
      </c>
      <c r="O6" s="99">
        <v>711.69756399999994</v>
      </c>
      <c r="P6" s="99">
        <v>666.2829399179999</v>
      </c>
      <c r="Q6" s="92"/>
      <c r="R6" s="90"/>
      <c r="S6" s="14"/>
      <c r="T6" s="14"/>
      <c r="U6" s="14"/>
      <c r="V6" s="14"/>
      <c r="W6" s="14"/>
    </row>
    <row r="7" spans="1:23" x14ac:dyDescent="0.2">
      <c r="A7" s="52"/>
      <c r="B7" s="64" t="s">
        <v>70</v>
      </c>
      <c r="C7" s="99" t="s">
        <v>82</v>
      </c>
      <c r="D7" s="99" t="s">
        <v>82</v>
      </c>
      <c r="E7" s="99" t="s">
        <v>82</v>
      </c>
      <c r="F7" s="99">
        <v>0.29299999999999998</v>
      </c>
      <c r="G7" s="99">
        <v>0.39500000000000002</v>
      </c>
      <c r="H7" s="99">
        <v>9.3659999999999997</v>
      </c>
      <c r="I7" s="99">
        <v>4.9578399999999991</v>
      </c>
      <c r="J7" s="99">
        <v>5.9800099999999992</v>
      </c>
      <c r="K7" s="99">
        <v>3.0359559999999992</v>
      </c>
      <c r="L7" s="99">
        <v>4.9431000000000003</v>
      </c>
      <c r="M7" s="99">
        <v>11.165699999999999</v>
      </c>
      <c r="N7" s="99">
        <v>12.159559999999999</v>
      </c>
      <c r="O7" s="99">
        <v>7.2023900000000003</v>
      </c>
      <c r="P7" s="99">
        <v>8.8293730000000004</v>
      </c>
      <c r="Q7" s="92"/>
      <c r="R7" s="90"/>
      <c r="S7" s="14"/>
      <c r="T7" s="14"/>
      <c r="U7" s="14"/>
      <c r="V7" s="14"/>
      <c r="W7" s="14"/>
    </row>
    <row r="8" spans="1:23" x14ac:dyDescent="0.2">
      <c r="A8" s="52"/>
      <c r="B8" s="64" t="s">
        <v>56</v>
      </c>
      <c r="C8" s="99">
        <v>4.29</v>
      </c>
      <c r="D8" s="99">
        <v>2.052</v>
      </c>
      <c r="E8" s="99">
        <v>1.5249999999999999</v>
      </c>
      <c r="F8" s="99">
        <v>3.548</v>
      </c>
      <c r="G8" s="99">
        <v>7.2859999999999996</v>
      </c>
      <c r="H8" s="99">
        <v>15.186</v>
      </c>
      <c r="I8" s="99">
        <v>11.421783999999997</v>
      </c>
      <c r="J8" s="99">
        <v>18.050427000000003</v>
      </c>
      <c r="K8" s="99">
        <v>31.205767000000009</v>
      </c>
      <c r="L8" s="99">
        <v>33.727999000000004</v>
      </c>
      <c r="M8" s="99">
        <v>36.776261999999996</v>
      </c>
      <c r="N8" s="99">
        <v>31.671316999999998</v>
      </c>
      <c r="O8" s="99">
        <v>29.281223999999998</v>
      </c>
      <c r="P8" s="99">
        <v>24.719159999999999</v>
      </c>
      <c r="Q8" s="92"/>
      <c r="R8" s="90"/>
      <c r="S8" s="14"/>
      <c r="T8" s="14"/>
      <c r="U8" s="14"/>
      <c r="V8" s="14"/>
      <c r="W8" s="14"/>
    </row>
    <row r="9" spans="1:23" x14ac:dyDescent="0.2">
      <c r="A9" s="52"/>
      <c r="B9" s="64" t="s">
        <v>57</v>
      </c>
      <c r="C9" s="99">
        <v>177.22200000000001</v>
      </c>
      <c r="D9" s="99">
        <v>136.149</v>
      </c>
      <c r="E9" s="99">
        <v>85.646000000000001</v>
      </c>
      <c r="F9" s="99">
        <v>116.962</v>
      </c>
      <c r="G9" s="99">
        <v>176.113</v>
      </c>
      <c r="H9" s="99">
        <v>101.956</v>
      </c>
      <c r="I9" s="99">
        <v>64.286000000000001</v>
      </c>
      <c r="J9" s="99">
        <v>273.73515000000003</v>
      </c>
      <c r="K9" s="99">
        <v>221.78563999999994</v>
      </c>
      <c r="L9" s="99">
        <v>149.63377600000001</v>
      </c>
      <c r="M9" s="99">
        <v>300.30645600000003</v>
      </c>
      <c r="N9" s="99">
        <v>272.36737699999998</v>
      </c>
      <c r="O9" s="99">
        <v>258.67871799999995</v>
      </c>
      <c r="P9" s="99">
        <v>290.51325900000001</v>
      </c>
      <c r="Q9" s="92"/>
      <c r="R9" s="90"/>
      <c r="S9" s="14"/>
      <c r="T9" s="14"/>
      <c r="U9" s="14"/>
      <c r="V9" s="14"/>
      <c r="W9" s="14"/>
    </row>
    <row r="10" spans="1:23" x14ac:dyDescent="0.2">
      <c r="A10" s="52"/>
      <c r="B10" s="64" t="s">
        <v>36</v>
      </c>
      <c r="C10" s="99">
        <v>270.00599999999997</v>
      </c>
      <c r="D10" s="99">
        <v>186.28800000000001</v>
      </c>
      <c r="E10" s="99">
        <v>229.452</v>
      </c>
      <c r="F10" s="99">
        <v>249.31</v>
      </c>
      <c r="G10" s="99">
        <v>163.749</v>
      </c>
      <c r="H10" s="99">
        <v>308.93599999999998</v>
      </c>
      <c r="I10" s="99">
        <v>316.98760200000004</v>
      </c>
      <c r="J10" s="99">
        <v>334.32674299999996</v>
      </c>
      <c r="K10" s="99">
        <v>495.62669399999982</v>
      </c>
      <c r="L10" s="99">
        <v>619.92306199999985</v>
      </c>
      <c r="M10" s="99">
        <v>546.01614700000005</v>
      </c>
      <c r="N10" s="99">
        <v>783.18162999999993</v>
      </c>
      <c r="O10" s="99">
        <v>980.23154</v>
      </c>
      <c r="P10" s="99">
        <v>951.28753000000017</v>
      </c>
      <c r="Q10" s="92"/>
      <c r="R10" s="90"/>
      <c r="S10" s="14"/>
      <c r="T10" s="14"/>
      <c r="U10" s="14"/>
      <c r="V10" s="14"/>
      <c r="W10" s="14"/>
    </row>
    <row r="11" spans="1:23" x14ac:dyDescent="0.2">
      <c r="A11" s="52"/>
      <c r="B11" s="64" t="s">
        <v>59</v>
      </c>
      <c r="C11" s="99">
        <v>3.2240000000000002</v>
      </c>
      <c r="D11" s="99">
        <v>1.3169999999999999</v>
      </c>
      <c r="E11" s="99">
        <v>0.30099999999999999</v>
      </c>
      <c r="F11" s="99">
        <v>2.6629999999999998</v>
      </c>
      <c r="G11" s="99">
        <v>4.6639999999999997</v>
      </c>
      <c r="H11" s="99">
        <v>0.94199999999999995</v>
      </c>
      <c r="I11" s="99">
        <v>1.5962980000000002</v>
      </c>
      <c r="J11" s="99">
        <v>3.4179219999999999</v>
      </c>
      <c r="K11" s="99">
        <v>9.5304220000000015</v>
      </c>
      <c r="L11" s="99">
        <v>13.202099999999998</v>
      </c>
      <c r="M11" s="99">
        <v>13.426959999999999</v>
      </c>
      <c r="N11" s="99">
        <v>11.956394</v>
      </c>
      <c r="O11" s="99">
        <v>1.2669999999999999</v>
      </c>
      <c r="P11" s="99">
        <v>12.787000000000001</v>
      </c>
      <c r="Q11" s="92"/>
      <c r="R11" s="90"/>
      <c r="S11" s="14"/>
      <c r="T11" s="14"/>
      <c r="U11" s="14"/>
      <c r="V11" s="14"/>
      <c r="W11" s="14"/>
    </row>
    <row r="12" spans="1:23" x14ac:dyDescent="0.2">
      <c r="A12" s="52"/>
      <c r="B12" s="64" t="s">
        <v>67</v>
      </c>
      <c r="C12" s="99">
        <v>282.02999999999997</v>
      </c>
      <c r="D12" s="99">
        <v>388.63799999999998</v>
      </c>
      <c r="E12" s="99">
        <v>257.17099999999999</v>
      </c>
      <c r="F12" s="99">
        <v>322.524</v>
      </c>
      <c r="G12" s="99">
        <v>190.852</v>
      </c>
      <c r="H12" s="99">
        <v>199.46799999999999</v>
      </c>
      <c r="I12" s="99">
        <v>211.06299699999997</v>
      </c>
      <c r="J12" s="99">
        <v>193.35939900000005</v>
      </c>
      <c r="K12" s="99">
        <v>245.92595000000006</v>
      </c>
      <c r="L12" s="99">
        <v>232.040886</v>
      </c>
      <c r="M12" s="99">
        <v>256.47627100000005</v>
      </c>
      <c r="N12" s="99">
        <v>275.47569599999991</v>
      </c>
      <c r="O12" s="99">
        <v>272.00291299999986</v>
      </c>
      <c r="P12" s="99">
        <v>282.71847539999987</v>
      </c>
      <c r="Q12" s="92"/>
      <c r="R12" s="90"/>
      <c r="S12" s="14"/>
      <c r="T12" s="14"/>
      <c r="U12" s="14"/>
      <c r="V12" s="14"/>
      <c r="W12" s="14"/>
    </row>
    <row r="13" spans="1:23" x14ac:dyDescent="0.2">
      <c r="A13" s="52"/>
      <c r="B13" s="64" t="s">
        <v>65</v>
      </c>
      <c r="C13" s="99">
        <v>0.79900000000000004</v>
      </c>
      <c r="D13" s="99">
        <v>3.2429999999999999</v>
      </c>
      <c r="E13" s="99">
        <v>3.161</v>
      </c>
      <c r="F13" s="99">
        <v>8.5169999999999995</v>
      </c>
      <c r="G13" s="99">
        <v>23.096</v>
      </c>
      <c r="H13" s="99">
        <v>38.99</v>
      </c>
      <c r="I13" s="99">
        <v>44.135162000000001</v>
      </c>
      <c r="J13" s="99">
        <v>21.900419000000003</v>
      </c>
      <c r="K13" s="99">
        <v>48.969224000000011</v>
      </c>
      <c r="L13" s="99">
        <v>180.38964400000006</v>
      </c>
      <c r="M13" s="99">
        <v>43.620733999999992</v>
      </c>
      <c r="N13" s="99">
        <v>81.565556999999984</v>
      </c>
      <c r="O13" s="99">
        <v>139.89799200000002</v>
      </c>
      <c r="P13" s="99">
        <v>192.94686599999997</v>
      </c>
      <c r="Q13" s="92"/>
      <c r="R13" s="90"/>
      <c r="S13" s="14"/>
      <c r="T13" s="14"/>
      <c r="U13" s="14"/>
      <c r="V13" s="14"/>
      <c r="W13" s="14"/>
    </row>
    <row r="14" spans="1:23" x14ac:dyDescent="0.2">
      <c r="A14" s="52"/>
      <c r="B14" s="64" t="s">
        <v>54</v>
      </c>
      <c r="C14" s="99">
        <v>61.228000000000002</v>
      </c>
      <c r="D14" s="99">
        <v>48.859000000000002</v>
      </c>
      <c r="E14" s="99">
        <v>44.1</v>
      </c>
      <c r="F14" s="99">
        <v>60.179000000000002</v>
      </c>
      <c r="G14" s="99">
        <v>53.892000000000003</v>
      </c>
      <c r="H14" s="99">
        <v>51.723999999999997</v>
      </c>
      <c r="I14" s="99">
        <v>104.407819</v>
      </c>
      <c r="J14" s="99">
        <v>58.976137000000001</v>
      </c>
      <c r="K14" s="99">
        <v>74.239239999999981</v>
      </c>
      <c r="L14" s="99">
        <v>43.104644999999998</v>
      </c>
      <c r="M14" s="99">
        <v>77.835818000000003</v>
      </c>
      <c r="N14" s="99">
        <v>54.85282500000001</v>
      </c>
      <c r="O14" s="99">
        <v>58.440561999999993</v>
      </c>
      <c r="P14" s="99">
        <v>67.769709670000012</v>
      </c>
      <c r="Q14" s="92"/>
      <c r="R14" s="90"/>
      <c r="S14" s="14"/>
      <c r="T14" s="14"/>
      <c r="U14" s="14"/>
      <c r="V14" s="14"/>
      <c r="W14" s="14"/>
    </row>
    <row r="15" spans="1:23" x14ac:dyDescent="0.2">
      <c r="A15" s="52"/>
      <c r="B15" s="64" t="s">
        <v>35</v>
      </c>
      <c r="C15" s="99">
        <v>149.20599999999999</v>
      </c>
      <c r="D15" s="99">
        <v>709.55700000000002</v>
      </c>
      <c r="E15" s="99">
        <v>551.52</v>
      </c>
      <c r="F15" s="99">
        <v>942.06799999999998</v>
      </c>
      <c r="G15" s="99">
        <v>971.01900000000001</v>
      </c>
      <c r="H15" s="99">
        <v>1400.3610000000001</v>
      </c>
      <c r="I15" s="99">
        <v>1223.2717630000002</v>
      </c>
      <c r="J15" s="99">
        <v>985.29280199999994</v>
      </c>
      <c r="K15" s="99">
        <v>1525.8949969999996</v>
      </c>
      <c r="L15" s="99">
        <v>1142.7268449999997</v>
      </c>
      <c r="M15" s="99">
        <v>925.87597599999992</v>
      </c>
      <c r="N15" s="99">
        <v>722.3596799999998</v>
      </c>
      <c r="O15" s="99">
        <v>1644.0520669999996</v>
      </c>
      <c r="P15" s="99">
        <v>1903.2470069999997</v>
      </c>
      <c r="Q15" s="92"/>
      <c r="R15" s="90"/>
      <c r="S15" s="14"/>
      <c r="T15" s="14"/>
      <c r="U15" s="14"/>
      <c r="V15" s="14"/>
      <c r="W15" s="14"/>
    </row>
    <row r="16" spans="1:23" x14ac:dyDescent="0.2">
      <c r="A16" s="52"/>
      <c r="B16" s="64" t="s">
        <v>74</v>
      </c>
      <c r="C16" s="99" t="s">
        <v>82</v>
      </c>
      <c r="D16" s="99" t="s">
        <v>82</v>
      </c>
      <c r="E16" s="99" t="s">
        <v>82</v>
      </c>
      <c r="F16" s="99" t="s">
        <v>82</v>
      </c>
      <c r="G16" s="99" t="s">
        <v>82</v>
      </c>
      <c r="H16" s="99" t="s">
        <v>82</v>
      </c>
      <c r="I16" s="99" t="s">
        <v>82</v>
      </c>
      <c r="J16" s="99">
        <v>20.986930000000005</v>
      </c>
      <c r="K16" s="99">
        <v>19.300528999999997</v>
      </c>
      <c r="L16" s="99">
        <v>21.687706000000006</v>
      </c>
      <c r="M16" s="99">
        <v>19.683378000000001</v>
      </c>
      <c r="N16" s="99">
        <v>18.797650999999998</v>
      </c>
      <c r="O16" s="99">
        <v>21.418109000000001</v>
      </c>
      <c r="P16" s="99">
        <v>23.006530479999999</v>
      </c>
      <c r="Q16" s="92"/>
      <c r="R16" s="90"/>
      <c r="S16" s="14"/>
      <c r="T16" s="14"/>
      <c r="U16" s="14"/>
      <c r="V16" s="14"/>
      <c r="W16" s="14"/>
    </row>
    <row r="17" spans="1:23" x14ac:dyDescent="0.2">
      <c r="A17" s="52"/>
      <c r="B17" s="64" t="s">
        <v>44</v>
      </c>
      <c r="C17" s="99">
        <v>182.602</v>
      </c>
      <c r="D17" s="99">
        <v>243.48599999999999</v>
      </c>
      <c r="E17" s="99">
        <v>818.34500000000003</v>
      </c>
      <c r="F17" s="99">
        <v>1243.4000000000001</v>
      </c>
      <c r="G17" s="99">
        <v>1404.9480000000001</v>
      </c>
      <c r="H17" s="99">
        <v>1458.6690000000001</v>
      </c>
      <c r="I17" s="99">
        <v>1353.7618729999999</v>
      </c>
      <c r="J17" s="99">
        <v>976.84180499999968</v>
      </c>
      <c r="K17" s="99">
        <v>851.66772200000014</v>
      </c>
      <c r="L17" s="99">
        <v>825.21206699999982</v>
      </c>
      <c r="M17" s="99">
        <v>823.79070200000024</v>
      </c>
      <c r="N17" s="99">
        <v>842.14978399999984</v>
      </c>
      <c r="O17" s="99">
        <v>936.8011620000002</v>
      </c>
      <c r="P17" s="99">
        <v>1032.4901689999995</v>
      </c>
      <c r="Q17" s="92"/>
      <c r="R17" s="90"/>
      <c r="S17" s="14"/>
      <c r="T17" s="14"/>
      <c r="U17" s="14"/>
      <c r="V17" s="14"/>
      <c r="W17" s="14"/>
    </row>
    <row r="18" spans="1:23" x14ac:dyDescent="0.2">
      <c r="A18" s="52"/>
      <c r="B18" s="64" t="s">
        <v>55</v>
      </c>
      <c r="C18" s="99">
        <v>2.4790000000000001</v>
      </c>
      <c r="D18" s="99">
        <v>2.3730000000000002</v>
      </c>
      <c r="E18" s="99">
        <v>2.8180000000000001</v>
      </c>
      <c r="F18" s="99">
        <v>4.0750000000000002</v>
      </c>
      <c r="G18" s="99">
        <v>2.2669999999999999</v>
      </c>
      <c r="H18" s="99">
        <v>4.6903370000000004</v>
      </c>
      <c r="I18" s="99">
        <v>7.9098719999999991</v>
      </c>
      <c r="J18" s="99">
        <v>5.4000489999999992</v>
      </c>
      <c r="K18" s="99">
        <v>3.7522700000000002</v>
      </c>
      <c r="L18" s="99">
        <v>4.0737230000000002</v>
      </c>
      <c r="M18" s="99">
        <v>5.1811429999999996</v>
      </c>
      <c r="N18" s="99">
        <v>5.6125100000000003</v>
      </c>
      <c r="O18" s="99">
        <v>5.3630199999999997</v>
      </c>
      <c r="P18" s="99">
        <v>5.0501849999999999</v>
      </c>
      <c r="Q18" s="92"/>
      <c r="R18" s="90"/>
      <c r="S18" s="14"/>
      <c r="T18" s="14"/>
      <c r="U18" s="14"/>
      <c r="V18" s="14"/>
      <c r="W18" s="14"/>
    </row>
    <row r="19" spans="1:23" x14ac:dyDescent="0.2">
      <c r="A19" s="52"/>
      <c r="B19" s="64" t="s">
        <v>68</v>
      </c>
      <c r="C19" s="99">
        <v>16.605</v>
      </c>
      <c r="D19" s="99">
        <v>16.2</v>
      </c>
      <c r="E19" s="99">
        <v>0.76700000000000002</v>
      </c>
      <c r="F19" s="99">
        <v>7.1779999999999999</v>
      </c>
      <c r="G19" s="99">
        <v>10.895</v>
      </c>
      <c r="H19" s="99">
        <v>17.414000000000001</v>
      </c>
      <c r="I19" s="99">
        <v>14.428977</v>
      </c>
      <c r="J19" s="99">
        <v>11.870996000000002</v>
      </c>
      <c r="K19" s="99">
        <v>13.935709999999998</v>
      </c>
      <c r="L19" s="99">
        <v>18.200019999999999</v>
      </c>
      <c r="M19" s="99">
        <v>21.361143999999999</v>
      </c>
      <c r="N19" s="99">
        <v>8.2515200000000011</v>
      </c>
      <c r="O19" s="99">
        <v>7.8389200000000008</v>
      </c>
      <c r="P19" s="99">
        <v>8.0067479999999982</v>
      </c>
      <c r="Q19" s="92"/>
      <c r="R19" s="90"/>
      <c r="S19" s="14"/>
      <c r="T19" s="14"/>
      <c r="U19" s="14"/>
      <c r="V19" s="14"/>
      <c r="W19" s="14"/>
    </row>
    <row r="20" spans="1:23" x14ac:dyDescent="0.2">
      <c r="A20" s="52"/>
      <c r="B20" s="64" t="s">
        <v>62</v>
      </c>
      <c r="C20" s="99" t="s">
        <v>82</v>
      </c>
      <c r="D20" s="99">
        <v>84.373000000000005</v>
      </c>
      <c r="E20" s="99">
        <v>2.2509999999999999</v>
      </c>
      <c r="F20" s="99">
        <v>4.0640000000000001</v>
      </c>
      <c r="G20" s="99">
        <v>17.257999999999999</v>
      </c>
      <c r="H20" s="99">
        <v>17.763999999999999</v>
      </c>
      <c r="I20" s="99">
        <v>23.883734000000004</v>
      </c>
      <c r="J20" s="99">
        <v>21.441949999999999</v>
      </c>
      <c r="K20" s="99">
        <v>23.509834999999999</v>
      </c>
      <c r="L20" s="99">
        <v>21.232087000000003</v>
      </c>
      <c r="M20" s="99">
        <v>28.951211999999998</v>
      </c>
      <c r="N20" s="99">
        <v>27.433051000000003</v>
      </c>
      <c r="O20" s="99">
        <v>28.299112999999998</v>
      </c>
      <c r="P20" s="99">
        <v>27.13200612</v>
      </c>
      <c r="Q20" s="92"/>
      <c r="R20" s="90"/>
      <c r="S20" s="14"/>
      <c r="T20" s="14"/>
      <c r="U20" s="14"/>
      <c r="V20" s="14"/>
      <c r="W20" s="14"/>
    </row>
    <row r="21" spans="1:23" x14ac:dyDescent="0.2">
      <c r="A21" s="52"/>
      <c r="B21" s="64" t="s">
        <v>53</v>
      </c>
      <c r="C21" s="99">
        <v>89.128</v>
      </c>
      <c r="D21" s="99">
        <v>85.831000000000003</v>
      </c>
      <c r="E21" s="99">
        <v>45.756</v>
      </c>
      <c r="F21" s="99">
        <v>72.686000000000007</v>
      </c>
      <c r="G21" s="99">
        <v>114.06699999999999</v>
      </c>
      <c r="H21" s="99">
        <v>88.731999999999999</v>
      </c>
      <c r="I21" s="99">
        <v>80.721999999999994</v>
      </c>
      <c r="J21" s="99">
        <v>88.65</v>
      </c>
      <c r="K21" s="99">
        <v>92.370999999999995</v>
      </c>
      <c r="L21" s="99">
        <v>84.757999999999996</v>
      </c>
      <c r="M21" s="99">
        <v>267.52999999999997</v>
      </c>
      <c r="N21" s="99">
        <v>373.733</v>
      </c>
      <c r="O21" s="99">
        <v>423.12400000000002</v>
      </c>
      <c r="P21" s="99">
        <v>440.30500000000001</v>
      </c>
      <c r="Q21" s="92"/>
      <c r="R21" s="90"/>
      <c r="S21" s="14"/>
      <c r="T21" s="14"/>
      <c r="U21" s="14"/>
      <c r="V21" s="14"/>
      <c r="W21" s="14"/>
    </row>
    <row r="22" spans="1:23" x14ac:dyDescent="0.2">
      <c r="A22" s="52"/>
      <c r="B22" s="64" t="s">
        <v>61</v>
      </c>
      <c r="C22" s="99">
        <v>18.298999999999999</v>
      </c>
      <c r="D22" s="99">
        <v>31.457000000000001</v>
      </c>
      <c r="E22" s="99">
        <v>76.045000000000002</v>
      </c>
      <c r="F22" s="99">
        <v>72.17</v>
      </c>
      <c r="G22" s="99">
        <v>69.257000000000005</v>
      </c>
      <c r="H22" s="99">
        <v>48.889000000000003</v>
      </c>
      <c r="I22" s="99">
        <v>29.416267999999995</v>
      </c>
      <c r="J22" s="99">
        <v>19.128393000000003</v>
      </c>
      <c r="K22" s="99">
        <v>25.745229999999999</v>
      </c>
      <c r="L22" s="99">
        <v>28.877913000000003</v>
      </c>
      <c r="M22" s="99">
        <v>30.257943000000012</v>
      </c>
      <c r="N22" s="99">
        <v>31.341952999999993</v>
      </c>
      <c r="O22" s="99">
        <v>26.649934999999999</v>
      </c>
      <c r="P22" s="99">
        <v>34.714859300000008</v>
      </c>
      <c r="Q22" s="92"/>
      <c r="R22" s="90"/>
      <c r="S22" s="14"/>
      <c r="T22" s="14"/>
      <c r="U22" s="14"/>
      <c r="V22" s="14"/>
      <c r="W22" s="14"/>
    </row>
    <row r="23" spans="1:23" x14ac:dyDescent="0.2">
      <c r="A23" s="52"/>
      <c r="B23" s="64" t="s">
        <v>69</v>
      </c>
      <c r="C23" s="99">
        <v>4.5</v>
      </c>
      <c r="D23" s="99" t="s">
        <v>82</v>
      </c>
      <c r="E23" s="99">
        <v>1.2629999999999999</v>
      </c>
      <c r="F23" s="99">
        <v>1.782</v>
      </c>
      <c r="G23" s="99">
        <v>1.853</v>
      </c>
      <c r="H23" s="99">
        <v>17.830328000000002</v>
      </c>
      <c r="I23" s="99">
        <v>16.828129000000001</v>
      </c>
      <c r="J23" s="99">
        <v>14.307652000000003</v>
      </c>
      <c r="K23" s="99">
        <v>10.654146000000001</v>
      </c>
      <c r="L23" s="99">
        <v>19.422000000000001</v>
      </c>
      <c r="M23" s="99">
        <v>17.147622999999996</v>
      </c>
      <c r="N23" s="99">
        <v>110.00661000000001</v>
      </c>
      <c r="O23" s="99">
        <v>15.861653000000004</v>
      </c>
      <c r="P23" s="99">
        <v>19.537402</v>
      </c>
      <c r="Q23" s="92"/>
      <c r="R23" s="90"/>
      <c r="S23" s="14"/>
      <c r="T23" s="14"/>
      <c r="U23" s="14"/>
      <c r="V23" s="14"/>
      <c r="W23" s="14"/>
    </row>
    <row r="24" spans="1:23" x14ac:dyDescent="0.2">
      <c r="A24" s="52"/>
      <c r="B24" s="64" t="s">
        <v>45</v>
      </c>
      <c r="C24" s="99">
        <v>1627.269</v>
      </c>
      <c r="D24" s="99">
        <v>1177.2719999999999</v>
      </c>
      <c r="E24" s="99">
        <v>3221.1149999999998</v>
      </c>
      <c r="F24" s="99">
        <v>3120.5610000000001</v>
      </c>
      <c r="G24" s="99">
        <v>2743.433</v>
      </c>
      <c r="H24" s="99">
        <v>738.08414000000005</v>
      </c>
      <c r="I24" s="99">
        <v>813.02560499999993</v>
      </c>
      <c r="J24" s="99">
        <v>788.47603900000013</v>
      </c>
      <c r="K24" s="99">
        <v>777.43541900000014</v>
      </c>
      <c r="L24" s="99">
        <v>777.77099100000021</v>
      </c>
      <c r="M24" s="99">
        <v>875.33542799999964</v>
      </c>
      <c r="N24" s="99">
        <v>812.3232210000001</v>
      </c>
      <c r="O24" s="99">
        <v>1027.3247829999998</v>
      </c>
      <c r="P24" s="118" t="s">
        <v>82</v>
      </c>
      <c r="Q24" s="92"/>
      <c r="R24" s="90"/>
      <c r="S24" s="14"/>
      <c r="T24" s="14"/>
      <c r="U24" s="14"/>
      <c r="V24" s="14"/>
      <c r="W24" s="14"/>
    </row>
    <row r="25" spans="1:23" x14ac:dyDescent="0.2">
      <c r="A25" s="52"/>
      <c r="B25" s="63" t="s">
        <v>31</v>
      </c>
      <c r="C25" s="99">
        <v>106.18300000000001</v>
      </c>
      <c r="D25" s="99">
        <v>150.28800000000001</v>
      </c>
      <c r="E25" s="99">
        <v>191.089</v>
      </c>
      <c r="F25" s="99">
        <v>284.94099999999997</v>
      </c>
      <c r="G25" s="99">
        <v>172.94399999999999</v>
      </c>
      <c r="H25" s="99">
        <v>295.11900000000003</v>
      </c>
      <c r="I25" s="99">
        <v>300.01835000000005</v>
      </c>
      <c r="J25" s="99">
        <v>270.002793</v>
      </c>
      <c r="K25" s="99">
        <v>319.63811900000007</v>
      </c>
      <c r="L25" s="99">
        <v>278.22933200000011</v>
      </c>
      <c r="M25" s="99">
        <v>262.21861899999993</v>
      </c>
      <c r="N25" s="99">
        <v>272.80823399999991</v>
      </c>
      <c r="O25" s="99">
        <v>280.92874000000006</v>
      </c>
      <c r="P25" s="99">
        <v>227.92277000000001</v>
      </c>
      <c r="Q25" s="92"/>
      <c r="R25" s="90"/>
      <c r="S25" s="14"/>
      <c r="T25" s="14"/>
      <c r="U25" s="14"/>
      <c r="V25" s="14"/>
      <c r="W25" s="14"/>
    </row>
    <row r="26" spans="1:23" x14ac:dyDescent="0.2">
      <c r="A26" s="52"/>
      <c r="B26" s="64" t="s">
        <v>63</v>
      </c>
      <c r="C26" s="99">
        <v>17.876999999999999</v>
      </c>
      <c r="D26" s="99">
        <v>37.030999999999999</v>
      </c>
      <c r="E26" s="99">
        <v>9.9789999999999992</v>
      </c>
      <c r="F26" s="99">
        <v>66.423000000000002</v>
      </c>
      <c r="G26" s="99">
        <v>25.588999999999999</v>
      </c>
      <c r="H26" s="99">
        <v>20.277000000000001</v>
      </c>
      <c r="I26" s="99">
        <v>13.719149000000002</v>
      </c>
      <c r="J26" s="99">
        <v>13.687051000000002</v>
      </c>
      <c r="K26" s="99">
        <v>13.481615999999999</v>
      </c>
      <c r="L26" s="99">
        <v>23.654419000000001</v>
      </c>
      <c r="M26" s="99">
        <v>35.521697000000003</v>
      </c>
      <c r="N26" s="99">
        <v>45.634281999999999</v>
      </c>
      <c r="O26" s="99">
        <v>42.714208999999997</v>
      </c>
      <c r="P26" s="99">
        <v>58.081606400000013</v>
      </c>
      <c r="Q26" s="92"/>
      <c r="R26" s="90"/>
      <c r="S26" s="14"/>
      <c r="T26" s="14"/>
      <c r="U26" s="14"/>
      <c r="V26" s="14"/>
      <c r="W26" s="14"/>
    </row>
    <row r="27" spans="1:23" x14ac:dyDescent="0.2">
      <c r="A27" s="52"/>
      <c r="B27" s="64" t="s">
        <v>60</v>
      </c>
      <c r="C27" s="99">
        <v>63.26</v>
      </c>
      <c r="D27" s="99">
        <v>92.341999999999999</v>
      </c>
      <c r="E27" s="99">
        <v>107.682</v>
      </c>
      <c r="F27" s="99">
        <v>7.52</v>
      </c>
      <c r="G27" s="99">
        <v>61.365000000000002</v>
      </c>
      <c r="H27" s="99">
        <v>54.277000000000001</v>
      </c>
      <c r="I27" s="99">
        <v>62.527999999999999</v>
      </c>
      <c r="J27" s="99">
        <v>17.371438000000001</v>
      </c>
      <c r="K27" s="99">
        <v>69.92093100000001</v>
      </c>
      <c r="L27" s="99">
        <v>54.950648999999977</v>
      </c>
      <c r="M27" s="99">
        <v>52.857860000000002</v>
      </c>
      <c r="N27" s="99">
        <v>48.804270000000002</v>
      </c>
      <c r="O27" s="99">
        <v>48.512689999999999</v>
      </c>
      <c r="P27" s="99">
        <v>46.844644999999971</v>
      </c>
      <c r="Q27" s="92"/>
      <c r="R27" s="90"/>
      <c r="S27" s="14"/>
      <c r="T27" s="14"/>
      <c r="U27" s="14"/>
      <c r="V27" s="14"/>
      <c r="W27" s="14"/>
    </row>
    <row r="28" spans="1:23" x14ac:dyDescent="0.2">
      <c r="A28" s="52"/>
      <c r="B28" s="64" t="s">
        <v>64</v>
      </c>
      <c r="C28" s="99" t="s">
        <v>82</v>
      </c>
      <c r="D28" s="99" t="s">
        <v>82</v>
      </c>
      <c r="E28" s="99" t="s">
        <v>82</v>
      </c>
      <c r="F28" s="99">
        <v>37.22</v>
      </c>
      <c r="G28" s="99">
        <v>23.431000000000001</v>
      </c>
      <c r="H28" s="99">
        <v>3.871</v>
      </c>
      <c r="I28" s="99">
        <v>2.1144390000000004</v>
      </c>
      <c r="J28" s="99">
        <v>6.9693930000000002</v>
      </c>
      <c r="K28" s="99">
        <v>14.432167999999999</v>
      </c>
      <c r="L28" s="99">
        <v>25.233209000000002</v>
      </c>
      <c r="M28" s="99">
        <v>27.124669999999998</v>
      </c>
      <c r="N28" s="99">
        <v>23.520224000000002</v>
      </c>
      <c r="O28" s="99">
        <v>31.180347999999999</v>
      </c>
      <c r="P28" s="99">
        <v>21.300416000000002</v>
      </c>
      <c r="Q28" s="92"/>
      <c r="R28" s="90"/>
      <c r="S28" s="14"/>
      <c r="T28" s="14"/>
      <c r="U28" s="14"/>
      <c r="V28" s="14"/>
      <c r="W28" s="14"/>
    </row>
    <row r="29" spans="1:23" x14ac:dyDescent="0.2">
      <c r="A29" s="52"/>
      <c r="B29" s="64" t="s">
        <v>66</v>
      </c>
      <c r="C29" s="99">
        <v>7.8869999999999996</v>
      </c>
      <c r="D29" s="99">
        <v>14.68</v>
      </c>
      <c r="E29" s="99">
        <v>21.992999999999999</v>
      </c>
      <c r="F29" s="99">
        <v>69.691000000000003</v>
      </c>
      <c r="G29" s="99">
        <v>57.616999999999997</v>
      </c>
      <c r="H29" s="99">
        <v>35.090000000000003</v>
      </c>
      <c r="I29" s="99">
        <v>45.418130000000005</v>
      </c>
      <c r="J29" s="99">
        <v>46.649880000000003</v>
      </c>
      <c r="K29" s="99">
        <v>46.59872</v>
      </c>
      <c r="L29" s="99">
        <v>57.188235999999989</v>
      </c>
      <c r="M29" s="99">
        <v>61.153905000000002</v>
      </c>
      <c r="N29" s="99">
        <v>59.366219999999998</v>
      </c>
      <c r="O29" s="99">
        <v>66.513458</v>
      </c>
      <c r="P29" s="99">
        <v>65.908307000000008</v>
      </c>
      <c r="Q29" s="92"/>
      <c r="R29" s="90"/>
      <c r="S29" s="14"/>
      <c r="T29" s="14"/>
      <c r="U29" s="14"/>
      <c r="V29" s="14"/>
      <c r="W29" s="14"/>
    </row>
    <row r="30" spans="1:23" x14ac:dyDescent="0.2">
      <c r="A30" s="52"/>
      <c r="B30" s="64" t="s">
        <v>71</v>
      </c>
      <c r="C30" s="99">
        <v>0.33200000000000002</v>
      </c>
      <c r="D30" s="99">
        <v>2.2320000000000002</v>
      </c>
      <c r="E30" s="99">
        <v>2.5870000000000002</v>
      </c>
      <c r="F30" s="99">
        <v>2.1920000000000002</v>
      </c>
      <c r="G30" s="99">
        <v>2.9790000000000001</v>
      </c>
      <c r="H30" s="99">
        <v>4.2759999999999998</v>
      </c>
      <c r="I30" s="99">
        <v>4.382344999999999</v>
      </c>
      <c r="J30" s="99">
        <v>4.987374</v>
      </c>
      <c r="K30" s="99">
        <v>7.0716610000000006</v>
      </c>
      <c r="L30" s="99">
        <v>11.946633</v>
      </c>
      <c r="M30" s="99">
        <v>11.325619999999999</v>
      </c>
      <c r="N30" s="99">
        <v>13.326671999999999</v>
      </c>
      <c r="O30" s="99">
        <v>11.912934</v>
      </c>
      <c r="P30" s="99">
        <v>14.334357999999996</v>
      </c>
      <c r="Q30" s="92"/>
      <c r="R30" s="90"/>
      <c r="S30" s="14"/>
      <c r="T30" s="14"/>
      <c r="U30" s="14"/>
      <c r="V30" s="14"/>
      <c r="W30" s="14"/>
    </row>
    <row r="31" spans="1:23" x14ac:dyDescent="0.2">
      <c r="A31" s="52"/>
      <c r="B31" s="64" t="s">
        <v>58</v>
      </c>
      <c r="C31" s="99">
        <v>38.957000000000001</v>
      </c>
      <c r="D31" s="99">
        <v>59.908999999999999</v>
      </c>
      <c r="E31" s="99">
        <v>68.483000000000004</v>
      </c>
      <c r="F31" s="99">
        <v>74.200999999999993</v>
      </c>
      <c r="G31" s="99">
        <v>106.971</v>
      </c>
      <c r="H31" s="99">
        <v>119.592</v>
      </c>
      <c r="I31" s="99">
        <v>92.10325499999999</v>
      </c>
      <c r="J31" s="99">
        <v>94.796680999999992</v>
      </c>
      <c r="K31" s="99">
        <v>106.48688200000001</v>
      </c>
      <c r="L31" s="99">
        <v>117.366187</v>
      </c>
      <c r="M31" s="99">
        <v>123.41891100000002</v>
      </c>
      <c r="N31" s="99">
        <v>105.001012</v>
      </c>
      <c r="O31" s="99">
        <v>123.88565600000001</v>
      </c>
      <c r="P31" s="99">
        <v>120.77128199999999</v>
      </c>
      <c r="Q31" s="92"/>
      <c r="R31" s="90"/>
      <c r="S31" s="14"/>
      <c r="T31" s="14"/>
      <c r="U31" s="14"/>
      <c r="V31" s="14"/>
      <c r="W31" s="14"/>
    </row>
    <row r="32" spans="1:23" x14ac:dyDescent="0.2">
      <c r="A32" s="52"/>
      <c r="B32" s="65" t="s">
        <v>47</v>
      </c>
      <c r="C32" s="100">
        <v>105.288</v>
      </c>
      <c r="D32" s="100">
        <v>119.19799999999999</v>
      </c>
      <c r="E32" s="100">
        <v>94.79</v>
      </c>
      <c r="F32" s="100">
        <v>175.953</v>
      </c>
      <c r="G32" s="100">
        <v>184.34700000000001</v>
      </c>
      <c r="H32" s="100">
        <v>310.01</v>
      </c>
      <c r="I32" s="100">
        <v>284.05432900000005</v>
      </c>
      <c r="J32" s="100">
        <v>249.72439400000002</v>
      </c>
      <c r="K32" s="100">
        <v>179.75364899999997</v>
      </c>
      <c r="L32" s="100">
        <v>323.839359</v>
      </c>
      <c r="M32" s="100">
        <v>306.50726100000014</v>
      </c>
      <c r="N32" s="100">
        <v>345.37914499999999</v>
      </c>
      <c r="O32" s="100">
        <v>369.13731199999995</v>
      </c>
      <c r="P32" s="100">
        <v>325.77029999999985</v>
      </c>
      <c r="Q32" s="92"/>
      <c r="R32" s="90"/>
      <c r="S32" s="14"/>
      <c r="T32" s="14"/>
      <c r="U32" s="14"/>
      <c r="V32" s="14"/>
      <c r="W32" s="14"/>
    </row>
    <row r="33" spans="1:23" x14ac:dyDescent="0.2">
      <c r="A33" s="52"/>
      <c r="B33" s="66" t="s">
        <v>48</v>
      </c>
      <c r="C33" s="119">
        <v>35.906999999999996</v>
      </c>
      <c r="D33" s="119">
        <v>60.289000000000001</v>
      </c>
      <c r="E33" s="119">
        <v>119.548</v>
      </c>
      <c r="F33" s="119">
        <v>149.297</v>
      </c>
      <c r="G33" s="119">
        <v>164.364</v>
      </c>
      <c r="H33" s="119">
        <v>221.68100000000001</v>
      </c>
      <c r="I33" s="119">
        <v>192.07421999999997</v>
      </c>
      <c r="J33" s="119">
        <v>173.91214000000002</v>
      </c>
      <c r="K33" s="119">
        <v>707.46099300000014</v>
      </c>
      <c r="L33" s="119">
        <v>276.20749999999998</v>
      </c>
      <c r="M33" s="119">
        <v>231.34240799999998</v>
      </c>
      <c r="N33" s="119">
        <v>382.84399200000001</v>
      </c>
      <c r="O33" s="119">
        <v>352.14106499999991</v>
      </c>
      <c r="P33" s="119">
        <v>327.58423280000005</v>
      </c>
      <c r="Q33" s="14"/>
      <c r="R33" s="90"/>
      <c r="S33" s="14"/>
      <c r="T33" s="14"/>
      <c r="U33" s="14"/>
      <c r="V33" s="14"/>
      <c r="W33" s="14"/>
    </row>
    <row r="34" spans="1:23" x14ac:dyDescent="0.2">
      <c r="A34" s="52"/>
      <c r="B34" s="63" t="s">
        <v>72</v>
      </c>
      <c r="C34" s="99" t="s">
        <v>82</v>
      </c>
      <c r="D34" s="99" t="s">
        <v>82</v>
      </c>
      <c r="E34" s="99" t="s">
        <v>82</v>
      </c>
      <c r="F34" s="99" t="s">
        <v>82</v>
      </c>
      <c r="G34" s="99" t="s">
        <v>82</v>
      </c>
      <c r="H34" s="99" t="s">
        <v>82</v>
      </c>
      <c r="I34" s="99" t="s">
        <v>82</v>
      </c>
      <c r="J34" s="99" t="s">
        <v>82</v>
      </c>
      <c r="K34" s="99" t="s">
        <v>82</v>
      </c>
      <c r="L34" s="99" t="s">
        <v>82</v>
      </c>
      <c r="M34" s="99" t="s">
        <v>82</v>
      </c>
      <c r="N34" s="99" t="s">
        <v>82</v>
      </c>
      <c r="O34" s="99" t="s">
        <v>82</v>
      </c>
      <c r="P34" s="99" t="s">
        <v>82</v>
      </c>
      <c r="Q34" s="14"/>
      <c r="R34" s="90"/>
      <c r="S34" s="14"/>
      <c r="T34" s="14"/>
      <c r="U34" s="14"/>
      <c r="V34" s="14"/>
      <c r="W34" s="14"/>
    </row>
    <row r="35" spans="1:23" x14ac:dyDescent="0.2">
      <c r="A35" s="52"/>
      <c r="B35" s="63" t="s">
        <v>75</v>
      </c>
      <c r="C35" s="99" t="s">
        <v>82</v>
      </c>
      <c r="D35" s="99" t="s">
        <v>82</v>
      </c>
      <c r="E35" s="99" t="s">
        <v>82</v>
      </c>
      <c r="F35" s="99" t="s">
        <v>82</v>
      </c>
      <c r="G35" s="99" t="s">
        <v>82</v>
      </c>
      <c r="H35" s="99" t="s">
        <v>82</v>
      </c>
      <c r="I35" s="99" t="s">
        <v>82</v>
      </c>
      <c r="J35" s="99">
        <v>0.557589</v>
      </c>
      <c r="K35" s="99">
        <v>3.9308169999999993</v>
      </c>
      <c r="L35" s="99">
        <v>3.8354189999999999</v>
      </c>
      <c r="M35" s="99">
        <v>4.0784979999999997</v>
      </c>
      <c r="N35" s="99">
        <v>0.94499999999999995</v>
      </c>
      <c r="O35" s="99">
        <v>2.0104190000000002</v>
      </c>
      <c r="P35" s="99">
        <v>0.43564600000000003</v>
      </c>
      <c r="Q35" s="14"/>
      <c r="R35" s="90"/>
      <c r="S35" s="14"/>
      <c r="T35" s="14"/>
      <c r="U35" s="14"/>
      <c r="V35" s="14"/>
      <c r="W35" s="14"/>
    </row>
    <row r="36" spans="1:23" x14ac:dyDescent="0.2">
      <c r="A36" s="52"/>
      <c r="B36" s="65" t="s">
        <v>46</v>
      </c>
      <c r="C36" s="100" t="s">
        <v>82</v>
      </c>
      <c r="D36" s="100" t="s">
        <v>82</v>
      </c>
      <c r="E36" s="100" t="s">
        <v>82</v>
      </c>
      <c r="F36" s="100" t="s">
        <v>82</v>
      </c>
      <c r="G36" s="100" t="s">
        <v>82</v>
      </c>
      <c r="H36" s="100" t="s">
        <v>82</v>
      </c>
      <c r="I36" s="100" t="s">
        <v>82</v>
      </c>
      <c r="J36" s="100">
        <v>506.63292999999993</v>
      </c>
      <c r="K36" s="100">
        <v>1039.1560030000001</v>
      </c>
      <c r="L36" s="100">
        <v>1042.4169189999998</v>
      </c>
      <c r="M36" s="100" t="s">
        <v>82</v>
      </c>
      <c r="N36" s="100" t="s">
        <v>82</v>
      </c>
      <c r="O36" s="100">
        <v>456.32805800000006</v>
      </c>
      <c r="P36" s="100">
        <v>447.42719500000004</v>
      </c>
      <c r="Q36" s="14"/>
      <c r="R36" s="90"/>
      <c r="S36" s="14"/>
      <c r="T36" s="14"/>
      <c r="U36" s="14"/>
      <c r="V36" s="14"/>
      <c r="W36" s="14"/>
    </row>
    <row r="37" spans="1:23" x14ac:dyDescent="0.2">
      <c r="B37" s="120" t="s">
        <v>95</v>
      </c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</row>
    <row r="38" spans="1:23" x14ac:dyDescent="0.2">
      <c r="B38" s="121" t="s">
        <v>96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</row>
    <row r="39" spans="1:23" ht="15" customHeight="1" x14ac:dyDescent="0.2">
      <c r="B39" s="122" t="s">
        <v>92</v>
      </c>
      <c r="C39" s="121"/>
      <c r="D39" s="121"/>
      <c r="E39" s="121" t="s">
        <v>83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</row>
    <row r="40" spans="1:23" x14ac:dyDescent="0.2">
      <c r="B40" s="19"/>
      <c r="C40" s="19"/>
      <c r="D40" s="19"/>
      <c r="E40" s="19"/>
      <c r="F40" s="19"/>
      <c r="G40" s="19"/>
      <c r="H40" s="19"/>
      <c r="I40" s="19"/>
    </row>
    <row r="41" spans="1:23" x14ac:dyDescent="0.2">
      <c r="B41" s="19"/>
      <c r="C41" s="19"/>
      <c r="D41" s="19"/>
      <c r="E41" s="19"/>
      <c r="F41" s="19"/>
      <c r="G41" s="19"/>
      <c r="H41" s="19"/>
      <c r="I41" s="19"/>
    </row>
    <row r="42" spans="1:23" x14ac:dyDescent="0.2">
      <c r="B42" s="19"/>
      <c r="C42" s="19"/>
      <c r="D42" s="19"/>
      <c r="E42" s="19"/>
      <c r="F42" s="19"/>
      <c r="G42" s="19"/>
      <c r="H42" s="19"/>
      <c r="I42" s="19"/>
    </row>
    <row r="43" spans="1:23" x14ac:dyDescent="0.2">
      <c r="B43" s="19"/>
      <c r="C43" s="19"/>
      <c r="D43" s="19"/>
      <c r="E43" s="19"/>
      <c r="F43" s="19"/>
      <c r="G43" s="19"/>
      <c r="H43" s="19"/>
      <c r="I43" s="19"/>
    </row>
    <row r="44" spans="1:23" x14ac:dyDescent="0.2">
      <c r="G44" s="19"/>
      <c r="H44" s="19"/>
      <c r="I44" s="19"/>
    </row>
    <row r="45" spans="1:23" x14ac:dyDescent="0.2">
      <c r="G45" s="19"/>
      <c r="H45" s="19"/>
      <c r="I45" s="19"/>
    </row>
    <row r="46" spans="1:23" x14ac:dyDescent="0.2">
      <c r="G46" s="19"/>
      <c r="H46" s="19"/>
      <c r="I46" s="19"/>
    </row>
    <row r="47" spans="1:23" x14ac:dyDescent="0.2">
      <c r="G47" s="19"/>
      <c r="H47" s="19"/>
      <c r="I47" s="19"/>
    </row>
    <row r="48" spans="1:23" x14ac:dyDescent="0.2">
      <c r="G48" s="19"/>
      <c r="H48" s="19"/>
      <c r="I48" s="19"/>
    </row>
    <row r="49" spans="7:9" x14ac:dyDescent="0.2">
      <c r="G49" s="19"/>
      <c r="H49" s="19"/>
      <c r="I49" s="19"/>
    </row>
    <row r="50" spans="7:9" x14ac:dyDescent="0.2">
      <c r="G50" s="19"/>
      <c r="H50" s="19"/>
      <c r="I50" s="19"/>
    </row>
  </sheetData>
  <mergeCells count="5">
    <mergeCell ref="B37:P37"/>
    <mergeCell ref="B38:P38"/>
    <mergeCell ref="B39:P39"/>
    <mergeCell ref="B2:P2"/>
    <mergeCell ref="B3:P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T42"/>
  <sheetViews>
    <sheetView showGridLines="0" topLeftCell="A13" zoomScaleNormal="100" workbookViewId="0">
      <selection activeCell="A13" sqref="A13"/>
    </sheetView>
  </sheetViews>
  <sheetFormatPr defaultColWidth="9.140625" defaultRowHeight="12" x14ac:dyDescent="0.2"/>
  <cols>
    <col min="1" max="1" width="12.7109375" style="1" customWidth="1"/>
    <col min="2" max="2" width="17.28515625" style="1" customWidth="1"/>
    <col min="3" max="16" width="8.5703125" style="1" customWidth="1"/>
    <col min="17" max="19" width="9.140625" style="1"/>
    <col min="20" max="20" width="16.5703125" style="1" customWidth="1"/>
    <col min="21" max="46" width="9.140625" style="1"/>
    <col min="47" max="47" width="9.140625" style="1" customWidth="1"/>
    <col min="48" max="16384" width="9.140625" style="1"/>
  </cols>
  <sheetData>
    <row r="1" spans="1:46" s="68" customFormat="1" x14ac:dyDescent="0.2">
      <c r="A1" s="57"/>
      <c r="C1" s="69"/>
      <c r="D1" s="70"/>
      <c r="E1" s="71"/>
      <c r="F1" s="72"/>
      <c r="G1" s="72"/>
      <c r="H1" s="72"/>
      <c r="I1" s="72"/>
      <c r="J1" s="72"/>
      <c r="K1" s="72"/>
      <c r="L1" s="72"/>
      <c r="M1" s="72"/>
      <c r="N1" s="72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</row>
    <row r="2" spans="1:46" s="68" customFormat="1" ht="15.75" x14ac:dyDescent="0.25">
      <c r="A2" s="57"/>
      <c r="B2" s="125" t="s">
        <v>98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</row>
    <row r="3" spans="1:46" ht="12.75" x14ac:dyDescent="0.2">
      <c r="B3" s="124" t="s">
        <v>102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46" x14ac:dyDescent="0.2">
      <c r="B4" s="3"/>
      <c r="C4" s="93">
        <v>2001</v>
      </c>
      <c r="D4" s="93">
        <v>2003</v>
      </c>
      <c r="E4" s="93">
        <v>2005</v>
      </c>
      <c r="F4" s="93">
        <v>2007</v>
      </c>
      <c r="G4" s="93">
        <v>2009</v>
      </c>
      <c r="H4" s="93">
        <v>2010</v>
      </c>
      <c r="I4" s="93">
        <v>2011</v>
      </c>
      <c r="J4" s="93">
        <v>2012</v>
      </c>
      <c r="K4" s="93">
        <v>2013</v>
      </c>
      <c r="L4" s="93">
        <v>2014</v>
      </c>
      <c r="M4" s="93">
        <v>2015</v>
      </c>
      <c r="N4" s="93">
        <v>2016</v>
      </c>
      <c r="O4" s="93">
        <v>2017</v>
      </c>
      <c r="P4" s="93">
        <v>2018</v>
      </c>
      <c r="R4" s="54" t="s">
        <v>84</v>
      </c>
      <c r="S4" s="54"/>
      <c r="T4" s="54"/>
    </row>
    <row r="5" spans="1:46" x14ac:dyDescent="0.2">
      <c r="B5" s="62" t="s">
        <v>94</v>
      </c>
      <c r="C5" s="101">
        <v>9.1968988572893284</v>
      </c>
      <c r="D5" s="101">
        <v>10.151605351157947</v>
      </c>
      <c r="E5" s="101">
        <v>15.321928194390093</v>
      </c>
      <c r="F5" s="101">
        <v>18.167363738932711</v>
      </c>
      <c r="G5" s="101">
        <v>16.490571896637974</v>
      </c>
      <c r="H5" s="101">
        <v>13.718262520657214</v>
      </c>
      <c r="I5" s="101">
        <v>13.54349678419625</v>
      </c>
      <c r="J5" s="101">
        <v>11.742675680389933</v>
      </c>
      <c r="K5" s="101">
        <v>13.37559322337324</v>
      </c>
      <c r="L5" s="101">
        <v>12.97154256211744</v>
      </c>
      <c r="M5" s="101">
        <v>13.207262397379694</v>
      </c>
      <c r="N5" s="101">
        <v>13.694401127938894</v>
      </c>
      <c r="O5" s="101">
        <v>16.98053537359409</v>
      </c>
      <c r="P5" s="102">
        <v>17.413278182632919</v>
      </c>
      <c r="R5" s="54" t="s">
        <v>85</v>
      </c>
      <c r="S5" s="54" t="s">
        <v>86</v>
      </c>
      <c r="T5" s="54" t="s">
        <v>87</v>
      </c>
    </row>
    <row r="6" spans="1:46" x14ac:dyDescent="0.2">
      <c r="B6" s="83" t="s">
        <v>32</v>
      </c>
      <c r="C6" s="103">
        <v>70.272036186009728</v>
      </c>
      <c r="D6" s="103">
        <v>76.524520840599749</v>
      </c>
      <c r="E6" s="103">
        <v>79.359826273625146</v>
      </c>
      <c r="F6" s="103">
        <v>95.129176211253181</v>
      </c>
      <c r="G6" s="103">
        <v>62.549148709021047</v>
      </c>
      <c r="H6" s="103">
        <v>63.543778289569843</v>
      </c>
      <c r="I6" s="103">
        <v>76.015900350506982</v>
      </c>
      <c r="J6" s="103">
        <v>56.879973861746642</v>
      </c>
      <c r="K6" s="103">
        <v>60.877561383889592</v>
      </c>
      <c r="L6" s="103">
        <v>56.820829307982336</v>
      </c>
      <c r="M6" s="103">
        <v>61.06982947999667</v>
      </c>
      <c r="N6" s="103">
        <v>62.521002125607907</v>
      </c>
      <c r="O6" s="103">
        <v>62.695091592671346</v>
      </c>
      <c r="P6" s="103">
        <f>'Table 1'!P6*1000*1000/'Table 2'!$T6</f>
        <v>58.453106776461532</v>
      </c>
      <c r="R6" s="54" t="s">
        <v>3</v>
      </c>
      <c r="S6" s="54">
        <v>2018</v>
      </c>
      <c r="T6" s="54">
        <v>11398589</v>
      </c>
    </row>
    <row r="7" spans="1:46" x14ac:dyDescent="0.2">
      <c r="B7" s="84" t="s">
        <v>70</v>
      </c>
      <c r="C7" s="104" t="s">
        <v>82</v>
      </c>
      <c r="D7" s="104" t="s">
        <v>82</v>
      </c>
      <c r="E7" s="104" t="s">
        <v>82</v>
      </c>
      <c r="F7" s="105">
        <v>3.815456897707991E-2</v>
      </c>
      <c r="G7" s="104">
        <v>5.1928922845584029E-2</v>
      </c>
      <c r="H7" s="104">
        <v>1.2382812138487593</v>
      </c>
      <c r="I7" s="104">
        <v>0.67275750325907113</v>
      </c>
      <c r="J7" s="104">
        <v>0.81613582442682253</v>
      </c>
      <c r="K7" s="104">
        <v>0.41676632962466315</v>
      </c>
      <c r="L7" s="104">
        <v>0.68221368410432859</v>
      </c>
      <c r="M7" s="104">
        <v>1.5503183889140515</v>
      </c>
      <c r="N7" s="104">
        <v>1.6997382084781978</v>
      </c>
      <c r="O7" s="104">
        <v>1.0141555894027183</v>
      </c>
      <c r="P7" s="103">
        <f>'Table 1'!P7*1000*1000/'Table 2'!$T7</f>
        <v>1.2523872934513507</v>
      </c>
      <c r="R7" s="54" t="s">
        <v>4</v>
      </c>
      <c r="S7" s="54">
        <v>2018</v>
      </c>
      <c r="T7" s="54">
        <v>7050034</v>
      </c>
    </row>
    <row r="8" spans="1:46" x14ac:dyDescent="0.2">
      <c r="B8" s="64" t="s">
        <v>56</v>
      </c>
      <c r="C8" s="104">
        <v>0.41786205409297339</v>
      </c>
      <c r="D8" s="104">
        <v>0.20111201615874286</v>
      </c>
      <c r="E8" s="104">
        <v>0.14920879711585755</v>
      </c>
      <c r="F8" s="104">
        <v>0.34489499512451849</v>
      </c>
      <c r="G8" s="104">
        <v>0.69605643808259876</v>
      </c>
      <c r="H8" s="104">
        <v>1.4453478899833854</v>
      </c>
      <c r="I8" s="104">
        <v>1.0891653461884359</v>
      </c>
      <c r="J8" s="104">
        <v>1.7181972776974228</v>
      </c>
      <c r="K8" s="104">
        <v>2.967420699164379</v>
      </c>
      <c r="L8" s="104">
        <v>3.2083956128461013</v>
      </c>
      <c r="M8" s="104">
        <v>3.4897800636252141</v>
      </c>
      <c r="N8" s="104">
        <v>3.0009274346794816</v>
      </c>
      <c r="O8" s="104">
        <v>2.7679102206106156</v>
      </c>
      <c r="P8" s="103">
        <f>'Table 1'!P8*1000*1000/'Table 2'!$T8</f>
        <v>2.329786226367347</v>
      </c>
      <c r="R8" s="54" t="s">
        <v>6</v>
      </c>
      <c r="S8" s="54">
        <v>2018</v>
      </c>
      <c r="T8" s="54">
        <v>10610055</v>
      </c>
    </row>
    <row r="9" spans="1:46" x14ac:dyDescent="0.2">
      <c r="B9" s="84" t="s">
        <v>57</v>
      </c>
      <c r="C9" s="104">
        <v>33.130487256814654</v>
      </c>
      <c r="D9" s="104">
        <v>25.290020055699749</v>
      </c>
      <c r="E9" s="104">
        <v>15.826943279979968</v>
      </c>
      <c r="F9" s="104">
        <v>21.472406153457516</v>
      </c>
      <c r="G9" s="104">
        <v>31.954017190754307</v>
      </c>
      <c r="H9" s="104">
        <v>18.421106834686672</v>
      </c>
      <c r="I9" s="104">
        <v>11.560924413573433</v>
      </c>
      <c r="J9" s="104">
        <v>49.051942508542233</v>
      </c>
      <c r="K9" s="104">
        <v>39.586001426473459</v>
      </c>
      <c r="L9" s="104">
        <v>26.590994689221258</v>
      </c>
      <c r="M9" s="104">
        <v>53.060349505231251</v>
      </c>
      <c r="N9" s="104">
        <v>47.723041618460442</v>
      </c>
      <c r="O9" s="104">
        <v>44.997236451838639</v>
      </c>
      <c r="P9" s="103">
        <f>'Table 1'!P9*1000*1000/'Table 2'!$T9</f>
        <v>50.251463626000877</v>
      </c>
      <c r="R9" s="54" t="s">
        <v>8</v>
      </c>
      <c r="S9" s="54">
        <v>2018</v>
      </c>
      <c r="T9" s="54">
        <v>5781190</v>
      </c>
      <c r="AC9" s="1" t="s">
        <v>83</v>
      </c>
    </row>
    <row r="10" spans="1:46" x14ac:dyDescent="0.2">
      <c r="B10" s="84" t="s">
        <v>36</v>
      </c>
      <c r="C10" s="104">
        <v>3.2823670056992773</v>
      </c>
      <c r="D10" s="104">
        <v>2.2570328731419775</v>
      </c>
      <c r="E10" s="104">
        <v>2.7812077424803245</v>
      </c>
      <c r="F10" s="104">
        <v>3.0287345526459091</v>
      </c>
      <c r="G10" s="104">
        <v>1.9968816505711138</v>
      </c>
      <c r="H10" s="104">
        <v>3.7766195130777387</v>
      </c>
      <c r="I10" s="104">
        <v>3.8774481997306927</v>
      </c>
      <c r="J10" s="104">
        <v>4.0849395536565325</v>
      </c>
      <c r="K10" s="104">
        <v>6.0427115497771773</v>
      </c>
      <c r="L10" s="104">
        <v>7.6754058995266421</v>
      </c>
      <c r="M10" s="104">
        <v>6.7245407579296428</v>
      </c>
      <c r="N10" s="104">
        <v>9.5305763442139462</v>
      </c>
      <c r="O10" s="104">
        <v>11.878476792024514</v>
      </c>
      <c r="P10" s="103">
        <f>'Table 1'!P10*1000*1000/'Table 2'!$T10</f>
        <v>11.490041272049396</v>
      </c>
      <c r="R10" s="54" t="s">
        <v>7</v>
      </c>
      <c r="S10" s="54">
        <v>2018</v>
      </c>
      <c r="T10" s="54">
        <v>82792351</v>
      </c>
    </row>
    <row r="11" spans="1:46" x14ac:dyDescent="0.2">
      <c r="B11" s="84" t="s">
        <v>59</v>
      </c>
      <c r="C11" s="104">
        <v>2.3585198970854284</v>
      </c>
      <c r="D11" s="106">
        <v>0.97120670774199969</v>
      </c>
      <c r="E11" s="104">
        <v>0.22337496567743467</v>
      </c>
      <c r="F11" s="104">
        <v>1.9837471292281266</v>
      </c>
      <c r="G11" s="104">
        <v>3.4795194025730836</v>
      </c>
      <c r="H11" s="104">
        <v>0.70291845474346837</v>
      </c>
      <c r="I11" s="104">
        <v>1.1910947221073962</v>
      </c>
      <c r="J11" s="104">
        <v>2.579141378355394</v>
      </c>
      <c r="K11" s="104">
        <v>7.2190650626356829</v>
      </c>
      <c r="L11" s="104">
        <v>10.0333708511581</v>
      </c>
      <c r="M11" s="104">
        <v>10.21162548388814</v>
      </c>
      <c r="N11" s="104">
        <v>9.0857924045400118</v>
      </c>
      <c r="O11" s="106">
        <v>0.96303306008125367</v>
      </c>
      <c r="P11" s="103">
        <f>'Table 1'!P11*1000*1000/'Table 2'!$T11</f>
        <v>9.6934880713317</v>
      </c>
      <c r="R11" s="54" t="s">
        <v>9</v>
      </c>
      <c r="S11" s="54">
        <v>2018</v>
      </c>
      <c r="T11" s="54">
        <v>1319133</v>
      </c>
    </row>
    <row r="12" spans="1:46" x14ac:dyDescent="0.2">
      <c r="B12" s="84" t="s">
        <v>67</v>
      </c>
      <c r="C12" s="104">
        <v>73.583607524872093</v>
      </c>
      <c r="D12" s="104">
        <v>98.037153103873152</v>
      </c>
      <c r="E12" s="104">
        <v>62.546574726772903</v>
      </c>
      <c r="F12" s="104">
        <v>74.787723018949123</v>
      </c>
      <c r="G12" s="104">
        <v>42.88780075639928</v>
      </c>
      <c r="H12" s="104">
        <v>44.645147312332881</v>
      </c>
      <c r="I12" s="104">
        <v>46.185837696701206</v>
      </c>
      <c r="J12" s="104">
        <v>42.193271138652165</v>
      </c>
      <c r="K12" s="104">
        <v>53.565952899607559</v>
      </c>
      <c r="L12" s="104">
        <v>50.383418872344308</v>
      </c>
      <c r="M12" s="104">
        <v>55.407020254492146</v>
      </c>
      <c r="N12" s="104">
        <v>58.305189725527939</v>
      </c>
      <c r="O12" s="104">
        <v>56.852244688604706</v>
      </c>
      <c r="P12" s="103">
        <f>'Table 1'!P12*1000*1000/'Table 2'!$T12</f>
        <v>58.529095651036158</v>
      </c>
      <c r="R12" s="54" t="s">
        <v>15</v>
      </c>
      <c r="S12" s="54">
        <v>2018</v>
      </c>
      <c r="T12" s="54">
        <v>4830392</v>
      </c>
    </row>
    <row r="13" spans="1:46" x14ac:dyDescent="0.2">
      <c r="B13" s="84" t="s">
        <v>65</v>
      </c>
      <c r="C13" s="104">
        <v>7.3093490324855293E-2</v>
      </c>
      <c r="D13" s="104">
        <v>0.29464736670386638</v>
      </c>
      <c r="E13" s="104">
        <v>0.28521799325817221</v>
      </c>
      <c r="F13" s="104">
        <v>0.76237005157656723</v>
      </c>
      <c r="G13" s="104">
        <v>2.0510813024259704</v>
      </c>
      <c r="H13" s="104">
        <v>3.4488804097400831</v>
      </c>
      <c r="I13" s="104">
        <v>3.9023528532783494</v>
      </c>
      <c r="J13" s="104">
        <v>1.9689249354088099</v>
      </c>
      <c r="K13" s="104">
        <v>4.4265933186217818</v>
      </c>
      <c r="L13" s="104">
        <v>16.508907313911553</v>
      </c>
      <c r="M13" s="104">
        <v>4.0173753626122188</v>
      </c>
      <c r="N13" s="104">
        <v>7.5637484295812616</v>
      </c>
      <c r="O13" s="104">
        <v>12.991779772149329</v>
      </c>
      <c r="P13" s="103">
        <f>'Table 1'!P13*1000*1000/'Table 2'!$T13</f>
        <v>17.963309007914873</v>
      </c>
      <c r="R13" s="54" t="s">
        <v>10</v>
      </c>
      <c r="S13" s="54">
        <v>2018</v>
      </c>
      <c r="T13" s="54">
        <v>10741165</v>
      </c>
    </row>
    <row r="14" spans="1:46" x14ac:dyDescent="0.2">
      <c r="B14" s="84" t="s">
        <v>54</v>
      </c>
      <c r="C14" s="104">
        <v>1.5126718632830038</v>
      </c>
      <c r="D14" s="104">
        <v>1.1726994399105486</v>
      </c>
      <c r="E14" s="104">
        <v>1.0246750345363118</v>
      </c>
      <c r="F14" s="104">
        <v>1.3531084721085147</v>
      </c>
      <c r="G14" s="104">
        <v>1.1759578802313999</v>
      </c>
      <c r="H14" s="104">
        <v>1.1247033422067572</v>
      </c>
      <c r="I14" s="104">
        <v>2.2622145126833342</v>
      </c>
      <c r="J14" s="104">
        <v>1.2596834792028289</v>
      </c>
      <c r="K14" s="104">
        <v>1.5887565220685118</v>
      </c>
      <c r="L14" s="104">
        <v>0.92673848854146856</v>
      </c>
      <c r="M14" s="104">
        <v>1.6757060695832138</v>
      </c>
      <c r="N14" s="104">
        <v>1.181006505040668</v>
      </c>
      <c r="O14" s="104">
        <v>1.2560293125708497</v>
      </c>
      <c r="P14" s="103">
        <f>'Table 1'!P14*1000*1000/'Table 2'!$T14</f>
        <v>1.4524638951227848</v>
      </c>
      <c r="R14" s="54" t="s">
        <v>11</v>
      </c>
      <c r="S14" s="54">
        <v>2018</v>
      </c>
      <c r="T14" s="54">
        <v>46658447</v>
      </c>
    </row>
    <row r="15" spans="1:46" x14ac:dyDescent="0.2">
      <c r="B15" s="84" t="s">
        <v>35</v>
      </c>
      <c r="C15" s="104">
        <v>2.4468297159454813</v>
      </c>
      <c r="D15" s="104">
        <v>11.469610608338717</v>
      </c>
      <c r="E15" s="104">
        <v>8.7859611962938828</v>
      </c>
      <c r="F15" s="104">
        <v>14.801901765674998</v>
      </c>
      <c r="G15" s="104">
        <v>15.085184572399326</v>
      </c>
      <c r="H15" s="104">
        <v>21.63848802463146</v>
      </c>
      <c r="I15" s="104">
        <v>18.805559204120179</v>
      </c>
      <c r="J15" s="104">
        <v>15.091516047676913</v>
      </c>
      <c r="K15" s="104">
        <v>23.268107298486107</v>
      </c>
      <c r="L15" s="104">
        <v>17.35728404545511</v>
      </c>
      <c r="M15" s="104">
        <v>13.925420916130868</v>
      </c>
      <c r="N15" s="104">
        <v>10.82025495824967</v>
      </c>
      <c r="O15" s="104">
        <v>24.610039656086492</v>
      </c>
      <c r="P15" s="103">
        <f>'Table 1'!P15*1000*1000/'Table 2'!$T15</f>
        <v>28.438010433766664</v>
      </c>
      <c r="R15" s="54" t="s">
        <v>1</v>
      </c>
      <c r="S15" s="54">
        <v>2018</v>
      </c>
      <c r="T15" s="54">
        <v>66926166</v>
      </c>
    </row>
    <row r="16" spans="1:46" x14ac:dyDescent="0.2">
      <c r="B16" s="84" t="s">
        <v>74</v>
      </c>
      <c r="C16" s="104" t="s">
        <v>82</v>
      </c>
      <c r="D16" s="104" t="s">
        <v>82</v>
      </c>
      <c r="E16" s="104" t="s">
        <v>82</v>
      </c>
      <c r="F16" s="104" t="s">
        <v>82</v>
      </c>
      <c r="G16" s="104" t="s">
        <v>82</v>
      </c>
      <c r="H16" s="104" t="s">
        <v>82</v>
      </c>
      <c r="I16" s="104" t="s">
        <v>82</v>
      </c>
      <c r="J16" s="104">
        <v>4.9080936691998858</v>
      </c>
      <c r="K16" s="104">
        <v>4.5283657974632465</v>
      </c>
      <c r="L16" s="104">
        <v>5.1068239706565555</v>
      </c>
      <c r="M16" s="104">
        <v>4.6584392741276579</v>
      </c>
      <c r="N16" s="104">
        <v>4.4855966911249725</v>
      </c>
      <c r="O16" s="104">
        <v>5.1557560962810509</v>
      </c>
      <c r="P16" s="103">
        <f>'Table 1'!P16*1000*1000/'Table 2'!$T16</f>
        <v>5.6038411172543707</v>
      </c>
      <c r="R16" s="54" t="s">
        <v>13</v>
      </c>
      <c r="S16" s="54">
        <v>2018</v>
      </c>
      <c r="T16" s="54">
        <v>4105493</v>
      </c>
    </row>
    <row r="17" spans="2:20" x14ac:dyDescent="0.2">
      <c r="B17" s="84" t="s">
        <v>44</v>
      </c>
      <c r="C17" s="104">
        <v>3.2057545930095102</v>
      </c>
      <c r="D17" s="104">
        <v>4.2477574127628799</v>
      </c>
      <c r="E17" s="104">
        <v>13.997806281390375</v>
      </c>
      <c r="F17" s="104">
        <v>21.02778517234032</v>
      </c>
      <c r="G17" s="104">
        <v>23.398224813401828</v>
      </c>
      <c r="H17" s="104">
        <v>24.174031669168244</v>
      </c>
      <c r="I17" s="104">
        <v>22.32956162923103</v>
      </c>
      <c r="J17" s="104">
        <v>16.446752205985348</v>
      </c>
      <c r="K17" s="104">
        <v>14.269321988169709</v>
      </c>
      <c r="L17" s="104">
        <v>13.576437069198729</v>
      </c>
      <c r="M17" s="104">
        <v>13.550167107455053</v>
      </c>
      <c r="N17" s="104">
        <v>13.88184513481135</v>
      </c>
      <c r="O17" s="104">
        <v>15.461458047684717</v>
      </c>
      <c r="P17" s="103">
        <f>'Table 1'!P17*1000*1000/'Table 2'!$T17</f>
        <v>17.070475330712807</v>
      </c>
      <c r="R17" s="54" t="s">
        <v>16</v>
      </c>
      <c r="S17" s="54">
        <v>2018</v>
      </c>
      <c r="T17" s="54">
        <v>60483973</v>
      </c>
    </row>
    <row r="18" spans="2:20" x14ac:dyDescent="0.2">
      <c r="B18" s="84" t="s">
        <v>55</v>
      </c>
      <c r="C18" s="104">
        <v>3.5538722010926826</v>
      </c>
      <c r="D18" s="104">
        <v>3.3182453152333049</v>
      </c>
      <c r="E18" s="104">
        <v>3.761470951379851</v>
      </c>
      <c r="F18" s="104">
        <v>5.2331883023151882</v>
      </c>
      <c r="G18" s="104">
        <v>2.8448627450980393</v>
      </c>
      <c r="H18" s="104">
        <v>5.8399483531657337</v>
      </c>
      <c r="I18" s="104">
        <v>9.4193064372653339</v>
      </c>
      <c r="J18" s="104">
        <v>6.264478063504991</v>
      </c>
      <c r="K18" s="104">
        <v>4.3334857797518822</v>
      </c>
      <c r="L18" s="104">
        <v>4.7479289044289041</v>
      </c>
      <c r="M18" s="104">
        <v>6.1169941724281234</v>
      </c>
      <c r="N18" s="104">
        <v>6.6160371275428229</v>
      </c>
      <c r="O18" s="104">
        <v>6.2739909359126438</v>
      </c>
      <c r="P18" s="103">
        <f>'Table 1'!P18*1000*1000/'Table 2'!$T18</f>
        <v>5.8435253796416706</v>
      </c>
      <c r="R18" s="54" t="s">
        <v>5</v>
      </c>
      <c r="S18" s="54">
        <v>2018</v>
      </c>
      <c r="T18" s="54">
        <v>864236</v>
      </c>
    </row>
    <row r="19" spans="2:20" x14ac:dyDescent="0.2">
      <c r="B19" s="84" t="s">
        <v>68</v>
      </c>
      <c r="C19" s="104">
        <v>7.0233570504691967</v>
      </c>
      <c r="D19" s="104">
        <v>6.9483761387616454</v>
      </c>
      <c r="E19" s="104">
        <v>0.33254799400286333</v>
      </c>
      <c r="F19" s="104">
        <v>3.1464446884568265</v>
      </c>
      <c r="G19" s="104">
        <v>4.8180378137473499</v>
      </c>
      <c r="H19" s="104">
        <v>7.7451527192540039</v>
      </c>
      <c r="I19" s="104">
        <v>6.9550478283817876</v>
      </c>
      <c r="J19" s="104">
        <v>5.8054188818244015</v>
      </c>
      <c r="K19" s="104">
        <v>6.8858275789655732</v>
      </c>
      <c r="L19" s="104">
        <v>9.0933354917490572</v>
      </c>
      <c r="M19" s="104">
        <v>10.755343145547849</v>
      </c>
      <c r="N19" s="104">
        <v>4.1908076204813005</v>
      </c>
      <c r="O19" s="104">
        <v>4.0197198525626163</v>
      </c>
      <c r="P19" s="103">
        <f>'Table 1'!P19*1000*1000/'Table 2'!$T19</f>
        <v>4.1391826524171318</v>
      </c>
      <c r="R19" s="54" t="s">
        <v>20</v>
      </c>
      <c r="S19" s="54">
        <v>2018</v>
      </c>
      <c r="T19" s="54">
        <v>1934379</v>
      </c>
    </row>
    <row r="20" spans="2:20" x14ac:dyDescent="0.2">
      <c r="B20" s="84" t="s">
        <v>62</v>
      </c>
      <c r="C20" s="104" t="s">
        <v>82</v>
      </c>
      <c r="D20" s="104">
        <v>24.367280443071916</v>
      </c>
      <c r="E20" s="104">
        <v>0.65716411060676305</v>
      </c>
      <c r="F20" s="104">
        <v>1.2006337597296686</v>
      </c>
      <c r="G20" s="104">
        <v>5.1518386374165939</v>
      </c>
      <c r="H20" s="104">
        <v>5.3360744647329152</v>
      </c>
      <c r="I20" s="104">
        <v>7.8240935232661597</v>
      </c>
      <c r="J20" s="104">
        <v>7.1386527218132931</v>
      </c>
      <c r="K20" s="104">
        <v>7.9106953284172929</v>
      </c>
      <c r="L20" s="104">
        <v>7.2132797594133731</v>
      </c>
      <c r="M20" s="104">
        <v>9.9105153868430858</v>
      </c>
      <c r="N20" s="104">
        <v>9.497143903636351</v>
      </c>
      <c r="O20" s="104">
        <v>9.9368212552108517</v>
      </c>
      <c r="P20" s="103">
        <f>'Table 1'!P20*1000*1000/'Table 2'!$T20</f>
        <v>9.6592959737634025</v>
      </c>
      <c r="R20" s="54" t="s">
        <v>18</v>
      </c>
      <c r="S20" s="54">
        <v>2018</v>
      </c>
      <c r="T20" s="54">
        <v>2808901</v>
      </c>
    </row>
    <row r="21" spans="2:20" x14ac:dyDescent="0.2">
      <c r="B21" s="84" t="s">
        <v>53</v>
      </c>
      <c r="C21" s="104">
        <v>203.02505694760822</v>
      </c>
      <c r="D21" s="104">
        <v>191.4588445237564</v>
      </c>
      <c r="E21" s="104">
        <v>99.204301541530256</v>
      </c>
      <c r="F21" s="104">
        <v>152.64171428451425</v>
      </c>
      <c r="G21" s="104">
        <v>231.13880445795337</v>
      </c>
      <c r="H21" s="104">
        <v>176.73373620201338</v>
      </c>
      <c r="I21" s="104">
        <v>157.70944045014062</v>
      </c>
      <c r="J21" s="104">
        <v>168.90443609925066</v>
      </c>
      <c r="K21" s="104">
        <v>172.00054372215055</v>
      </c>
      <c r="L21" s="104">
        <v>154.19516809780228</v>
      </c>
      <c r="M21" s="104">
        <v>475.22195261458228</v>
      </c>
      <c r="N21" s="104">
        <v>648.56164609396285</v>
      </c>
      <c r="O21" s="103">
        <f>'Table 1'!O21*1000*1000/'Table 2'!$T21</f>
        <v>702.85794968480332</v>
      </c>
      <c r="P21" s="103">
        <f>'Table 1'!P21*1000*1000/'Table 2'!$T21</f>
        <v>731.39757975432099</v>
      </c>
      <c r="R21" s="54" t="s">
        <v>19</v>
      </c>
      <c r="S21" s="54">
        <v>2018</v>
      </c>
      <c r="T21" s="54">
        <v>602005</v>
      </c>
    </row>
    <row r="22" spans="2:20" x14ac:dyDescent="0.2">
      <c r="B22" s="84" t="s">
        <v>61</v>
      </c>
      <c r="C22" s="104">
        <v>1.7939671958603562</v>
      </c>
      <c r="D22" s="104">
        <v>3.1015457740514485</v>
      </c>
      <c r="E22" s="104">
        <v>7.5310355017836512</v>
      </c>
      <c r="F22" s="104">
        <v>7.1695675748383856</v>
      </c>
      <c r="G22" s="104">
        <v>6.9043138877327479</v>
      </c>
      <c r="H22" s="104">
        <v>4.8819071561894756</v>
      </c>
      <c r="I22" s="104">
        <v>2.9458328601577333</v>
      </c>
      <c r="J22" s="104">
        <v>1.9259502060275326</v>
      </c>
      <c r="K22" s="104">
        <v>2.5982192794726466</v>
      </c>
      <c r="L22" s="104">
        <v>2.9236454256778002</v>
      </c>
      <c r="M22" s="104">
        <v>3.0701359667542349</v>
      </c>
      <c r="N22" s="104">
        <v>3.1882407632990639</v>
      </c>
      <c r="O22" s="104">
        <v>2.72005808384352</v>
      </c>
      <c r="P22" s="103">
        <f>'Table 1'!P22*1000*1000/'Table 2'!$T22</f>
        <v>3.5501679471969321</v>
      </c>
      <c r="R22" s="54" t="s">
        <v>14</v>
      </c>
      <c r="S22" s="54">
        <v>2018</v>
      </c>
      <c r="T22" s="54">
        <v>9778371</v>
      </c>
    </row>
    <row r="23" spans="2:20" x14ac:dyDescent="0.2">
      <c r="B23" s="84" t="s">
        <v>69</v>
      </c>
      <c r="C23" s="104">
        <v>11.496748974873217</v>
      </c>
      <c r="D23" s="104" t="s">
        <v>82</v>
      </c>
      <c r="E23" s="104">
        <v>3.1365790179502713</v>
      </c>
      <c r="F23" s="104">
        <v>4.3696819597361518</v>
      </c>
      <c r="G23" s="104">
        <v>4.480076594077981</v>
      </c>
      <c r="H23" s="104">
        <v>43.029760698116675</v>
      </c>
      <c r="I23" s="104">
        <v>40.295603387793122</v>
      </c>
      <c r="J23" s="104">
        <v>34.266049728652654</v>
      </c>
      <c r="K23" s="104">
        <v>25.284898567509327</v>
      </c>
      <c r="L23" s="104">
        <v>45.65757057153067</v>
      </c>
      <c r="M23" s="104">
        <v>39.939123406871879</v>
      </c>
      <c r="N23" s="104">
        <v>253.23630361668779</v>
      </c>
      <c r="O23" s="104">
        <v>34.459605428668873</v>
      </c>
      <c r="P23" s="103">
        <f>'Table 1'!P23*1000*1000/'Table 2'!$T23</f>
        <v>41.070760835062359</v>
      </c>
      <c r="R23" s="54" t="s">
        <v>21</v>
      </c>
      <c r="S23" s="54">
        <v>2018</v>
      </c>
      <c r="T23" s="54">
        <v>475701</v>
      </c>
    </row>
    <row r="24" spans="2:20" x14ac:dyDescent="0.2">
      <c r="B24" s="84" t="s">
        <v>45</v>
      </c>
      <c r="C24" s="104">
        <v>101.7865369368694</v>
      </c>
      <c r="D24" s="104">
        <v>72.704447446644011</v>
      </c>
      <c r="E24" s="104">
        <v>197.54744495823064</v>
      </c>
      <c r="F24" s="104">
        <v>190.76675181159194</v>
      </c>
      <c r="G24" s="104">
        <v>166.41201296607792</v>
      </c>
      <c r="H24" s="104">
        <v>44.529992749919742</v>
      </c>
      <c r="I24" s="104">
        <v>48.813365543136072</v>
      </c>
      <c r="J24" s="104">
        <v>47.128490034995103</v>
      </c>
      <c r="K24" s="104">
        <v>46.332247330459815</v>
      </c>
      <c r="L24" s="104">
        <v>46.215320861148669</v>
      </c>
      <c r="M24" s="104">
        <v>51.79277079576346</v>
      </c>
      <c r="N24" s="104">
        <v>47.842480705713811</v>
      </c>
      <c r="O24" s="104">
        <v>60.142514533407343</v>
      </c>
      <c r="P24" s="103" t="s">
        <v>82</v>
      </c>
      <c r="R24" s="54" t="s">
        <v>22</v>
      </c>
      <c r="S24" s="54">
        <v>2018</v>
      </c>
      <c r="T24" s="54">
        <v>17181084</v>
      </c>
    </row>
    <row r="25" spans="2:20" x14ac:dyDescent="0.2">
      <c r="B25" s="83" t="s">
        <v>31</v>
      </c>
      <c r="C25" s="104">
        <v>13.238214046073869</v>
      </c>
      <c r="D25" s="104">
        <v>18.553448754134585</v>
      </c>
      <c r="E25" s="104">
        <v>23.299675090433162</v>
      </c>
      <c r="F25" s="104">
        <v>34.400766680220556</v>
      </c>
      <c r="G25" s="104">
        <v>20.698817271993935</v>
      </c>
      <c r="H25" s="104">
        <v>35.236869409895064</v>
      </c>
      <c r="I25" s="104">
        <v>35.698400047975731</v>
      </c>
      <c r="J25" s="104">
        <v>32.11214408070483</v>
      </c>
      <c r="K25" s="104">
        <v>37.818671747993953</v>
      </c>
      <c r="L25" s="104">
        <v>32.706355049419365</v>
      </c>
      <c r="M25" s="104">
        <v>30.574934578133757</v>
      </c>
      <c r="N25" s="104">
        <v>31.393078035220856</v>
      </c>
      <c r="O25" s="104">
        <v>32.022462445278713</v>
      </c>
      <c r="P25" s="103">
        <f>'Table 1'!P25*1000*1000/'Table 2'!$T25</f>
        <v>25.834943558158013</v>
      </c>
      <c r="R25" s="54" t="s">
        <v>2</v>
      </c>
      <c r="S25" s="54">
        <v>2018</v>
      </c>
      <c r="T25" s="54">
        <v>8822267</v>
      </c>
    </row>
    <row r="26" spans="2:20" x14ac:dyDescent="0.2">
      <c r="B26" s="84" t="s">
        <v>63</v>
      </c>
      <c r="C26" s="104">
        <v>0.46732422830528242</v>
      </c>
      <c r="D26" s="106">
        <v>0.96892787428171956</v>
      </c>
      <c r="E26" s="104">
        <v>0.2614094182572958</v>
      </c>
      <c r="F26" s="104">
        <v>1.7422207338037643</v>
      </c>
      <c r="G26" s="104">
        <v>0.67099546893848716</v>
      </c>
      <c r="H26" s="104">
        <v>0.53126588973517119</v>
      </c>
      <c r="I26" s="104">
        <v>0.35606531826505688</v>
      </c>
      <c r="J26" s="104">
        <v>0.35515315394001218</v>
      </c>
      <c r="K26" s="104">
        <v>0.34986923907034279</v>
      </c>
      <c r="L26" s="104">
        <v>0.62219234561780645</v>
      </c>
      <c r="M26" s="104">
        <v>0.93464341873282186</v>
      </c>
      <c r="N26" s="104">
        <v>1.2019393366523199</v>
      </c>
      <c r="O26" s="104">
        <v>1.1248584387565848</v>
      </c>
      <c r="P26" s="103">
        <f>'Table 1'!P26*1000*1000/'Table 2'!$T26</f>
        <v>1.5294016142061053</v>
      </c>
      <c r="R26" s="54" t="s">
        <v>24</v>
      </c>
      <c r="S26" s="54">
        <v>2018</v>
      </c>
      <c r="T26" s="54">
        <v>37976687</v>
      </c>
    </row>
    <row r="27" spans="2:20" x14ac:dyDescent="0.2">
      <c r="B27" s="84" t="s">
        <v>60</v>
      </c>
      <c r="C27" s="104">
        <v>6.1677010191818784</v>
      </c>
      <c r="D27" s="104">
        <v>8.8726697615605765</v>
      </c>
      <c r="E27" s="104">
        <v>10.226934384246565</v>
      </c>
      <c r="F27" s="104">
        <v>0.70949453703358634</v>
      </c>
      <c r="G27" s="104">
        <v>5.7743066174221926</v>
      </c>
      <c r="H27" s="104">
        <v>5.1023185152673332</v>
      </c>
      <c r="I27" s="104">
        <v>5.9144032764553165</v>
      </c>
      <c r="J27" s="104">
        <v>1.6477691318426799</v>
      </c>
      <c r="K27" s="104">
        <v>6.6672074165210855</v>
      </c>
      <c r="L27" s="104">
        <v>5.2698823022371766</v>
      </c>
      <c r="M27" s="104">
        <v>5.0948209039152674</v>
      </c>
      <c r="N27" s="104">
        <v>4.7193417094319603</v>
      </c>
      <c r="O27" s="104">
        <v>4.7055964393481684</v>
      </c>
      <c r="P27" s="103">
        <f>'Table 1'!P27*1000*1000/'Table 2'!$T27</f>
        <v>4.5519893204050454</v>
      </c>
      <c r="R27" s="54" t="s">
        <v>25</v>
      </c>
      <c r="S27" s="54">
        <v>2018</v>
      </c>
      <c r="T27" s="54">
        <v>10291027</v>
      </c>
    </row>
    <row r="28" spans="2:20" x14ac:dyDescent="0.2">
      <c r="B28" s="84" t="s">
        <v>64</v>
      </c>
      <c r="C28" s="104" t="s">
        <v>82</v>
      </c>
      <c r="D28" s="104" t="s">
        <v>82</v>
      </c>
      <c r="E28" s="104" t="s">
        <v>82</v>
      </c>
      <c r="F28" s="104">
        <v>1.7259352939346175</v>
      </c>
      <c r="G28" s="104">
        <v>1.0898841116097895</v>
      </c>
      <c r="H28" s="104">
        <v>0.18036373368490982</v>
      </c>
      <c r="I28" s="104">
        <v>9.874181690651572E-2</v>
      </c>
      <c r="J28" s="104">
        <v>0.34680505509654758</v>
      </c>
      <c r="K28" s="104">
        <v>0.72088484787818474</v>
      </c>
      <c r="L28" s="104">
        <v>1.2649930108374006</v>
      </c>
      <c r="M28" s="104">
        <v>1.3650622448277603</v>
      </c>
      <c r="N28" s="104">
        <v>1.1902758225400669</v>
      </c>
      <c r="O28" s="104">
        <v>1.5872425404760144</v>
      </c>
      <c r="P28" s="103">
        <f>'Table 1'!P28*1000*1000/'Table 2'!$T28</f>
        <v>1.0906158638704504</v>
      </c>
      <c r="R28" s="54" t="s">
        <v>26</v>
      </c>
      <c r="S28" s="54">
        <v>2018</v>
      </c>
      <c r="T28" s="54">
        <v>19530631</v>
      </c>
    </row>
    <row r="29" spans="2:20" x14ac:dyDescent="0.2">
      <c r="B29" s="84" t="s">
        <v>66</v>
      </c>
      <c r="C29" s="104">
        <v>3.963129379818239</v>
      </c>
      <c r="D29" s="104">
        <v>7.3582742741598777</v>
      </c>
      <c r="E29" s="104">
        <v>11.009766768956592</v>
      </c>
      <c r="F29" s="104">
        <v>34.665637340658002</v>
      </c>
      <c r="G29" s="104">
        <v>28.349772333865719</v>
      </c>
      <c r="H29" s="104">
        <v>17.142360242621312</v>
      </c>
      <c r="I29" s="104">
        <v>22.153142954137405</v>
      </c>
      <c r="J29" s="104">
        <v>22.695193763451748</v>
      </c>
      <c r="K29" s="104">
        <v>22.63369180710707</v>
      </c>
      <c r="L29" s="104">
        <v>27.746665469885997</v>
      </c>
      <c r="M29" s="104">
        <v>29.645002554688265</v>
      </c>
      <c r="N29" s="104">
        <v>28.760083868329819</v>
      </c>
      <c r="O29" s="104">
        <v>32.195952843682768</v>
      </c>
      <c r="P29" s="103">
        <f>'Table 1'!P29*1000*1000/'Table 2'!$T29</f>
        <v>31.887824643907727</v>
      </c>
      <c r="R29" s="54" t="s">
        <v>28</v>
      </c>
      <c r="S29" s="54">
        <v>2018</v>
      </c>
      <c r="T29" s="54">
        <v>2066880</v>
      </c>
    </row>
    <row r="30" spans="2:20" x14ac:dyDescent="0.2">
      <c r="B30" s="84" t="s">
        <v>71</v>
      </c>
      <c r="C30" s="104">
        <v>6.1723999648247568E-2</v>
      </c>
      <c r="D30" s="104">
        <v>0.41493459667780902</v>
      </c>
      <c r="E30" s="104">
        <v>0.48042442257144247</v>
      </c>
      <c r="F30" s="104">
        <v>0.40640480625596426</v>
      </c>
      <c r="G30" s="104">
        <v>0.55041762637156344</v>
      </c>
      <c r="H30" s="104">
        <v>0.78821366194002684</v>
      </c>
      <c r="I30" s="104">
        <v>0.81268222250162547</v>
      </c>
      <c r="J30" s="104">
        <v>0.92284915665646872</v>
      </c>
      <c r="K30" s="104">
        <v>1.306944250389404</v>
      </c>
      <c r="L30" s="104">
        <v>2.2058245009323385</v>
      </c>
      <c r="M30" s="104">
        <v>2.0890778291528544</v>
      </c>
      <c r="N30" s="104">
        <v>2.4559626054963903</v>
      </c>
      <c r="O30" s="104">
        <v>2.1917538598760005</v>
      </c>
      <c r="P30" s="103">
        <f>'Table 1'!P30*1000*1000/'Table 2'!$T30</f>
        <v>2.6334819000867142</v>
      </c>
      <c r="R30" s="54" t="s">
        <v>29</v>
      </c>
      <c r="S30" s="54">
        <v>2018</v>
      </c>
      <c r="T30" s="54">
        <v>5443120</v>
      </c>
    </row>
    <row r="31" spans="2:20" x14ac:dyDescent="0.2">
      <c r="B31" s="84" t="s">
        <v>58</v>
      </c>
      <c r="C31" s="104">
        <v>7.519037890492684</v>
      </c>
      <c r="D31" s="104">
        <v>11.507031391805496</v>
      </c>
      <c r="E31" s="104">
        <v>13.077732907790937</v>
      </c>
      <c r="F31" s="104">
        <v>14.061328929278337</v>
      </c>
      <c r="G31" s="104">
        <v>20.083494889711712</v>
      </c>
      <c r="H31" s="104">
        <v>22.347684085011348</v>
      </c>
      <c r="I31" s="104">
        <v>17.134609460053767</v>
      </c>
      <c r="J31" s="104">
        <v>17.550822982829764</v>
      </c>
      <c r="K31" s="104">
        <v>19.622863286056983</v>
      </c>
      <c r="L31" s="104">
        <v>21.5300630862166</v>
      </c>
      <c r="M31" s="104">
        <v>22.555643684939721</v>
      </c>
      <c r="N31" s="104">
        <v>19.135250290306281</v>
      </c>
      <c r="O31" s="104">
        <v>22.511170303910543</v>
      </c>
      <c r="P31" s="103">
        <f>'Table 1'!P31*1000*1000/'Table 2'!$T31</f>
        <v>21.906119028573602</v>
      </c>
      <c r="R31" s="54" t="s">
        <v>12</v>
      </c>
      <c r="S31" s="54">
        <v>2018</v>
      </c>
      <c r="T31" s="54">
        <v>5513130</v>
      </c>
    </row>
    <row r="32" spans="2:20" x14ac:dyDescent="0.2">
      <c r="B32" s="85" t="s">
        <v>47</v>
      </c>
      <c r="C32" s="107">
        <v>11.853029993272385</v>
      </c>
      <c r="D32" s="107">
        <v>13.331934500627906</v>
      </c>
      <c r="E32" s="107">
        <v>10.518907622706903</v>
      </c>
      <c r="F32" s="107">
        <v>19.307367278240918</v>
      </c>
      <c r="G32" s="107">
        <v>19.915739978200911</v>
      </c>
      <c r="H32" s="107">
        <v>33.189225369196812</v>
      </c>
      <c r="I32" s="107">
        <v>30.168574924300898</v>
      </c>
      <c r="J32" s="107">
        <v>26.334304805883885</v>
      </c>
      <c r="K32" s="107">
        <v>18.81076410127238</v>
      </c>
      <c r="L32" s="107">
        <v>33.576353072474618</v>
      </c>
      <c r="M32" s="107">
        <v>31.44517266478957</v>
      </c>
      <c r="N32" s="107">
        <v>35.060252662237787</v>
      </c>
      <c r="O32" s="107">
        <v>36.931631962011977</v>
      </c>
      <c r="P32" s="103">
        <f>'Table 1'!P32*1000*1000/'Table 2'!$T32</f>
        <v>32.189971346534982</v>
      </c>
      <c r="R32" s="54" t="s">
        <v>27</v>
      </c>
      <c r="S32" s="54">
        <v>2018</v>
      </c>
      <c r="T32" s="54">
        <v>10120242</v>
      </c>
    </row>
    <row r="33" spans="2:20" x14ac:dyDescent="0.2">
      <c r="B33" s="66" t="s">
        <v>48</v>
      </c>
      <c r="C33" s="108">
        <v>0.60859547936288116</v>
      </c>
      <c r="D33" s="108">
        <v>1.0143604459827698</v>
      </c>
      <c r="E33" s="108">
        <v>1.9911825198732249</v>
      </c>
      <c r="F33" s="108">
        <v>2.4562963775102982</v>
      </c>
      <c r="G33" s="108">
        <v>2.6684594069355292</v>
      </c>
      <c r="H33" s="108">
        <v>3.5739457947335875</v>
      </c>
      <c r="I33" s="108">
        <v>3.0732557708641584</v>
      </c>
      <c r="J33" s="108">
        <v>2.7389764562585053</v>
      </c>
      <c r="K33" s="108">
        <v>11.072057826528956</v>
      </c>
      <c r="L33" s="108">
        <v>4.2950547208857017</v>
      </c>
      <c r="M33" s="108">
        <v>3.5659625374363215</v>
      </c>
      <c r="N33" s="108">
        <v>5.8554454799839899</v>
      </c>
      <c r="O33" s="108">
        <v>5.3481001392652354</v>
      </c>
      <c r="P33" s="109">
        <f>1000000*'Table 1'!P33/'Table 2'!$T$33</f>
        <v>4.9429086609118551</v>
      </c>
      <c r="R33" s="54" t="s">
        <v>30</v>
      </c>
      <c r="S33" s="54">
        <v>2018</v>
      </c>
      <c r="T33" s="54">
        <v>66273576</v>
      </c>
    </row>
    <row r="34" spans="2:20" x14ac:dyDescent="0.2">
      <c r="B34" s="83" t="s">
        <v>72</v>
      </c>
      <c r="C34" s="103" t="s">
        <v>82</v>
      </c>
      <c r="D34" s="103" t="s">
        <v>82</v>
      </c>
      <c r="E34" s="103" t="s">
        <v>82</v>
      </c>
      <c r="F34" s="103" t="s">
        <v>82</v>
      </c>
      <c r="G34" s="103" t="s">
        <v>82</v>
      </c>
      <c r="H34" s="103" t="s">
        <v>82</v>
      </c>
      <c r="I34" s="103" t="s">
        <v>82</v>
      </c>
      <c r="J34" s="103" t="s">
        <v>82</v>
      </c>
      <c r="K34" s="103" t="s">
        <v>82</v>
      </c>
      <c r="L34" s="103" t="s">
        <v>82</v>
      </c>
      <c r="M34" s="103" t="s">
        <v>82</v>
      </c>
      <c r="N34" s="103" t="s">
        <v>82</v>
      </c>
      <c r="O34" s="103" t="s">
        <v>82</v>
      </c>
      <c r="P34" s="103" t="s">
        <v>82</v>
      </c>
      <c r="R34" s="54" t="s">
        <v>73</v>
      </c>
      <c r="S34" s="54">
        <v>2018</v>
      </c>
      <c r="T34" s="54">
        <v>348450</v>
      </c>
    </row>
    <row r="35" spans="2:20" x14ac:dyDescent="0.2">
      <c r="B35" s="83" t="s">
        <v>75</v>
      </c>
      <c r="C35" s="103" t="s">
        <v>82</v>
      </c>
      <c r="D35" s="103" t="s">
        <v>82</v>
      </c>
      <c r="E35" s="103" t="s">
        <v>82</v>
      </c>
      <c r="F35" s="103" t="s">
        <v>82</v>
      </c>
      <c r="G35" s="103" t="s">
        <v>82</v>
      </c>
      <c r="H35" s="103" t="s">
        <v>82</v>
      </c>
      <c r="I35" s="103" t="s">
        <v>82</v>
      </c>
      <c r="J35" s="103">
        <v>15.286881425633995</v>
      </c>
      <c r="K35" s="103">
        <v>106.70549432651066</v>
      </c>
      <c r="L35" s="103">
        <v>103.29981954806216</v>
      </c>
      <c r="M35" s="103">
        <v>109.14997591393245</v>
      </c>
      <c r="N35" s="103">
        <v>25.118281856360639</v>
      </c>
      <c r="O35" s="110">
        <f>1000000*'Table 1'!O35/'Table 2'!T35</f>
        <v>52.747520596106426</v>
      </c>
      <c r="P35" s="111">
        <f>1000000*'Table 1'!P35/'Table 2'!T35</f>
        <v>11.430078186493153</v>
      </c>
      <c r="R35" s="54" t="s">
        <v>17</v>
      </c>
      <c r="S35" s="54">
        <v>2018</v>
      </c>
      <c r="T35" s="54">
        <v>38114</v>
      </c>
    </row>
    <row r="36" spans="2:20" x14ac:dyDescent="0.2">
      <c r="B36" s="85" t="s">
        <v>46</v>
      </c>
      <c r="C36" s="107" t="s">
        <v>82</v>
      </c>
      <c r="D36" s="107" t="s">
        <v>82</v>
      </c>
      <c r="E36" s="107" t="s">
        <v>82</v>
      </c>
      <c r="F36" s="107" t="s">
        <v>82</v>
      </c>
      <c r="G36" s="107" t="s">
        <v>82</v>
      </c>
      <c r="H36" s="107" t="s">
        <v>82</v>
      </c>
      <c r="I36" s="107" t="s">
        <v>82</v>
      </c>
      <c r="J36" s="107">
        <v>101.61374644746058</v>
      </c>
      <c r="K36" s="107">
        <v>205.7215263473083</v>
      </c>
      <c r="L36" s="107">
        <v>204.0765546782772</v>
      </c>
      <c r="M36" s="107" t="s">
        <v>82</v>
      </c>
      <c r="N36" s="107" t="s">
        <v>82</v>
      </c>
      <c r="O36" s="107">
        <f>1000000*'Table 1'!O36/'Table 2'!T36</f>
        <v>86.170862745223943</v>
      </c>
      <c r="P36" s="112">
        <f>1000000*'Table 1'!P36/'Table 2'!T36</f>
        <v>84.490065278487762</v>
      </c>
      <c r="R36" s="54" t="s">
        <v>23</v>
      </c>
      <c r="S36" s="54">
        <v>2018</v>
      </c>
      <c r="T36" s="54">
        <v>5295619</v>
      </c>
    </row>
    <row r="37" spans="2:20" x14ac:dyDescent="0.2">
      <c r="B37" s="120" t="s">
        <v>95</v>
      </c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R37" s="54"/>
      <c r="S37" s="54"/>
      <c r="T37" s="54"/>
    </row>
    <row r="38" spans="2:20" x14ac:dyDescent="0.2">
      <c r="B38" s="121" t="s">
        <v>96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</row>
    <row r="39" spans="2:20" x14ac:dyDescent="0.2">
      <c r="B39" s="122" t="s">
        <v>92</v>
      </c>
      <c r="C39" s="121"/>
      <c r="D39" s="121"/>
      <c r="E39" s="121" t="s">
        <v>83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</row>
    <row r="42" spans="2:20" x14ac:dyDescent="0.2"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</row>
  </sheetData>
  <mergeCells count="5">
    <mergeCell ref="B3:P3"/>
    <mergeCell ref="B37:P37"/>
    <mergeCell ref="B38:P38"/>
    <mergeCell ref="B39:P39"/>
    <mergeCell ref="B2:P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AZ55"/>
  <sheetViews>
    <sheetView zoomScaleNormal="100" workbookViewId="0">
      <selection activeCell="M30" sqref="M30"/>
    </sheetView>
  </sheetViews>
  <sheetFormatPr defaultColWidth="0" defaultRowHeight="12" x14ac:dyDescent="0.2"/>
  <cols>
    <col min="1" max="1" width="10.28515625" style="40" customWidth="1"/>
    <col min="2" max="2" width="12" style="40" customWidth="1"/>
    <col min="3" max="7" width="18.140625" style="40" customWidth="1"/>
    <col min="8" max="52" width="11.42578125" style="40" customWidth="1"/>
    <col min="53" max="235" width="11.42578125" style="39" customWidth="1"/>
    <col min="236" max="16384" width="0" style="39" hidden="1"/>
  </cols>
  <sheetData>
    <row r="1" spans="2:11" ht="12.75" thickBot="1" x14ac:dyDescent="0.25"/>
    <row r="2" spans="2:11" x14ac:dyDescent="0.2">
      <c r="B2" s="5" t="s">
        <v>0</v>
      </c>
      <c r="C2" s="6" t="s">
        <v>77</v>
      </c>
      <c r="D2" s="6" t="s">
        <v>78</v>
      </c>
      <c r="E2" s="6" t="s">
        <v>76</v>
      </c>
      <c r="F2" s="7" t="s">
        <v>79</v>
      </c>
      <c r="J2" s="8" t="s">
        <v>77</v>
      </c>
      <c r="K2" s="8" t="s">
        <v>78</v>
      </c>
    </row>
    <row r="3" spans="2:11" x14ac:dyDescent="0.2">
      <c r="B3" s="9">
        <v>2001</v>
      </c>
      <c r="C3" s="38">
        <v>631025</v>
      </c>
      <c r="D3" s="38">
        <v>3220869</v>
      </c>
      <c r="E3" s="38">
        <v>98008</v>
      </c>
      <c r="F3" s="49">
        <v>3949902</v>
      </c>
      <c r="H3" s="10"/>
      <c r="I3" s="11"/>
      <c r="J3" s="12">
        <f t="shared" ref="J3:J19" si="0">C3/F3</f>
        <v>0.15975712815153389</v>
      </c>
      <c r="K3" s="12">
        <f t="shared" ref="K3:K19" si="1">D3/F3</f>
        <v>0.81543010434182928</v>
      </c>
    </row>
    <row r="4" spans="2:11" x14ac:dyDescent="0.2">
      <c r="B4" s="9">
        <v>2002</v>
      </c>
      <c r="C4" s="38">
        <v>876434</v>
      </c>
      <c r="D4" s="38">
        <v>2743114</v>
      </c>
      <c r="E4" s="38">
        <v>27255</v>
      </c>
      <c r="F4" s="49">
        <v>3646803</v>
      </c>
      <c r="H4" s="10"/>
      <c r="I4" s="11"/>
      <c r="J4" s="12">
        <f t="shared" si="0"/>
        <v>0.24032940633206673</v>
      </c>
      <c r="K4" s="12">
        <f t="shared" si="1"/>
        <v>0.75219692426489726</v>
      </c>
    </row>
    <row r="5" spans="2:11" x14ac:dyDescent="0.2">
      <c r="B5" s="9">
        <v>2003</v>
      </c>
      <c r="C5" s="38">
        <v>892592</v>
      </c>
      <c r="D5" s="38">
        <v>3471208</v>
      </c>
      <c r="E5" s="38">
        <v>21451</v>
      </c>
      <c r="F5" s="49">
        <v>4385251</v>
      </c>
      <c r="H5" s="10"/>
      <c r="I5" s="11"/>
      <c r="J5" s="12">
        <f t="shared" si="0"/>
        <v>0.20354410728143041</v>
      </c>
      <c r="K5" s="12">
        <f t="shared" si="1"/>
        <v>0.7915642684991121</v>
      </c>
    </row>
    <row r="6" spans="2:11" x14ac:dyDescent="0.2">
      <c r="B6" s="9">
        <v>2004</v>
      </c>
      <c r="C6" s="38">
        <v>1192630</v>
      </c>
      <c r="D6" s="38">
        <v>3817706</v>
      </c>
      <c r="E6" s="38">
        <v>133384</v>
      </c>
      <c r="F6" s="49">
        <v>5143720</v>
      </c>
      <c r="H6" s="10"/>
      <c r="I6" s="11"/>
      <c r="J6" s="12">
        <f t="shared" si="0"/>
        <v>0.2318613765912608</v>
      </c>
      <c r="K6" s="12">
        <f t="shared" si="1"/>
        <v>0.74220719634816823</v>
      </c>
    </row>
    <row r="7" spans="2:11" x14ac:dyDescent="0.2">
      <c r="B7" s="9">
        <v>2005</v>
      </c>
      <c r="C7" s="38">
        <v>1391212</v>
      </c>
      <c r="D7" s="38">
        <v>5272597</v>
      </c>
      <c r="E7" s="38">
        <v>3011</v>
      </c>
      <c r="F7" s="49">
        <v>6666820</v>
      </c>
      <c r="H7" s="10"/>
      <c r="I7" s="11"/>
      <c r="J7" s="12">
        <f t="shared" si="0"/>
        <v>0.20867700042899012</v>
      </c>
      <c r="K7" s="12">
        <f t="shared" si="1"/>
        <v>0.79087135995872093</v>
      </c>
    </row>
    <row r="8" spans="2:11" x14ac:dyDescent="0.2">
      <c r="B8" s="9">
        <v>2006</v>
      </c>
      <c r="C8" s="38">
        <v>1481106</v>
      </c>
      <c r="D8" s="38">
        <v>5396404</v>
      </c>
      <c r="E8" s="38">
        <v>40908</v>
      </c>
      <c r="F8" s="49">
        <v>6918418</v>
      </c>
      <c r="H8" s="10"/>
      <c r="I8" s="11"/>
      <c r="J8" s="12">
        <f t="shared" si="0"/>
        <v>0.21408160073589078</v>
      </c>
      <c r="K8" s="12">
        <f t="shared" si="1"/>
        <v>0.78000548680348603</v>
      </c>
    </row>
    <row r="9" spans="2:11" x14ac:dyDescent="0.2">
      <c r="B9" s="9">
        <v>2007</v>
      </c>
      <c r="C9" s="38">
        <v>1765448</v>
      </c>
      <c r="D9" s="38">
        <v>6175401</v>
      </c>
      <c r="E9" s="38">
        <v>16170</v>
      </c>
      <c r="F9" s="49">
        <v>7957019</v>
      </c>
      <c r="H9" s="10"/>
      <c r="I9" s="11"/>
      <c r="J9" s="12">
        <f t="shared" si="0"/>
        <v>0.22187304064499533</v>
      </c>
      <c r="K9" s="12">
        <f t="shared" si="1"/>
        <v>0.77609479127798986</v>
      </c>
    </row>
    <row r="10" spans="2:11" x14ac:dyDescent="0.2">
      <c r="B10" s="9">
        <v>2008</v>
      </c>
      <c r="C10" s="38">
        <v>2159909</v>
      </c>
      <c r="D10" s="38">
        <v>5662873</v>
      </c>
      <c r="E10" s="38">
        <v>9544</v>
      </c>
      <c r="F10" s="49">
        <v>7832326</v>
      </c>
      <c r="H10" s="10"/>
      <c r="I10" s="11"/>
      <c r="J10" s="12">
        <f t="shared" si="0"/>
        <v>0.27576852648881062</v>
      </c>
      <c r="K10" s="12">
        <f t="shared" si="1"/>
        <v>0.72301293383344867</v>
      </c>
    </row>
    <row r="11" spans="2:11" x14ac:dyDescent="0.2">
      <c r="B11" s="9">
        <v>2009</v>
      </c>
      <c r="C11" s="38">
        <v>2036481</v>
      </c>
      <c r="D11" s="38">
        <v>5214773</v>
      </c>
      <c r="E11" s="38">
        <v>11629</v>
      </c>
      <c r="F11" s="49">
        <v>7262883</v>
      </c>
      <c r="H11" s="10"/>
      <c r="I11" s="11"/>
      <c r="J11" s="12">
        <f t="shared" si="0"/>
        <v>0.28039567758423206</v>
      </c>
      <c r="K11" s="12">
        <f t="shared" si="1"/>
        <v>0.71800316761264082</v>
      </c>
    </row>
    <row r="12" spans="2:11" x14ac:dyDescent="0.2">
      <c r="B12" s="9">
        <v>2010</v>
      </c>
      <c r="C12" s="38">
        <v>1697582.071</v>
      </c>
      <c r="D12" s="38">
        <v>4341219.2539999997</v>
      </c>
      <c r="E12" s="38">
        <v>11521</v>
      </c>
      <c r="F12" s="49">
        <v>6050322.3249999993</v>
      </c>
      <c r="H12" s="10"/>
      <c r="I12" s="11"/>
      <c r="J12" s="12">
        <f t="shared" si="0"/>
        <v>0.28057712958292685</v>
      </c>
      <c r="K12" s="12">
        <f t="shared" si="1"/>
        <v>0.71751867434599859</v>
      </c>
    </row>
    <row r="13" spans="2:11" x14ac:dyDescent="0.2">
      <c r="B13" s="9">
        <v>2011</v>
      </c>
      <c r="C13" s="38">
        <v>1894886.87</v>
      </c>
      <c r="D13" s="38">
        <v>4067164.5700000012</v>
      </c>
      <c r="E13" s="38">
        <v>613.68200000000002</v>
      </c>
      <c r="F13" s="49">
        <v>5962665.1220000014</v>
      </c>
      <c r="H13" s="10"/>
      <c r="I13" s="11"/>
      <c r="J13" s="12">
        <f t="shared" si="0"/>
        <v>0.31779193216948864</v>
      </c>
      <c r="K13" s="12">
        <f t="shared" si="1"/>
        <v>0.6821051470748688</v>
      </c>
    </row>
    <row r="14" spans="2:11" x14ac:dyDescent="0.2">
      <c r="B14" s="9">
        <v>2012</v>
      </c>
      <c r="C14" s="38">
        <v>1457177.3099999996</v>
      </c>
      <c r="D14" s="38">
        <v>3707914.8449999988</v>
      </c>
      <c r="E14" s="38">
        <v>12314.449999999999</v>
      </c>
      <c r="F14" s="49">
        <v>5177406.6049999986</v>
      </c>
      <c r="H14" s="10"/>
      <c r="I14" s="11"/>
      <c r="J14" s="12">
        <f t="shared" si="0"/>
        <v>0.2814492701022851</v>
      </c>
      <c r="K14" s="12">
        <f t="shared" si="1"/>
        <v>0.7161722321401488</v>
      </c>
    </row>
    <row r="15" spans="2:11" x14ac:dyDescent="0.2">
      <c r="B15" s="9">
        <v>2013</v>
      </c>
      <c r="C15" s="38">
        <v>1358780.9690000003</v>
      </c>
      <c r="D15" s="38">
        <v>4546014.068</v>
      </c>
      <c r="E15" s="38">
        <v>6668.0060000000012</v>
      </c>
      <c r="F15" s="49">
        <v>5911463.0430000005</v>
      </c>
      <c r="H15" s="10"/>
      <c r="I15" s="11"/>
      <c r="J15" s="12">
        <f t="shared" si="0"/>
        <v>0.22985527594712565</v>
      </c>
      <c r="K15" s="12">
        <f t="shared" si="1"/>
        <v>0.76901674508193307</v>
      </c>
    </row>
    <row r="16" spans="2:11" x14ac:dyDescent="0.2">
      <c r="B16" s="9">
        <v>2014</v>
      </c>
      <c r="C16" s="38">
        <v>1281613.7690000003</v>
      </c>
      <c r="D16" s="38">
        <v>4466506.6289999988</v>
      </c>
      <c r="E16" s="38">
        <v>1834.307</v>
      </c>
      <c r="F16" s="49">
        <v>5749954.7049999991</v>
      </c>
      <c r="H16" s="10"/>
      <c r="I16" s="11"/>
      <c r="J16" s="12">
        <f t="shared" si="0"/>
        <v>0.22289110693090242</v>
      </c>
      <c r="K16" s="12">
        <f t="shared" si="1"/>
        <v>0.77678988064306842</v>
      </c>
    </row>
    <row r="17" spans="2:11" x14ac:dyDescent="0.2">
      <c r="B17" s="9">
        <v>2015</v>
      </c>
      <c r="C17" s="38">
        <v>1481134.3190000004</v>
      </c>
      <c r="D17" s="38">
        <v>4379462.6239999989</v>
      </c>
      <c r="E17" s="38">
        <v>6528.9040000000005</v>
      </c>
      <c r="F17" s="49">
        <v>5867125.8469999991</v>
      </c>
      <c r="H17" s="10"/>
      <c r="I17" s="11"/>
      <c r="J17" s="12">
        <f t="shared" si="0"/>
        <v>0.25244631828671948</v>
      </c>
      <c r="K17" s="12">
        <f t="shared" si="1"/>
        <v>0.74644088744735593</v>
      </c>
    </row>
    <row r="18" spans="2:11" x14ac:dyDescent="0.2">
      <c r="B18" s="13">
        <v>2016</v>
      </c>
      <c r="C18" s="38">
        <v>1680936.5629999996</v>
      </c>
      <c r="D18" s="38">
        <v>4344503.2970000003</v>
      </c>
      <c r="E18" s="38">
        <v>70821.904999999999</v>
      </c>
      <c r="F18" s="49">
        <v>6096261.7649999997</v>
      </c>
      <c r="H18" s="10"/>
      <c r="I18" s="11"/>
      <c r="J18" s="12">
        <f t="shared" si="0"/>
        <v>0.27573234677202213</v>
      </c>
      <c r="K18" s="12">
        <f t="shared" si="1"/>
        <v>0.712650385510472</v>
      </c>
    </row>
    <row r="19" spans="2:11" x14ac:dyDescent="0.2">
      <c r="B19" s="13">
        <v>2017</v>
      </c>
      <c r="C19" s="38">
        <v>1763606.55</v>
      </c>
      <c r="D19" s="38">
        <v>5738730.4469999988</v>
      </c>
      <c r="E19" s="38">
        <v>67881.014999999999</v>
      </c>
      <c r="F19" s="49">
        <v>7570218.0119999982</v>
      </c>
      <c r="H19" s="10"/>
      <c r="I19" s="11"/>
      <c r="J19" s="12">
        <f t="shared" si="0"/>
        <v>0.2329664148647243</v>
      </c>
      <c r="K19" s="12">
        <f t="shared" si="1"/>
        <v>0.75806673439301209</v>
      </c>
    </row>
    <row r="20" spans="2:11" ht="12.75" thickBot="1" x14ac:dyDescent="0.25">
      <c r="B20" s="91">
        <v>2018</v>
      </c>
      <c r="C20" s="48">
        <v>1737138.8628619998</v>
      </c>
      <c r="D20" s="48">
        <v>6005655.7743489975</v>
      </c>
      <c r="E20" s="48">
        <v>25367.127669999994</v>
      </c>
      <c r="F20" s="50">
        <v>7768161.7648809971</v>
      </c>
      <c r="J20" s="12">
        <f>C20/F20</f>
        <v>0.22362290017123654</v>
      </c>
      <c r="K20" s="12">
        <f>D20/F20</f>
        <v>0.77311157467135982</v>
      </c>
    </row>
    <row r="22" spans="2:11" ht="15" customHeight="1" x14ac:dyDescent="0.25">
      <c r="B22" s="59" t="s">
        <v>110</v>
      </c>
      <c r="C22" s="57"/>
    </row>
    <row r="23" spans="2:11" ht="12.75" x14ac:dyDescent="0.2">
      <c r="B23" s="58" t="s">
        <v>91</v>
      </c>
      <c r="C23" s="57"/>
    </row>
    <row r="24" spans="2:11" x14ac:dyDescent="0.2">
      <c r="B24" s="57"/>
      <c r="C24" s="57"/>
    </row>
    <row r="26" spans="2:11" s="40" customFormat="1" x14ac:dyDescent="0.2">
      <c r="I26" s="1"/>
    </row>
    <row r="27" spans="2:11" s="40" customFormat="1" x14ac:dyDescent="0.2">
      <c r="B27" s="56" t="s">
        <v>100</v>
      </c>
    </row>
    <row r="28" spans="2:11" s="40" customFormat="1" ht="15" customHeight="1" x14ac:dyDescent="0.2">
      <c r="B28" s="60" t="s">
        <v>92</v>
      </c>
    </row>
    <row r="55" s="40" customFormat="1" ht="42.6" customHeight="1" x14ac:dyDescent="0.2"/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W50"/>
  <sheetViews>
    <sheetView showGridLines="0" tabSelected="1" zoomScaleNormal="100" workbookViewId="0">
      <selection activeCell="C21" sqref="C21"/>
    </sheetView>
  </sheetViews>
  <sheetFormatPr defaultColWidth="9.140625" defaultRowHeight="12" x14ac:dyDescent="0.2"/>
  <cols>
    <col min="1" max="1" width="6.42578125" style="39" customWidth="1"/>
    <col min="2" max="2" width="5.5703125" style="39" customWidth="1"/>
    <col min="3" max="3" width="29" style="39" customWidth="1"/>
    <col min="4" max="14" width="6.5703125" style="39" customWidth="1"/>
    <col min="15" max="15" width="11.85546875" style="39" customWidth="1"/>
    <col min="16" max="19" width="9.140625" style="39" customWidth="1"/>
    <col min="20" max="20" width="5.7109375" style="39" customWidth="1"/>
    <col min="21" max="21" width="6" style="39" customWidth="1"/>
    <col min="22" max="22" width="5.42578125" style="39" customWidth="1"/>
    <col min="23" max="23" width="8.7109375" style="39" customWidth="1"/>
    <col min="24" max="24" width="7.42578125" style="39" customWidth="1"/>
    <col min="25" max="25" width="9.140625" style="39"/>
    <col min="26" max="26" width="11.42578125" style="39" bestFit="1" customWidth="1"/>
    <col min="27" max="16384" width="9.140625" style="39"/>
  </cols>
  <sheetData>
    <row r="1" spans="1:17" s="41" customFormat="1" x14ac:dyDescent="0.2"/>
    <row r="2" spans="1:17" s="37" customFormat="1" ht="15.75" x14ac:dyDescent="0.25">
      <c r="C2" s="67" t="s">
        <v>111</v>
      </c>
    </row>
    <row r="3" spans="1:17" s="37" customFormat="1" ht="12.75" x14ac:dyDescent="0.2">
      <c r="C3" s="61" t="s">
        <v>93</v>
      </c>
    </row>
    <row r="4" spans="1:17" s="40" customFormat="1" x14ac:dyDescent="0.2"/>
    <row r="5" spans="1:17" s="43" customFormat="1" ht="26.1" customHeight="1" x14ac:dyDescent="0.25">
      <c r="B5" s="20" t="s">
        <v>88</v>
      </c>
      <c r="C5" s="20" t="s">
        <v>89</v>
      </c>
      <c r="D5" s="44">
        <v>2001</v>
      </c>
      <c r="E5" s="44">
        <v>2009</v>
      </c>
      <c r="F5" s="44">
        <v>2010</v>
      </c>
      <c r="G5" s="44">
        <v>2011</v>
      </c>
      <c r="H5" s="44">
        <v>2012</v>
      </c>
      <c r="I5" s="44">
        <v>2013</v>
      </c>
      <c r="J5" s="44">
        <v>2014</v>
      </c>
      <c r="K5" s="44">
        <v>2015</v>
      </c>
      <c r="L5" s="44">
        <v>2016</v>
      </c>
      <c r="M5" s="44">
        <v>2017</v>
      </c>
      <c r="N5" s="44">
        <v>2018</v>
      </c>
    </row>
    <row r="6" spans="1:17" s="43" customFormat="1" x14ac:dyDescent="0.25">
      <c r="A6" s="42"/>
      <c r="B6" s="22" t="s">
        <v>79</v>
      </c>
      <c r="C6" s="22" t="s">
        <v>104</v>
      </c>
      <c r="D6" s="47">
        <v>3216.6760000000004</v>
      </c>
      <c r="E6" s="47">
        <v>5207.4870000000001</v>
      </c>
      <c r="F6" s="47">
        <v>4326.0332539999999</v>
      </c>
      <c r="G6" s="47">
        <v>4055.7427860000003</v>
      </c>
      <c r="H6" s="47">
        <v>3695.5994579999997</v>
      </c>
      <c r="I6" s="47">
        <v>4514.9743610000014</v>
      </c>
      <c r="J6" s="47">
        <v>4432.7786300000007</v>
      </c>
      <c r="K6" s="47">
        <v>4342.6863620000004</v>
      </c>
      <c r="L6" s="47">
        <v>4312.8319800000008</v>
      </c>
      <c r="M6" s="47">
        <v>5709.4822430000004</v>
      </c>
      <c r="N6" s="47">
        <v>5981.847655349</v>
      </c>
      <c r="P6" s="25"/>
    </row>
    <row r="7" spans="1:17" s="43" customFormat="1" x14ac:dyDescent="0.25">
      <c r="A7" s="42"/>
      <c r="B7" s="22"/>
      <c r="C7" s="22" t="s">
        <v>105</v>
      </c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P7" s="25"/>
    </row>
    <row r="8" spans="1:17" s="43" customFormat="1" x14ac:dyDescent="0.25">
      <c r="A8" s="42"/>
      <c r="B8" s="21" t="s">
        <v>40</v>
      </c>
      <c r="C8" s="21" t="s">
        <v>41</v>
      </c>
      <c r="D8" s="45">
        <v>713.83500000000004</v>
      </c>
      <c r="E8" s="45">
        <v>596.64099999999996</v>
      </c>
      <c r="F8" s="45">
        <v>388.37527200000005</v>
      </c>
      <c r="G8" s="45">
        <v>274.98187300000001</v>
      </c>
      <c r="H8" s="45">
        <v>263.579902</v>
      </c>
      <c r="I8" s="45">
        <v>305.76964000000009</v>
      </c>
      <c r="J8" s="45">
        <v>58.320289000000002</v>
      </c>
      <c r="K8" s="45">
        <v>96.164928999999972</v>
      </c>
      <c r="L8" s="45">
        <v>72.039992999999981</v>
      </c>
      <c r="M8" s="45">
        <v>459.6615250000001</v>
      </c>
      <c r="N8" s="45">
        <v>611.24542747500004</v>
      </c>
      <c r="O8" s="25"/>
      <c r="P8" s="25"/>
    </row>
    <row r="9" spans="1:17" s="43" customFormat="1" x14ac:dyDescent="0.25">
      <c r="A9" s="42"/>
      <c r="B9" s="45" t="s">
        <v>51</v>
      </c>
      <c r="C9" s="21" t="s">
        <v>52</v>
      </c>
      <c r="D9" s="45">
        <v>551.98599999999999</v>
      </c>
      <c r="E9" s="45">
        <v>1495.7380000000001</v>
      </c>
      <c r="F9" s="45">
        <v>725.08260800000005</v>
      </c>
      <c r="G9" s="45">
        <v>686.83828800000003</v>
      </c>
      <c r="H9" s="45">
        <v>522.84905800000001</v>
      </c>
      <c r="I9" s="45">
        <v>615.19957999999997</v>
      </c>
      <c r="J9" s="45">
        <v>607.49201199999993</v>
      </c>
      <c r="K9" s="45">
        <v>609.71499100000017</v>
      </c>
      <c r="L9" s="45">
        <v>677.23308600000007</v>
      </c>
      <c r="M9" s="45">
        <v>838.44198299999994</v>
      </c>
      <c r="N9" s="45">
        <v>814.35609022399979</v>
      </c>
      <c r="O9" s="25"/>
      <c r="P9" s="25"/>
      <c r="Q9" s="25"/>
    </row>
    <row r="10" spans="1:17" s="43" customFormat="1" x14ac:dyDescent="0.25">
      <c r="A10" s="42"/>
      <c r="B10" s="21" t="s">
        <v>33</v>
      </c>
      <c r="C10" s="46" t="s">
        <v>34</v>
      </c>
      <c r="D10" s="45">
        <v>824.90200000000004</v>
      </c>
      <c r="E10" s="45">
        <v>1153.4760000000001</v>
      </c>
      <c r="F10" s="45">
        <v>1287.1652019999999</v>
      </c>
      <c r="G10" s="45">
        <v>1288.3042840000001</v>
      </c>
      <c r="H10" s="45">
        <v>1212.1972560000004</v>
      </c>
      <c r="I10" s="45">
        <v>1282.8068709999998</v>
      </c>
      <c r="J10" s="45">
        <v>1521.6522260000006</v>
      </c>
      <c r="K10" s="45">
        <v>1201.0026300000002</v>
      </c>
      <c r="L10" s="45">
        <v>1140.4533879999997</v>
      </c>
      <c r="M10" s="45">
        <v>1465.2472600000006</v>
      </c>
      <c r="N10" s="45">
        <v>1284.2629084129996</v>
      </c>
      <c r="O10" s="25"/>
      <c r="P10" s="25"/>
      <c r="Q10" s="25"/>
    </row>
    <row r="11" spans="1:17" s="43" customFormat="1" x14ac:dyDescent="0.25">
      <c r="A11" s="42"/>
      <c r="B11" s="21" t="s">
        <v>42</v>
      </c>
      <c r="C11" s="21" t="s">
        <v>43</v>
      </c>
      <c r="D11" s="45">
        <v>400.755</v>
      </c>
      <c r="E11" s="45">
        <v>677.88300000000004</v>
      </c>
      <c r="F11" s="45">
        <v>633.08072300000003</v>
      </c>
      <c r="G11" s="45">
        <v>546.22033299999998</v>
      </c>
      <c r="H11" s="45">
        <v>564.14607400000011</v>
      </c>
      <c r="I11" s="45">
        <v>862.36756800000012</v>
      </c>
      <c r="J11" s="45">
        <v>801.33319699999993</v>
      </c>
      <c r="K11" s="45">
        <v>878.51242699999989</v>
      </c>
      <c r="L11" s="45">
        <v>1108.2616209999999</v>
      </c>
      <c r="M11" s="45">
        <v>1324.0279720000003</v>
      </c>
      <c r="N11" s="45">
        <v>1439.3221688850003</v>
      </c>
      <c r="O11" s="25"/>
      <c r="P11" s="25"/>
      <c r="Q11" s="25"/>
    </row>
    <row r="12" spans="1:17" s="43" customFormat="1" x14ac:dyDescent="0.25">
      <c r="A12" s="42"/>
      <c r="B12" s="21"/>
      <c r="C12" s="21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25"/>
      <c r="P12" s="25"/>
    </row>
    <row r="13" spans="1:17" s="43" customFormat="1" x14ac:dyDescent="0.25">
      <c r="A13" s="42"/>
      <c r="B13" s="22" t="s">
        <v>79</v>
      </c>
      <c r="C13" s="23" t="s">
        <v>106</v>
      </c>
      <c r="D13" s="47">
        <v>630.928</v>
      </c>
      <c r="E13" s="47">
        <v>2036.481</v>
      </c>
      <c r="F13" s="47">
        <v>1697.5820710000003</v>
      </c>
      <c r="G13" s="47">
        <v>1894.88687</v>
      </c>
      <c r="H13" s="47">
        <v>1457.1773099999996</v>
      </c>
      <c r="I13" s="47">
        <v>1358.7809689999999</v>
      </c>
      <c r="J13" s="47">
        <v>1281.6137690000005</v>
      </c>
      <c r="K13" s="47">
        <v>1481.1343190000005</v>
      </c>
      <c r="L13" s="47">
        <v>1680.9365629999998</v>
      </c>
      <c r="M13" s="47">
        <v>1763.5735300000001</v>
      </c>
      <c r="N13" s="47">
        <v>1737.1388628620005</v>
      </c>
      <c r="O13" s="25"/>
      <c r="P13" s="25"/>
    </row>
    <row r="14" spans="1:17" s="43" customFormat="1" x14ac:dyDescent="0.25">
      <c r="A14" s="42"/>
      <c r="B14" s="22"/>
      <c r="C14" s="23" t="s">
        <v>105</v>
      </c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25"/>
      <c r="P14" s="25"/>
    </row>
    <row r="15" spans="1:17" s="43" customFormat="1" x14ac:dyDescent="0.25">
      <c r="A15" s="42"/>
      <c r="B15" s="21" t="s">
        <v>39</v>
      </c>
      <c r="C15" s="73" t="s">
        <v>103</v>
      </c>
      <c r="D15" s="45">
        <v>98.4</v>
      </c>
      <c r="E15" s="45">
        <v>98.54</v>
      </c>
      <c r="F15" s="45">
        <v>136.38316399999999</v>
      </c>
      <c r="G15" s="45">
        <v>105.18746800000002</v>
      </c>
      <c r="H15" s="45">
        <v>94.311325999999994</v>
      </c>
      <c r="I15" s="45">
        <v>149.01503500000001</v>
      </c>
      <c r="J15" s="45">
        <v>111.364583</v>
      </c>
      <c r="K15" s="45">
        <v>83.708234999999988</v>
      </c>
      <c r="L15" s="45">
        <v>153.18580100000003</v>
      </c>
      <c r="M15" s="45">
        <v>248.98241200000001</v>
      </c>
      <c r="N15" s="45">
        <v>248.04576469799994</v>
      </c>
      <c r="O15" s="25"/>
      <c r="P15" s="25"/>
    </row>
    <row r="16" spans="1:17" s="43" customFormat="1" x14ac:dyDescent="0.25">
      <c r="A16" s="42"/>
      <c r="B16" s="21" t="s">
        <v>49</v>
      </c>
      <c r="C16" s="21" t="s">
        <v>50</v>
      </c>
      <c r="D16" s="45">
        <v>121.958</v>
      </c>
      <c r="E16" s="45">
        <v>681.83799999999997</v>
      </c>
      <c r="F16" s="45">
        <v>468.65509200000002</v>
      </c>
      <c r="G16" s="45">
        <v>555.78275499999995</v>
      </c>
      <c r="H16" s="45">
        <v>429.58919599999996</v>
      </c>
      <c r="I16" s="45">
        <v>417.32168299999995</v>
      </c>
      <c r="J16" s="45">
        <v>438.82397699999996</v>
      </c>
      <c r="K16" s="45">
        <v>529.47892700000011</v>
      </c>
      <c r="L16" s="45">
        <v>626.79777000000001</v>
      </c>
      <c r="M16" s="45">
        <v>697.74756800000023</v>
      </c>
      <c r="N16" s="45">
        <v>611.42258800000002</v>
      </c>
      <c r="O16" s="25"/>
      <c r="P16" s="25"/>
    </row>
    <row r="17" spans="1:23" s="43" customFormat="1" x14ac:dyDescent="0.25">
      <c r="A17" s="42"/>
      <c r="B17" s="21" t="s">
        <v>37</v>
      </c>
      <c r="C17" s="21" t="s">
        <v>38</v>
      </c>
      <c r="D17" s="45">
        <v>308.31400000000002</v>
      </c>
      <c r="E17" s="45">
        <v>1112.6469999999999</v>
      </c>
      <c r="F17" s="45">
        <v>622.38220399999989</v>
      </c>
      <c r="G17" s="45">
        <v>722.61510900000007</v>
      </c>
      <c r="H17" s="45">
        <v>630.88648199999989</v>
      </c>
      <c r="I17" s="45">
        <v>645.29194900000005</v>
      </c>
      <c r="J17" s="45">
        <v>551.8100360000002</v>
      </c>
      <c r="K17" s="45">
        <v>561.3082800000002</v>
      </c>
      <c r="L17" s="45">
        <v>572.61352699999975</v>
      </c>
      <c r="M17" s="45">
        <v>571.451774</v>
      </c>
      <c r="N17" s="45">
        <v>651.41994691800039</v>
      </c>
      <c r="O17" s="25"/>
      <c r="P17" s="25"/>
    </row>
    <row r="18" spans="1:23" s="43" customFormat="1" ht="12" customHeight="1" x14ac:dyDescent="0.2">
      <c r="A18" s="42"/>
      <c r="B18" s="42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</row>
    <row r="19" spans="1:23" s="43" customFormat="1" ht="12" customHeight="1" x14ac:dyDescent="0.2">
      <c r="A19" s="42"/>
      <c r="B19" s="56" t="s">
        <v>100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</row>
    <row r="20" spans="1:23" s="43" customFormat="1" ht="15" customHeight="1" x14ac:dyDescent="0.2">
      <c r="A20" s="42"/>
      <c r="B20" s="4" t="s">
        <v>114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42"/>
      <c r="P20" s="42"/>
      <c r="Q20" s="42"/>
      <c r="R20" s="42"/>
      <c r="S20" s="42"/>
      <c r="T20" s="42"/>
      <c r="U20" s="42"/>
    </row>
    <row r="21" spans="1:23" s="43" customFormat="1" x14ac:dyDescent="0.2">
      <c r="A21" s="42"/>
      <c r="B21" s="60" t="s">
        <v>92</v>
      </c>
      <c r="D21" s="24"/>
      <c r="E21" s="24"/>
      <c r="F21" s="24"/>
      <c r="G21" s="24"/>
      <c r="H21" s="24"/>
    </row>
    <row r="22" spans="1:23" s="43" customFormat="1" x14ac:dyDescent="0.25">
      <c r="A22" s="42"/>
      <c r="D22" s="25"/>
      <c r="E22" s="25"/>
      <c r="F22" s="25"/>
      <c r="G22" s="25"/>
      <c r="H22" s="25"/>
    </row>
    <row r="23" spans="1:23" s="43" customFormat="1" x14ac:dyDescent="0.25">
      <c r="A23" s="42"/>
      <c r="D23" s="25"/>
      <c r="E23" s="25"/>
      <c r="F23" s="25"/>
      <c r="G23" s="25"/>
      <c r="H23" s="25"/>
    </row>
    <row r="24" spans="1:23" s="43" customFormat="1" x14ac:dyDescent="0.25">
      <c r="A24" s="42"/>
    </row>
    <row r="25" spans="1:23" s="43" customFormat="1" x14ac:dyDescent="0.25">
      <c r="A25" s="42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43" customFormat="1" x14ac:dyDescent="0.25">
      <c r="A26" s="42"/>
    </row>
    <row r="27" spans="1:23" s="43" customFormat="1" ht="26.1" customHeight="1" x14ac:dyDescent="0.25">
      <c r="L27" s="42"/>
      <c r="M27" s="42"/>
      <c r="N27" s="42"/>
    </row>
    <row r="28" spans="1:23" s="43" customFormat="1" x14ac:dyDescent="0.25"/>
    <row r="29" spans="1:23" s="43" customFormat="1" x14ac:dyDescent="0.25"/>
    <row r="30" spans="1:23" s="43" customFormat="1" x14ac:dyDescent="0.25"/>
    <row r="31" spans="1:23" s="43" customFormat="1" x14ac:dyDescent="0.25"/>
    <row r="32" spans="1:23" s="43" customFormat="1" x14ac:dyDescent="0.25"/>
    <row r="33" spans="3:3" s="43" customFormat="1" x14ac:dyDescent="0.25"/>
    <row r="34" spans="3:3" s="43" customFormat="1" x14ac:dyDescent="0.25"/>
    <row r="35" spans="3:3" s="43" customFormat="1" x14ac:dyDescent="0.25"/>
    <row r="36" spans="3:3" s="43" customFormat="1" x14ac:dyDescent="0.25"/>
    <row r="37" spans="3:3" s="43" customFormat="1" x14ac:dyDescent="0.25"/>
    <row r="38" spans="3:3" s="43" customFormat="1" x14ac:dyDescent="0.25"/>
    <row r="39" spans="3:3" s="43" customFormat="1" x14ac:dyDescent="0.25"/>
    <row r="40" spans="3:3" s="43" customFormat="1" x14ac:dyDescent="0.25"/>
    <row r="41" spans="3:3" s="43" customFormat="1" x14ac:dyDescent="0.25"/>
    <row r="42" spans="3:3" s="43" customFormat="1" x14ac:dyDescent="0.25"/>
    <row r="43" spans="3:3" s="43" customFormat="1" x14ac:dyDescent="0.25"/>
    <row r="44" spans="3:3" s="43" customFormat="1" x14ac:dyDescent="0.25">
      <c r="C44" s="26"/>
    </row>
    <row r="45" spans="3:3" s="43" customFormat="1" x14ac:dyDescent="0.25"/>
    <row r="50" spans="2:2" x14ac:dyDescent="0.2">
      <c r="B50" s="1"/>
    </row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HW182"/>
  <sheetViews>
    <sheetView showGridLines="0" topLeftCell="A7" zoomScaleNormal="100" workbookViewId="0">
      <selection activeCell="B22" sqref="B22"/>
    </sheetView>
  </sheetViews>
  <sheetFormatPr defaultColWidth="0" defaultRowHeight="12" x14ac:dyDescent="0.2"/>
  <cols>
    <col min="1" max="1" width="10.7109375" style="39" customWidth="1"/>
    <col min="2" max="7" width="11" style="39" customWidth="1"/>
    <col min="8" max="8" width="7.7109375" style="39" customWidth="1"/>
    <col min="9" max="9" width="9.5703125" style="39" customWidth="1"/>
    <col min="10" max="10" width="16.42578125" style="40" customWidth="1"/>
    <col min="11" max="11" width="9.140625" style="40" customWidth="1"/>
    <col min="12" max="30" width="11.42578125" style="40" customWidth="1"/>
    <col min="31" max="227" width="11.42578125" style="39" customWidth="1"/>
    <col min="228" max="231" width="30.7109375" style="39" hidden="1" customWidth="1"/>
    <col min="232" max="16384" width="0" style="39" hidden="1"/>
  </cols>
  <sheetData>
    <row r="1" spans="1:30" s="41" customFormat="1" x14ac:dyDescent="0.2">
      <c r="A1" s="2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s="41" customFormat="1" ht="36" customHeight="1" x14ac:dyDescent="0.25">
      <c r="A2" s="28"/>
      <c r="B2" s="126" t="s">
        <v>107</v>
      </c>
      <c r="C2" s="126"/>
      <c r="D2" s="126"/>
      <c r="E2" s="126"/>
      <c r="F2" s="126"/>
      <c r="G2" s="12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2.75" x14ac:dyDescent="0.2">
      <c r="A3" s="40"/>
      <c r="B3" s="124" t="s">
        <v>93</v>
      </c>
      <c r="C3" s="124"/>
      <c r="D3" s="124"/>
      <c r="E3" s="124"/>
      <c r="F3" s="124"/>
      <c r="G3" s="124"/>
      <c r="H3" s="4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s="40" customFormat="1" ht="35.1" customHeight="1" x14ac:dyDescent="0.2">
      <c r="B4" s="76" t="s">
        <v>0</v>
      </c>
      <c r="C4" s="81" t="s">
        <v>112</v>
      </c>
      <c r="D4" s="81" t="s">
        <v>108</v>
      </c>
      <c r="E4" s="81" t="s">
        <v>113</v>
      </c>
      <c r="F4" s="81" t="s">
        <v>109</v>
      </c>
      <c r="G4" s="80" t="s">
        <v>79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s="40" customFormat="1" ht="13.5" customHeight="1" x14ac:dyDescent="0.2">
      <c r="B5" s="77">
        <v>2001</v>
      </c>
      <c r="C5" s="86">
        <v>3585.6570000000002</v>
      </c>
      <c r="D5" s="86">
        <v>151.054</v>
      </c>
      <c r="E5" s="86">
        <v>195.87200000000001</v>
      </c>
      <c r="F5" s="86">
        <v>1.026</v>
      </c>
      <c r="G5" s="86">
        <v>3933.6089999999999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s="40" customFormat="1" ht="13.5" customHeight="1" x14ac:dyDescent="0.2">
      <c r="B6" s="78">
        <v>2003</v>
      </c>
      <c r="C6" s="87">
        <v>4027.3020000000001</v>
      </c>
      <c r="D6" s="87">
        <v>90.057000000000002</v>
      </c>
      <c r="E6" s="87">
        <v>183.44499999999999</v>
      </c>
      <c r="F6" s="87">
        <v>60.512</v>
      </c>
      <c r="G6" s="87">
        <v>4361.3159999999998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40" customFormat="1" ht="13.5" customHeight="1" x14ac:dyDescent="0.2">
      <c r="B7" s="78">
        <v>2005</v>
      </c>
      <c r="C7" s="87">
        <v>6419.3119999999999</v>
      </c>
      <c r="D7" s="87">
        <v>58.564999999999998</v>
      </c>
      <c r="E7" s="87">
        <v>96.296999999999997</v>
      </c>
      <c r="F7" s="87">
        <v>91.212999999999994</v>
      </c>
      <c r="G7" s="87">
        <v>6665.3869999999988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s="40" customFormat="1" ht="13.5" customHeight="1" x14ac:dyDescent="0.2">
      <c r="B8" s="78">
        <v>2007</v>
      </c>
      <c r="C8" s="87">
        <v>7632.4880000000003</v>
      </c>
      <c r="D8" s="87">
        <v>127.27500000000001</v>
      </c>
      <c r="E8" s="87">
        <v>100.31399999999999</v>
      </c>
      <c r="F8" s="87">
        <v>96.715999999999994</v>
      </c>
      <c r="G8" s="87">
        <v>7956.7930000000006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s="40" customFormat="1" ht="13.5" customHeight="1" x14ac:dyDescent="0.2">
      <c r="B9" s="78">
        <v>2009</v>
      </c>
      <c r="C9" s="87">
        <v>6848.3180000000002</v>
      </c>
      <c r="D9" s="87">
        <v>184.47900000000001</v>
      </c>
      <c r="E9" s="87">
        <v>176.667</v>
      </c>
      <c r="F9" s="87">
        <v>53.24</v>
      </c>
      <c r="G9" s="87">
        <v>7262.7040000000006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40" customFormat="1" ht="13.5" customHeight="1" x14ac:dyDescent="0.2">
      <c r="B10" s="78">
        <v>2010</v>
      </c>
      <c r="C10" s="87">
        <v>5570.8195190000015</v>
      </c>
      <c r="D10" s="87">
        <v>340.40100000000001</v>
      </c>
      <c r="E10" s="87">
        <v>139.10180600000001</v>
      </c>
      <c r="F10" s="87" t="s">
        <v>82</v>
      </c>
      <c r="G10" s="87">
        <v>6050.322325000001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40" customFormat="1" ht="13.5" customHeight="1" x14ac:dyDescent="0.2">
      <c r="B11" s="78">
        <v>2011</v>
      </c>
      <c r="C11" s="87">
        <v>5537.3029239999987</v>
      </c>
      <c r="D11" s="87">
        <v>257.77140099999997</v>
      </c>
      <c r="E11" s="87">
        <v>167.44119699999996</v>
      </c>
      <c r="F11" s="87" t="s">
        <v>82</v>
      </c>
      <c r="G11" s="87">
        <v>5962.5155219999988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s="40" customFormat="1" ht="13.5" customHeight="1" x14ac:dyDescent="0.2">
      <c r="B12" s="78">
        <v>2012</v>
      </c>
      <c r="C12" s="87">
        <v>4797.4933640000027</v>
      </c>
      <c r="D12" s="87">
        <v>252.292396</v>
      </c>
      <c r="E12" s="87">
        <v>126.99796099999999</v>
      </c>
      <c r="F12" s="87">
        <v>0.43469999999999992</v>
      </c>
      <c r="G12" s="87">
        <v>5177.2184210000023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40" customFormat="1" ht="13.5" customHeight="1" x14ac:dyDescent="0.2">
      <c r="B13" s="78">
        <v>2013</v>
      </c>
      <c r="C13" s="87">
        <v>5589.1807530000078</v>
      </c>
      <c r="D13" s="87">
        <v>142.84462099999999</v>
      </c>
      <c r="E13" s="87">
        <v>179.32462900000002</v>
      </c>
      <c r="F13" s="87">
        <v>0.11304</v>
      </c>
      <c r="G13" s="87">
        <v>5911.4630430000079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40" customFormat="1" ht="13.5" customHeight="1" x14ac:dyDescent="0.2">
      <c r="B14" s="78">
        <v>2014</v>
      </c>
      <c r="C14" s="87">
        <v>5199.8318589999972</v>
      </c>
      <c r="D14" s="87">
        <v>244.33721099999997</v>
      </c>
      <c r="E14" s="87">
        <v>305.4683050000001</v>
      </c>
      <c r="F14" s="87" t="s">
        <v>82</v>
      </c>
      <c r="G14" s="87">
        <v>5749.6373749999975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s="40" customFormat="1" ht="13.5" customHeight="1" x14ac:dyDescent="0.2">
      <c r="B15" s="78">
        <v>2015</v>
      </c>
      <c r="C15" s="87">
        <v>5241.1202679999978</v>
      </c>
      <c r="D15" s="87">
        <v>376.65064599999999</v>
      </c>
      <c r="E15" s="87">
        <v>249.35493299999996</v>
      </c>
      <c r="F15" s="87" t="s">
        <v>82</v>
      </c>
      <c r="G15" s="87">
        <v>5867.1258469999975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s="40" customFormat="1" ht="13.5" customHeight="1" x14ac:dyDescent="0.2">
      <c r="B16" s="79">
        <v>2016</v>
      </c>
      <c r="C16" s="87">
        <v>5500.5690820000082</v>
      </c>
      <c r="D16" s="87">
        <v>330.69341699999995</v>
      </c>
      <c r="E16" s="87">
        <v>264.98073600000009</v>
      </c>
      <c r="F16" s="87" t="s">
        <v>82</v>
      </c>
      <c r="G16" s="87">
        <v>6096.2432350000081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2:30" s="40" customFormat="1" ht="13.5" customHeight="1" x14ac:dyDescent="0.2">
      <c r="B17" s="78">
        <v>2017</v>
      </c>
      <c r="C17" s="87">
        <v>6822.1760940000013</v>
      </c>
      <c r="D17" s="87">
        <v>549.52527999999995</v>
      </c>
      <c r="E17" s="87">
        <v>198.45989900000004</v>
      </c>
      <c r="F17" s="87">
        <v>5.6738999999999998E-2</v>
      </c>
      <c r="G17" s="87">
        <v>7570.2180120000012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2:30" s="40" customFormat="1" ht="13.5" customHeight="1" x14ac:dyDescent="0.2">
      <c r="B18" s="82" t="s">
        <v>90</v>
      </c>
      <c r="C18" s="88">
        <v>7031.809719636005</v>
      </c>
      <c r="D18" s="88">
        <v>460.84735799999982</v>
      </c>
      <c r="E18" s="88">
        <v>275.50468724500007</v>
      </c>
      <c r="F18" s="89" t="s">
        <v>82</v>
      </c>
      <c r="G18" s="88">
        <v>7768.1617648810052</v>
      </c>
      <c r="H18" s="57"/>
      <c r="I18" s="68"/>
      <c r="J18" s="68"/>
      <c r="K18" s="68"/>
      <c r="L18" s="68"/>
      <c r="M18" s="68"/>
      <c r="N18" s="68"/>
      <c r="O18" s="6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2:30" s="40" customFormat="1" x14ac:dyDescent="0.2">
      <c r="B19" s="120" t="s">
        <v>95</v>
      </c>
      <c r="C19" s="127"/>
      <c r="D19" s="127"/>
      <c r="E19" s="127"/>
      <c r="F19" s="127"/>
      <c r="G19" s="127"/>
      <c r="H19" s="75"/>
      <c r="I19" s="75"/>
      <c r="J19" s="75"/>
      <c r="K19" s="75"/>
      <c r="L19" s="75"/>
      <c r="M19" s="75"/>
      <c r="N19" s="75"/>
      <c r="O19" s="75"/>
      <c r="V19" s="1"/>
      <c r="W19" s="1"/>
    </row>
    <row r="20" spans="2:30" s="40" customFormat="1" x14ac:dyDescent="0.2">
      <c r="B20" s="121" t="s">
        <v>99</v>
      </c>
      <c r="C20" s="121"/>
      <c r="D20" s="121"/>
      <c r="E20" s="121"/>
      <c r="F20" s="121"/>
      <c r="G20" s="121"/>
      <c r="H20" s="74"/>
      <c r="I20" s="74"/>
      <c r="J20" s="74"/>
      <c r="K20" s="74"/>
      <c r="L20" s="74"/>
      <c r="M20" s="74"/>
      <c r="N20" s="74"/>
      <c r="O20" s="74"/>
      <c r="U20" s="31"/>
    </row>
    <row r="21" spans="2:30" s="40" customFormat="1" x14ac:dyDescent="0.2">
      <c r="B21" s="122" t="s">
        <v>92</v>
      </c>
      <c r="C21" s="122"/>
      <c r="D21" s="122"/>
      <c r="E21" s="122"/>
      <c r="F21" s="122"/>
      <c r="G21" s="122"/>
      <c r="H21" s="74"/>
      <c r="I21" s="74"/>
      <c r="J21" s="74"/>
      <c r="K21" s="74"/>
      <c r="L21" s="74"/>
      <c r="M21" s="74"/>
      <c r="N21" s="74"/>
      <c r="O21" s="74"/>
    </row>
    <row r="22" spans="2:30" s="40" customFormat="1" x14ac:dyDescent="0.2">
      <c r="B22" s="30"/>
      <c r="C22" s="30"/>
      <c r="D22" s="30"/>
      <c r="E22" s="30"/>
      <c r="F22" s="30"/>
      <c r="G22" s="30"/>
      <c r="H22" s="30"/>
    </row>
    <row r="23" spans="2:30" s="40" customFormat="1" x14ac:dyDescent="0.2">
      <c r="B23" s="30"/>
      <c r="C23" s="30"/>
      <c r="D23" s="30"/>
      <c r="E23" s="30"/>
      <c r="F23" s="30"/>
      <c r="G23" s="30"/>
      <c r="H23" s="30"/>
    </row>
    <row r="24" spans="2:30" s="40" customFormat="1" x14ac:dyDescent="0.2">
      <c r="B24" s="30"/>
      <c r="C24" s="30"/>
      <c r="D24" s="30"/>
      <c r="E24" s="30"/>
      <c r="F24" s="30"/>
      <c r="G24" s="30"/>
      <c r="H24" s="30"/>
    </row>
    <row r="25" spans="2:30" s="40" customFormat="1" x14ac:dyDescent="0.2">
      <c r="B25" s="30"/>
      <c r="C25" s="30"/>
      <c r="D25" s="30"/>
      <c r="E25" s="30"/>
      <c r="F25" s="30"/>
      <c r="G25" s="30"/>
      <c r="H25" s="30"/>
    </row>
    <row r="26" spans="2:30" s="40" customFormat="1" x14ac:dyDescent="0.2">
      <c r="B26" s="30"/>
      <c r="C26" s="30"/>
      <c r="D26" s="30"/>
      <c r="E26" s="30"/>
      <c r="F26" s="30"/>
      <c r="G26" s="30"/>
      <c r="H26" s="30"/>
    </row>
    <row r="27" spans="2:30" s="40" customFormat="1" x14ac:dyDescent="0.2">
      <c r="B27" s="30"/>
      <c r="C27" s="30"/>
      <c r="D27" s="30"/>
      <c r="E27" s="30"/>
      <c r="F27" s="30"/>
      <c r="G27" s="30"/>
      <c r="H27" s="30"/>
    </row>
    <row r="28" spans="2:30" s="40" customFormat="1" x14ac:dyDescent="0.2">
      <c r="B28" s="30"/>
      <c r="C28" s="30"/>
      <c r="D28" s="30"/>
      <c r="E28" s="30"/>
      <c r="F28" s="30"/>
      <c r="G28" s="30"/>
      <c r="H28" s="30"/>
    </row>
    <row r="29" spans="2:30" s="40" customFormat="1" x14ac:dyDescent="0.2"/>
    <row r="30" spans="2:30" s="40" customFormat="1" x14ac:dyDescent="0.2"/>
    <row r="31" spans="2:30" s="40" customFormat="1" x14ac:dyDescent="0.2"/>
    <row r="32" spans="2:30" s="40" customFormat="1" x14ac:dyDescent="0.2"/>
    <row r="33" spans="2:4" s="40" customFormat="1" x14ac:dyDescent="0.2">
      <c r="B33" s="29"/>
      <c r="C33" s="29"/>
      <c r="D33" s="29"/>
    </row>
    <row r="34" spans="2:4" s="40" customFormat="1" x14ac:dyDescent="0.2">
      <c r="B34" s="29"/>
      <c r="C34" s="29"/>
      <c r="D34" s="29"/>
    </row>
    <row r="35" spans="2:4" s="40" customFormat="1" x14ac:dyDescent="0.2"/>
    <row r="36" spans="2:4" s="40" customFormat="1" x14ac:dyDescent="0.2"/>
    <row r="37" spans="2:4" s="40" customFormat="1" x14ac:dyDescent="0.2"/>
    <row r="38" spans="2:4" s="40" customFormat="1" x14ac:dyDescent="0.2"/>
    <row r="39" spans="2:4" s="40" customFormat="1" x14ac:dyDescent="0.2"/>
    <row r="40" spans="2:4" s="40" customFormat="1" x14ac:dyDescent="0.2"/>
    <row r="41" spans="2:4" s="40" customFormat="1" x14ac:dyDescent="0.2"/>
    <row r="42" spans="2:4" s="40" customFormat="1" x14ac:dyDescent="0.2"/>
    <row r="43" spans="2:4" s="40" customFormat="1" x14ac:dyDescent="0.2"/>
    <row r="54" spans="4:9" x14ac:dyDescent="0.2">
      <c r="H54" s="27"/>
      <c r="I54" s="27"/>
    </row>
    <row r="55" spans="4:9" x14ac:dyDescent="0.2">
      <c r="H55" s="27"/>
      <c r="I55" s="27"/>
    </row>
    <row r="56" spans="4:9" x14ac:dyDescent="0.2">
      <c r="H56" s="27"/>
      <c r="I56" s="27"/>
    </row>
    <row r="57" spans="4:9" x14ac:dyDescent="0.2">
      <c r="H57" s="27"/>
      <c r="I57" s="27"/>
    </row>
    <row r="58" spans="4:9" x14ac:dyDescent="0.2">
      <c r="H58" s="27"/>
      <c r="I58" s="27"/>
    </row>
    <row r="59" spans="4:9" x14ac:dyDescent="0.2">
      <c r="H59" s="27"/>
      <c r="I59" s="27"/>
    </row>
    <row r="60" spans="4:9" x14ac:dyDescent="0.2">
      <c r="H60" s="27"/>
      <c r="I60" s="27"/>
    </row>
    <row r="61" spans="4:9" x14ac:dyDescent="0.2">
      <c r="H61" s="27"/>
      <c r="I61" s="27"/>
    </row>
    <row r="62" spans="4:9" x14ac:dyDescent="0.2">
      <c r="H62" s="27"/>
      <c r="I62" s="27"/>
    </row>
    <row r="63" spans="4:9" x14ac:dyDescent="0.2">
      <c r="G63" s="27"/>
      <c r="H63" s="27"/>
      <c r="I63" s="27"/>
    </row>
    <row r="64" spans="4:9" x14ac:dyDescent="0.2">
      <c r="D64" s="27"/>
      <c r="E64" s="27"/>
      <c r="F64" s="27"/>
      <c r="G64" s="27"/>
      <c r="H64" s="27"/>
      <c r="I64" s="27"/>
    </row>
    <row r="65" spans="1:9" x14ac:dyDescent="0.2">
      <c r="D65" s="27"/>
      <c r="E65" s="27"/>
      <c r="F65" s="27"/>
      <c r="G65" s="27"/>
      <c r="H65" s="27"/>
      <c r="I65" s="27"/>
    </row>
    <row r="66" spans="1:9" x14ac:dyDescent="0.2">
      <c r="D66" s="27"/>
      <c r="E66" s="27"/>
      <c r="F66" s="27"/>
      <c r="G66" s="27"/>
      <c r="H66" s="27"/>
      <c r="I66" s="27"/>
    </row>
    <row r="67" spans="1:9" x14ac:dyDescent="0.2">
      <c r="A67" s="32"/>
      <c r="B67" s="32"/>
      <c r="C67" s="32"/>
      <c r="D67" s="32"/>
      <c r="E67" s="32"/>
      <c r="F67" s="32"/>
      <c r="G67" s="27"/>
      <c r="H67" s="27"/>
      <c r="I67" s="27"/>
    </row>
    <row r="68" spans="1:9" x14ac:dyDescent="0.2">
      <c r="A68" s="33"/>
      <c r="B68" s="35"/>
      <c r="C68" s="34"/>
      <c r="D68" s="33"/>
      <c r="E68" s="34"/>
      <c r="F68" s="34"/>
      <c r="G68" s="27"/>
      <c r="H68" s="27"/>
      <c r="I68" s="27"/>
    </row>
    <row r="69" spans="1:9" x14ac:dyDescent="0.2">
      <c r="A69" s="33"/>
      <c r="B69" s="35"/>
      <c r="C69" s="34"/>
      <c r="D69" s="33"/>
      <c r="E69" s="34"/>
      <c r="F69" s="34"/>
      <c r="G69" s="27"/>
      <c r="H69" s="27"/>
      <c r="I69" s="27"/>
    </row>
    <row r="70" spans="1:9" x14ac:dyDescent="0.2">
      <c r="A70" s="33"/>
      <c r="B70" s="35"/>
      <c r="C70" s="34"/>
      <c r="D70" s="33"/>
      <c r="E70" s="34"/>
      <c r="F70" s="34"/>
      <c r="G70" s="27"/>
      <c r="H70" s="27"/>
      <c r="I70" s="27"/>
    </row>
    <row r="71" spans="1:9" x14ac:dyDescent="0.2">
      <c r="A71" s="33"/>
      <c r="B71" s="35"/>
      <c r="C71" s="34"/>
      <c r="D71" s="33"/>
      <c r="E71" s="34"/>
      <c r="F71" s="34"/>
      <c r="G71" s="27"/>
      <c r="H71" s="27"/>
      <c r="I71" s="27"/>
    </row>
    <row r="72" spans="1:9" x14ac:dyDescent="0.2">
      <c r="A72" s="33"/>
      <c r="B72" s="35"/>
      <c r="C72" s="34"/>
      <c r="D72" s="33"/>
      <c r="E72" s="34"/>
      <c r="F72" s="34"/>
      <c r="G72" s="27"/>
      <c r="H72" s="27"/>
      <c r="I72" s="27"/>
    </row>
    <row r="73" spans="1:9" x14ac:dyDescent="0.2">
      <c r="A73" s="33"/>
      <c r="B73" s="35"/>
      <c r="C73" s="34"/>
      <c r="D73" s="33"/>
      <c r="E73" s="34"/>
      <c r="F73" s="34"/>
    </row>
    <row r="74" spans="1:9" x14ac:dyDescent="0.2">
      <c r="A74" s="33"/>
      <c r="B74" s="35"/>
      <c r="C74" s="34"/>
      <c r="D74" s="33"/>
      <c r="E74" s="34"/>
      <c r="F74" s="34"/>
    </row>
    <row r="75" spans="1:9" x14ac:dyDescent="0.2">
      <c r="A75" s="33"/>
      <c r="B75" s="35"/>
      <c r="C75" s="34"/>
      <c r="D75" s="33"/>
      <c r="E75" s="34"/>
      <c r="F75" s="34"/>
    </row>
    <row r="76" spans="1:9" x14ac:dyDescent="0.2">
      <c r="A76" s="33"/>
      <c r="B76" s="35"/>
      <c r="C76" s="34"/>
      <c r="D76" s="33"/>
      <c r="E76" s="34"/>
      <c r="F76" s="34"/>
    </row>
    <row r="77" spans="1:9" x14ac:dyDescent="0.2">
      <c r="A77" s="33"/>
      <c r="B77" s="35"/>
      <c r="C77" s="34"/>
      <c r="D77" s="33"/>
      <c r="E77" s="34"/>
      <c r="F77" s="34"/>
    </row>
    <row r="78" spans="1:9" x14ac:dyDescent="0.2">
      <c r="A78" s="33"/>
      <c r="B78" s="35"/>
      <c r="C78" s="34"/>
      <c r="D78" s="33"/>
      <c r="E78" s="34"/>
      <c r="F78" s="34"/>
    </row>
    <row r="79" spans="1:9" x14ac:dyDescent="0.2">
      <c r="A79" s="33"/>
      <c r="B79" s="35"/>
      <c r="C79" s="34"/>
      <c r="D79" s="33"/>
      <c r="E79" s="34"/>
      <c r="F79" s="34"/>
    </row>
    <row r="80" spans="1:9" x14ac:dyDescent="0.2">
      <c r="A80" s="33"/>
      <c r="B80" s="35"/>
      <c r="C80" s="34"/>
      <c r="D80" s="33"/>
      <c r="E80" s="34"/>
      <c r="F80" s="34"/>
    </row>
    <row r="81" spans="1:6" x14ac:dyDescent="0.2">
      <c r="A81" s="33"/>
      <c r="B81" s="35"/>
      <c r="C81" s="34"/>
      <c r="D81" s="33"/>
      <c r="E81" s="34"/>
      <c r="F81" s="34"/>
    </row>
    <row r="82" spans="1:6" x14ac:dyDescent="0.2">
      <c r="A82" s="33"/>
      <c r="B82" s="35"/>
      <c r="C82" s="34"/>
      <c r="D82" s="33"/>
      <c r="E82" s="34"/>
      <c r="F82" s="34"/>
    </row>
    <row r="83" spans="1:6" x14ac:dyDescent="0.2">
      <c r="A83" s="33"/>
      <c r="B83" s="35"/>
      <c r="C83" s="34"/>
      <c r="D83" s="33"/>
      <c r="E83" s="34"/>
      <c r="F83" s="34"/>
    </row>
    <row r="84" spans="1:6" x14ac:dyDescent="0.2">
      <c r="A84" s="33"/>
      <c r="B84" s="35"/>
      <c r="C84" s="34"/>
      <c r="D84" s="33"/>
      <c r="E84" s="34"/>
      <c r="F84" s="34"/>
    </row>
    <row r="85" spans="1:6" x14ac:dyDescent="0.2">
      <c r="A85" s="33"/>
      <c r="B85" s="35"/>
      <c r="C85" s="34"/>
      <c r="D85" s="33"/>
      <c r="E85" s="34"/>
      <c r="F85" s="34"/>
    </row>
    <row r="86" spans="1:6" x14ac:dyDescent="0.2">
      <c r="A86" s="33"/>
      <c r="B86" s="35"/>
      <c r="C86" s="34"/>
      <c r="D86" s="33"/>
      <c r="E86" s="34"/>
      <c r="F86" s="34"/>
    </row>
    <row r="87" spans="1:6" x14ac:dyDescent="0.2">
      <c r="A87" s="33"/>
      <c r="B87" s="35"/>
      <c r="C87" s="34"/>
      <c r="D87" s="33"/>
      <c r="E87" s="34"/>
      <c r="F87" s="34"/>
    </row>
    <row r="88" spans="1:6" x14ac:dyDescent="0.2">
      <c r="A88" s="33"/>
      <c r="B88" s="35"/>
      <c r="C88" s="34"/>
      <c r="D88" s="33"/>
      <c r="E88" s="34"/>
      <c r="F88" s="34"/>
    </row>
    <row r="89" spans="1:6" x14ac:dyDescent="0.2">
      <c r="A89" s="33"/>
      <c r="B89" s="35"/>
      <c r="C89" s="34"/>
      <c r="D89" s="33"/>
      <c r="E89" s="34"/>
      <c r="F89" s="34"/>
    </row>
    <row r="90" spans="1:6" x14ac:dyDescent="0.2">
      <c r="A90" s="33"/>
      <c r="B90" s="35"/>
      <c r="C90" s="34"/>
      <c r="D90" s="33"/>
      <c r="E90" s="34"/>
      <c r="F90" s="34"/>
    </row>
    <row r="91" spans="1:6" x14ac:dyDescent="0.2">
      <c r="A91" s="33"/>
      <c r="B91" s="35"/>
      <c r="C91" s="34"/>
      <c r="D91" s="33"/>
      <c r="E91" s="34"/>
      <c r="F91" s="34"/>
    </row>
    <row r="92" spans="1:6" x14ac:dyDescent="0.2">
      <c r="A92" s="33"/>
      <c r="B92" s="35"/>
      <c r="C92" s="34"/>
      <c r="D92" s="33"/>
      <c r="E92" s="34"/>
      <c r="F92" s="34"/>
    </row>
    <row r="93" spans="1:6" x14ac:dyDescent="0.2">
      <c r="A93" s="33"/>
      <c r="B93" s="35"/>
      <c r="C93" s="34"/>
      <c r="D93" s="33"/>
      <c r="E93" s="34"/>
      <c r="F93" s="34"/>
    </row>
    <row r="94" spans="1:6" x14ac:dyDescent="0.2">
      <c r="A94" s="33"/>
      <c r="B94" s="35"/>
      <c r="C94" s="34"/>
      <c r="D94" s="33"/>
      <c r="E94" s="34"/>
      <c r="F94" s="34"/>
    </row>
    <row r="95" spans="1:6" x14ac:dyDescent="0.2">
      <c r="A95" s="33"/>
      <c r="B95" s="35"/>
      <c r="C95" s="34"/>
      <c r="D95" s="33"/>
      <c r="E95" s="34"/>
      <c r="F95" s="34"/>
    </row>
    <row r="96" spans="1:6" x14ac:dyDescent="0.2">
      <c r="A96" s="33"/>
      <c r="B96" s="35"/>
      <c r="C96" s="34"/>
      <c r="D96" s="33"/>
      <c r="E96" s="34"/>
      <c r="F96" s="34"/>
    </row>
    <row r="97" spans="1:6" x14ac:dyDescent="0.2">
      <c r="A97" s="33"/>
      <c r="B97" s="35"/>
      <c r="C97" s="34"/>
      <c r="D97" s="33"/>
      <c r="E97" s="34"/>
      <c r="F97" s="34"/>
    </row>
    <row r="98" spans="1:6" x14ac:dyDescent="0.2">
      <c r="A98" s="33"/>
      <c r="B98" s="35"/>
      <c r="C98" s="34"/>
      <c r="D98" s="33"/>
      <c r="E98" s="34"/>
      <c r="F98" s="34"/>
    </row>
    <row r="99" spans="1:6" x14ac:dyDescent="0.2">
      <c r="A99" s="33"/>
      <c r="B99" s="35"/>
      <c r="C99" s="34"/>
      <c r="D99" s="33"/>
      <c r="E99" s="34"/>
      <c r="F99" s="34"/>
    </row>
    <row r="100" spans="1:6" x14ac:dyDescent="0.2">
      <c r="A100" s="33"/>
      <c r="B100" s="35"/>
      <c r="C100" s="34"/>
      <c r="D100" s="33"/>
      <c r="E100" s="34"/>
      <c r="F100" s="34"/>
    </row>
    <row r="101" spans="1:6" x14ac:dyDescent="0.2">
      <c r="A101" s="33"/>
      <c r="B101" s="35"/>
      <c r="C101" s="34"/>
      <c r="D101" s="33"/>
      <c r="E101" s="34"/>
      <c r="F101" s="34"/>
    </row>
    <row r="102" spans="1:6" x14ac:dyDescent="0.2">
      <c r="A102" s="33"/>
      <c r="B102" s="35"/>
      <c r="C102" s="34"/>
      <c r="D102" s="33"/>
      <c r="E102" s="34"/>
      <c r="F102" s="34"/>
    </row>
    <row r="103" spans="1:6" x14ac:dyDescent="0.2">
      <c r="A103" s="33"/>
      <c r="B103" s="35"/>
      <c r="C103" s="34"/>
      <c r="D103" s="33"/>
      <c r="E103" s="34"/>
      <c r="F103" s="34"/>
    </row>
    <row r="104" spans="1:6" x14ac:dyDescent="0.2">
      <c r="A104" s="33"/>
      <c r="B104" s="35"/>
      <c r="C104" s="34"/>
      <c r="D104" s="33"/>
      <c r="E104" s="34"/>
      <c r="F104" s="34"/>
    </row>
    <row r="105" spans="1:6" x14ac:dyDescent="0.2">
      <c r="A105" s="33"/>
      <c r="B105" s="35"/>
      <c r="C105" s="34"/>
      <c r="D105" s="33"/>
      <c r="E105" s="34"/>
      <c r="F105" s="34"/>
    </row>
    <row r="106" spans="1:6" x14ac:dyDescent="0.2">
      <c r="A106" s="33"/>
      <c r="B106" s="35"/>
      <c r="C106" s="34"/>
      <c r="D106" s="33"/>
      <c r="E106" s="34"/>
      <c r="F106" s="34"/>
    </row>
    <row r="107" spans="1:6" x14ac:dyDescent="0.2">
      <c r="A107" s="33"/>
      <c r="B107" s="35"/>
      <c r="C107" s="34"/>
      <c r="D107" s="33"/>
      <c r="E107" s="34"/>
      <c r="F107" s="34"/>
    </row>
    <row r="108" spans="1:6" x14ac:dyDescent="0.2">
      <c r="A108" s="33"/>
      <c r="B108" s="35"/>
      <c r="C108" s="34"/>
      <c r="D108" s="33"/>
      <c r="E108" s="34"/>
      <c r="F108" s="34"/>
    </row>
    <row r="109" spans="1:6" x14ac:dyDescent="0.2">
      <c r="A109" s="33"/>
      <c r="B109" s="35"/>
      <c r="C109" s="34"/>
      <c r="D109" s="33"/>
      <c r="E109" s="34"/>
      <c r="F109" s="34"/>
    </row>
    <row r="110" spans="1:6" x14ac:dyDescent="0.2">
      <c r="A110" s="33"/>
      <c r="B110" s="35"/>
      <c r="C110" s="34"/>
      <c r="D110" s="33"/>
      <c r="E110" s="34"/>
      <c r="F110" s="34"/>
    </row>
    <row r="111" spans="1:6" x14ac:dyDescent="0.2">
      <c r="A111" s="33"/>
      <c r="B111" s="35"/>
      <c r="C111" s="34"/>
      <c r="D111" s="33"/>
      <c r="E111" s="34"/>
      <c r="F111" s="34"/>
    </row>
    <row r="112" spans="1:6" x14ac:dyDescent="0.2">
      <c r="A112" s="33"/>
      <c r="B112" s="35"/>
      <c r="C112" s="34"/>
      <c r="D112" s="33"/>
      <c r="E112" s="34"/>
      <c r="F112" s="34"/>
    </row>
    <row r="113" spans="1:6" x14ac:dyDescent="0.2">
      <c r="A113" s="33"/>
      <c r="B113" s="35"/>
      <c r="C113" s="34"/>
      <c r="D113" s="33"/>
      <c r="E113" s="34"/>
      <c r="F113" s="34"/>
    </row>
    <row r="114" spans="1:6" x14ac:dyDescent="0.2">
      <c r="A114" s="33"/>
      <c r="B114" s="35"/>
      <c r="C114" s="34"/>
      <c r="D114" s="33"/>
      <c r="E114" s="34"/>
      <c r="F114" s="34"/>
    </row>
    <row r="115" spans="1:6" x14ac:dyDescent="0.2">
      <c r="A115" s="33"/>
      <c r="B115" s="35"/>
      <c r="C115" s="34"/>
      <c r="D115" s="33"/>
      <c r="E115" s="34"/>
      <c r="F115" s="34"/>
    </row>
    <row r="116" spans="1:6" x14ac:dyDescent="0.2">
      <c r="A116" s="33"/>
      <c r="B116" s="35"/>
      <c r="C116" s="34"/>
      <c r="D116" s="33"/>
      <c r="E116" s="34"/>
      <c r="F116" s="34"/>
    </row>
    <row r="117" spans="1:6" x14ac:dyDescent="0.2">
      <c r="A117" s="33"/>
      <c r="B117" s="35"/>
      <c r="C117" s="34"/>
      <c r="D117" s="33"/>
      <c r="E117" s="34"/>
      <c r="F117" s="34"/>
    </row>
    <row r="118" spans="1:6" x14ac:dyDescent="0.2">
      <c r="A118" s="33"/>
      <c r="B118" s="35"/>
      <c r="C118" s="34"/>
      <c r="D118" s="33"/>
      <c r="E118" s="34"/>
      <c r="F118" s="34"/>
    </row>
    <row r="119" spans="1:6" x14ac:dyDescent="0.2">
      <c r="A119" s="33"/>
      <c r="B119" s="35"/>
      <c r="C119" s="34"/>
      <c r="D119" s="33"/>
      <c r="E119" s="34"/>
      <c r="F119" s="34"/>
    </row>
    <row r="120" spans="1:6" x14ac:dyDescent="0.2">
      <c r="A120" s="33"/>
      <c r="B120" s="35"/>
      <c r="C120" s="34"/>
      <c r="D120" s="33"/>
      <c r="E120" s="34"/>
      <c r="F120" s="34"/>
    </row>
    <row r="121" spans="1:6" x14ac:dyDescent="0.2">
      <c r="A121" s="33"/>
      <c r="B121" s="35"/>
      <c r="C121" s="34"/>
      <c r="D121" s="33"/>
      <c r="E121" s="34"/>
      <c r="F121" s="34"/>
    </row>
    <row r="122" spans="1:6" x14ac:dyDescent="0.2">
      <c r="A122" s="33"/>
      <c r="B122" s="35"/>
      <c r="C122" s="34"/>
      <c r="D122" s="33"/>
      <c r="E122" s="34"/>
      <c r="F122" s="34"/>
    </row>
    <row r="123" spans="1:6" x14ac:dyDescent="0.2">
      <c r="A123" s="33"/>
      <c r="B123" s="35"/>
      <c r="C123" s="34"/>
      <c r="D123" s="33"/>
      <c r="E123" s="34"/>
      <c r="F123" s="34"/>
    </row>
    <row r="124" spans="1:6" x14ac:dyDescent="0.2">
      <c r="A124" s="33"/>
      <c r="B124" s="35"/>
      <c r="C124" s="34"/>
      <c r="D124" s="33"/>
      <c r="E124" s="34"/>
      <c r="F124" s="34"/>
    </row>
    <row r="125" spans="1:6" x14ac:dyDescent="0.2">
      <c r="A125" s="33"/>
      <c r="B125" s="35"/>
      <c r="C125" s="34"/>
      <c r="D125" s="33"/>
      <c r="E125" s="34"/>
      <c r="F125" s="34"/>
    </row>
    <row r="126" spans="1:6" x14ac:dyDescent="0.2">
      <c r="A126" s="33"/>
      <c r="B126" s="35"/>
      <c r="C126" s="34"/>
      <c r="D126" s="33"/>
      <c r="E126" s="34"/>
      <c r="F126" s="34"/>
    </row>
    <row r="127" spans="1:6" x14ac:dyDescent="0.2">
      <c r="A127" s="33"/>
      <c r="B127" s="35"/>
      <c r="C127" s="34"/>
      <c r="D127" s="33"/>
      <c r="E127" s="34"/>
      <c r="F127" s="34"/>
    </row>
    <row r="128" spans="1:6" x14ac:dyDescent="0.2">
      <c r="A128" s="33"/>
      <c r="B128" s="35"/>
      <c r="C128" s="34"/>
      <c r="D128" s="33"/>
      <c r="E128" s="34"/>
      <c r="F128" s="34"/>
    </row>
    <row r="129" spans="1:6" x14ac:dyDescent="0.2">
      <c r="A129" s="33"/>
      <c r="B129" s="35"/>
      <c r="C129" s="34"/>
      <c r="D129" s="33"/>
      <c r="E129" s="34"/>
      <c r="F129" s="34"/>
    </row>
    <row r="130" spans="1:6" x14ac:dyDescent="0.2">
      <c r="A130" s="33"/>
      <c r="B130" s="35"/>
      <c r="C130" s="34"/>
      <c r="D130" s="33"/>
      <c r="E130" s="34"/>
      <c r="F130" s="34"/>
    </row>
    <row r="131" spans="1:6" x14ac:dyDescent="0.2">
      <c r="A131" s="33"/>
      <c r="B131" s="35"/>
      <c r="C131" s="34"/>
      <c r="D131" s="33"/>
      <c r="E131" s="34"/>
      <c r="F131" s="34"/>
    </row>
    <row r="132" spans="1:6" x14ac:dyDescent="0.2">
      <c r="A132" s="33"/>
      <c r="B132" s="35"/>
      <c r="C132" s="34"/>
      <c r="D132" s="33"/>
      <c r="E132" s="34"/>
      <c r="F132" s="34"/>
    </row>
    <row r="133" spans="1:6" x14ac:dyDescent="0.2">
      <c r="A133" s="33"/>
      <c r="B133" s="35"/>
      <c r="C133" s="34"/>
      <c r="D133" s="33"/>
      <c r="E133" s="34"/>
      <c r="F133" s="34"/>
    </row>
    <row r="134" spans="1:6" x14ac:dyDescent="0.2">
      <c r="A134" s="33"/>
      <c r="B134" s="35"/>
      <c r="C134" s="34"/>
      <c r="D134" s="33"/>
      <c r="E134" s="34"/>
      <c r="F134" s="34"/>
    </row>
    <row r="135" spans="1:6" x14ac:dyDescent="0.2">
      <c r="A135" s="33"/>
      <c r="B135" s="35"/>
      <c r="C135" s="34"/>
      <c r="D135" s="33"/>
      <c r="E135" s="34"/>
      <c r="F135" s="34"/>
    </row>
    <row r="136" spans="1:6" x14ac:dyDescent="0.2">
      <c r="A136" s="33"/>
      <c r="B136" s="35"/>
      <c r="C136" s="34"/>
      <c r="D136" s="33"/>
      <c r="E136" s="34"/>
      <c r="F136" s="34"/>
    </row>
    <row r="137" spans="1:6" x14ac:dyDescent="0.2">
      <c r="A137" s="33"/>
      <c r="B137" s="35"/>
      <c r="C137" s="34"/>
      <c r="D137" s="33"/>
      <c r="E137" s="34"/>
      <c r="F137" s="34"/>
    </row>
    <row r="138" spans="1:6" x14ac:dyDescent="0.2">
      <c r="A138" s="33"/>
      <c r="B138" s="35"/>
      <c r="C138" s="34"/>
      <c r="D138" s="33"/>
      <c r="E138" s="34"/>
      <c r="F138" s="34"/>
    </row>
    <row r="139" spans="1:6" x14ac:dyDescent="0.2">
      <c r="A139" s="33"/>
      <c r="B139" s="35"/>
      <c r="C139" s="34"/>
      <c r="D139" s="33"/>
      <c r="E139" s="34"/>
      <c r="F139" s="34"/>
    </row>
    <row r="140" spans="1:6" x14ac:dyDescent="0.2">
      <c r="A140" s="33"/>
      <c r="B140" s="35"/>
      <c r="C140" s="34"/>
      <c r="D140" s="33"/>
      <c r="E140" s="34"/>
      <c r="F140" s="34"/>
    </row>
    <row r="141" spans="1:6" x14ac:dyDescent="0.2">
      <c r="A141" s="33"/>
      <c r="B141" s="35"/>
      <c r="C141" s="34"/>
      <c r="D141" s="33"/>
      <c r="E141" s="34"/>
      <c r="F141" s="34"/>
    </row>
    <row r="142" spans="1:6" x14ac:dyDescent="0.2">
      <c r="A142" s="33"/>
      <c r="B142" s="35"/>
      <c r="C142" s="34"/>
      <c r="D142" s="33"/>
      <c r="E142" s="34"/>
      <c r="F142" s="34"/>
    </row>
    <row r="143" spans="1:6" x14ac:dyDescent="0.2">
      <c r="A143" s="33"/>
      <c r="B143" s="35"/>
      <c r="C143" s="34"/>
      <c r="D143" s="33"/>
      <c r="E143" s="34"/>
      <c r="F143" s="34"/>
    </row>
    <row r="144" spans="1:6" x14ac:dyDescent="0.2">
      <c r="A144" s="33"/>
      <c r="B144" s="35"/>
      <c r="C144" s="34"/>
      <c r="D144" s="33"/>
      <c r="E144" s="34"/>
      <c r="F144" s="34"/>
    </row>
    <row r="145" spans="1:6" x14ac:dyDescent="0.2">
      <c r="A145" s="33"/>
      <c r="B145" s="35"/>
      <c r="C145" s="34"/>
      <c r="D145" s="33"/>
      <c r="E145" s="34"/>
      <c r="F145" s="34"/>
    </row>
    <row r="146" spans="1:6" x14ac:dyDescent="0.2">
      <c r="A146" s="33"/>
      <c r="B146" s="35"/>
      <c r="C146" s="34"/>
      <c r="D146" s="33"/>
      <c r="E146" s="34"/>
      <c r="F146" s="34"/>
    </row>
    <row r="147" spans="1:6" x14ac:dyDescent="0.2">
      <c r="A147" s="33"/>
      <c r="B147" s="35"/>
      <c r="C147" s="34"/>
      <c r="D147" s="33"/>
      <c r="E147" s="34"/>
      <c r="F147" s="34"/>
    </row>
    <row r="148" spans="1:6" x14ac:dyDescent="0.2">
      <c r="A148" s="33"/>
      <c r="B148" s="35"/>
      <c r="C148" s="34"/>
      <c r="D148" s="33"/>
      <c r="E148" s="34"/>
      <c r="F148" s="34"/>
    </row>
    <row r="149" spans="1:6" x14ac:dyDescent="0.2">
      <c r="A149" s="33"/>
      <c r="B149" s="35"/>
      <c r="C149" s="34"/>
      <c r="D149" s="33"/>
      <c r="E149" s="34"/>
      <c r="F149" s="34"/>
    </row>
    <row r="150" spans="1:6" x14ac:dyDescent="0.2">
      <c r="A150" s="33"/>
      <c r="B150" s="35"/>
      <c r="C150" s="34"/>
      <c r="D150" s="33"/>
      <c r="E150" s="34"/>
      <c r="F150" s="34"/>
    </row>
    <row r="151" spans="1:6" x14ac:dyDescent="0.2">
      <c r="A151" s="33"/>
      <c r="B151" s="35"/>
      <c r="C151" s="34"/>
      <c r="D151" s="33"/>
      <c r="E151" s="34"/>
      <c r="F151" s="34"/>
    </row>
    <row r="152" spans="1:6" x14ac:dyDescent="0.2">
      <c r="A152" s="33"/>
      <c r="B152" s="35"/>
      <c r="C152" s="34"/>
      <c r="D152" s="33"/>
      <c r="E152" s="34"/>
      <c r="F152" s="34"/>
    </row>
    <row r="153" spans="1:6" x14ac:dyDescent="0.2">
      <c r="A153" s="33"/>
      <c r="B153" s="35"/>
      <c r="C153" s="34"/>
      <c r="D153" s="33"/>
      <c r="E153" s="34"/>
      <c r="F153" s="34"/>
    </row>
    <row r="154" spans="1:6" x14ac:dyDescent="0.2">
      <c r="A154" s="33"/>
      <c r="B154" s="35"/>
      <c r="C154" s="34"/>
      <c r="D154" s="33"/>
      <c r="E154" s="34"/>
      <c r="F154" s="34"/>
    </row>
    <row r="155" spans="1:6" x14ac:dyDescent="0.2">
      <c r="A155" s="33"/>
      <c r="B155" s="35"/>
      <c r="C155" s="34"/>
      <c r="D155" s="33"/>
      <c r="E155" s="34"/>
      <c r="F155" s="34"/>
    </row>
    <row r="156" spans="1:6" x14ac:dyDescent="0.2">
      <c r="A156" s="33"/>
      <c r="B156" s="35"/>
      <c r="C156" s="34"/>
      <c r="D156" s="33"/>
      <c r="E156" s="34"/>
      <c r="F156" s="34"/>
    </row>
    <row r="157" spans="1:6" x14ac:dyDescent="0.2">
      <c r="A157" s="33"/>
      <c r="B157" s="35"/>
      <c r="C157" s="34"/>
      <c r="D157" s="33"/>
      <c r="E157" s="34"/>
      <c r="F157" s="34"/>
    </row>
    <row r="158" spans="1:6" x14ac:dyDescent="0.2">
      <c r="A158" s="33"/>
      <c r="B158" s="35"/>
      <c r="C158" s="34"/>
      <c r="D158" s="33"/>
      <c r="E158" s="34"/>
      <c r="F158" s="34"/>
    </row>
    <row r="159" spans="1:6" x14ac:dyDescent="0.2">
      <c r="A159" s="33"/>
      <c r="B159" s="35"/>
      <c r="C159" s="34"/>
      <c r="D159" s="33"/>
      <c r="E159" s="34"/>
      <c r="F159" s="34"/>
    </row>
    <row r="160" spans="1:6" x14ac:dyDescent="0.2">
      <c r="A160" s="33"/>
      <c r="B160" s="35"/>
      <c r="C160" s="34"/>
      <c r="D160" s="33"/>
      <c r="E160" s="34"/>
      <c r="F160" s="34"/>
    </row>
    <row r="161" spans="1:6" x14ac:dyDescent="0.2">
      <c r="A161" s="33"/>
      <c r="B161" s="35"/>
      <c r="C161" s="34"/>
      <c r="D161" s="33"/>
      <c r="E161" s="34"/>
      <c r="F161" s="34"/>
    </row>
    <row r="162" spans="1:6" x14ac:dyDescent="0.2">
      <c r="A162" s="33"/>
      <c r="B162" s="35"/>
      <c r="C162" s="34"/>
      <c r="D162" s="33"/>
      <c r="E162" s="34"/>
      <c r="F162" s="34"/>
    </row>
    <row r="163" spans="1:6" x14ac:dyDescent="0.2">
      <c r="A163" s="33"/>
      <c r="B163" s="35"/>
      <c r="C163" s="34"/>
      <c r="D163" s="33"/>
      <c r="E163" s="34"/>
      <c r="F163" s="34"/>
    </row>
    <row r="164" spans="1:6" x14ac:dyDescent="0.2">
      <c r="A164" s="33"/>
      <c r="B164" s="35"/>
      <c r="C164" s="34"/>
      <c r="D164" s="33"/>
      <c r="E164" s="34"/>
      <c r="F164" s="34"/>
    </row>
    <row r="165" spans="1:6" x14ac:dyDescent="0.2">
      <c r="A165" s="33"/>
      <c r="B165" s="35"/>
      <c r="C165" s="34"/>
      <c r="D165" s="33"/>
      <c r="E165" s="34"/>
      <c r="F165" s="34"/>
    </row>
    <row r="166" spans="1:6" x14ac:dyDescent="0.2">
      <c r="A166" s="33"/>
      <c r="B166" s="35"/>
      <c r="C166" s="34"/>
      <c r="D166" s="33"/>
      <c r="E166" s="34"/>
      <c r="F166" s="34"/>
    </row>
    <row r="167" spans="1:6" x14ac:dyDescent="0.2">
      <c r="A167" s="33"/>
      <c r="B167" s="35"/>
      <c r="C167" s="34"/>
      <c r="D167" s="33"/>
      <c r="E167" s="34"/>
      <c r="F167" s="34"/>
    </row>
    <row r="168" spans="1:6" x14ac:dyDescent="0.2">
      <c r="A168" s="33"/>
      <c r="B168" s="35"/>
      <c r="C168" s="34"/>
      <c r="D168" s="33"/>
      <c r="E168" s="34"/>
      <c r="F168" s="34"/>
    </row>
    <row r="169" spans="1:6" x14ac:dyDescent="0.2">
      <c r="A169" s="33"/>
      <c r="B169" s="35"/>
      <c r="C169" s="34"/>
      <c r="D169" s="33"/>
      <c r="E169" s="34"/>
      <c r="F169" s="34"/>
    </row>
    <row r="170" spans="1:6" x14ac:dyDescent="0.2">
      <c r="A170" s="33"/>
      <c r="B170" s="35"/>
      <c r="C170" s="34"/>
      <c r="D170" s="33"/>
      <c r="E170" s="34"/>
      <c r="F170" s="34"/>
    </row>
    <row r="171" spans="1:6" x14ac:dyDescent="0.2">
      <c r="A171" s="33"/>
      <c r="B171" s="35"/>
      <c r="C171" s="34"/>
      <c r="D171" s="33"/>
      <c r="E171" s="34"/>
      <c r="F171" s="34"/>
    </row>
    <row r="172" spans="1:6" x14ac:dyDescent="0.2">
      <c r="A172" s="33"/>
      <c r="B172" s="35"/>
      <c r="C172" s="34"/>
      <c r="D172" s="33"/>
      <c r="E172" s="34"/>
      <c r="F172" s="34"/>
    </row>
    <row r="173" spans="1:6" x14ac:dyDescent="0.2">
      <c r="A173" s="33"/>
      <c r="B173" s="35"/>
      <c r="C173" s="34"/>
      <c r="D173" s="33"/>
      <c r="E173" s="34"/>
      <c r="F173" s="34"/>
    </row>
    <row r="174" spans="1:6" x14ac:dyDescent="0.2">
      <c r="A174" s="33"/>
      <c r="B174" s="35"/>
      <c r="C174" s="34"/>
      <c r="D174" s="33"/>
      <c r="E174" s="34"/>
      <c r="F174" s="34"/>
    </row>
    <row r="175" spans="1:6" x14ac:dyDescent="0.2">
      <c r="A175" s="33"/>
      <c r="B175" s="35"/>
      <c r="C175" s="34"/>
      <c r="D175" s="33"/>
      <c r="E175" s="34"/>
      <c r="F175" s="34"/>
    </row>
    <row r="176" spans="1:6" x14ac:dyDescent="0.2">
      <c r="A176" s="33"/>
      <c r="B176" s="35"/>
      <c r="C176" s="34"/>
      <c r="D176" s="33"/>
      <c r="E176" s="34"/>
      <c r="F176" s="34"/>
    </row>
    <row r="177" spans="1:6" x14ac:dyDescent="0.2">
      <c r="A177" s="33"/>
      <c r="B177" s="35"/>
      <c r="C177" s="34"/>
      <c r="D177" s="33"/>
      <c r="E177" s="34"/>
      <c r="F177" s="34"/>
    </row>
    <row r="178" spans="1:6" x14ac:dyDescent="0.2">
      <c r="A178" s="33"/>
      <c r="B178" s="35"/>
      <c r="C178" s="34"/>
      <c r="D178" s="33"/>
      <c r="E178" s="34"/>
      <c r="F178" s="34"/>
    </row>
    <row r="179" spans="1:6" x14ac:dyDescent="0.2">
      <c r="A179" s="33"/>
      <c r="B179" s="35"/>
      <c r="C179" s="34"/>
      <c r="D179" s="33"/>
      <c r="E179" s="34"/>
      <c r="F179" s="34"/>
    </row>
    <row r="180" spans="1:6" x14ac:dyDescent="0.2">
      <c r="A180" s="33"/>
      <c r="B180" s="35"/>
      <c r="C180" s="34"/>
      <c r="D180" s="33"/>
      <c r="E180" s="34"/>
      <c r="F180" s="34"/>
    </row>
    <row r="181" spans="1:6" x14ac:dyDescent="0.2">
      <c r="A181" s="33"/>
      <c r="B181" s="35"/>
      <c r="C181" s="34"/>
      <c r="D181" s="33"/>
      <c r="E181" s="34"/>
      <c r="F181" s="34"/>
    </row>
    <row r="182" spans="1:6" x14ac:dyDescent="0.2">
      <c r="A182" s="33"/>
      <c r="B182" s="35"/>
      <c r="C182" s="34"/>
      <c r="D182" s="33"/>
      <c r="E182" s="34"/>
      <c r="F182" s="34"/>
    </row>
  </sheetData>
  <mergeCells count="5">
    <mergeCell ref="B20:G20"/>
    <mergeCell ref="B21:G21"/>
    <mergeCell ref="B2:G2"/>
    <mergeCell ref="B3:G3"/>
    <mergeCell ref="B19:G19"/>
  </mergeCells>
  <pageMargins left="0.75" right="0.75" top="1" bottom="0.34" header="0" footer="0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HX39"/>
  <sheetViews>
    <sheetView showGridLines="0" topLeftCell="A2" zoomScaleNormal="100" workbookViewId="0">
      <selection activeCell="B19" sqref="B19"/>
    </sheetView>
  </sheetViews>
  <sheetFormatPr defaultColWidth="0" defaultRowHeight="12" x14ac:dyDescent="0.2"/>
  <cols>
    <col min="1" max="1" width="10.28515625" style="39" customWidth="1"/>
    <col min="2" max="2" width="15.7109375" style="39" customWidth="1"/>
    <col min="3" max="3" width="9.42578125" style="39" customWidth="1"/>
    <col min="4" max="9" width="9.42578125" style="27" customWidth="1"/>
    <col min="10" max="15" width="9.42578125" style="39" customWidth="1"/>
    <col min="16" max="16" width="8.85546875" style="39" customWidth="1"/>
    <col min="17" max="197" width="11.42578125" style="39" customWidth="1"/>
    <col min="198" max="211" width="0" style="39" hidden="1" customWidth="1"/>
    <col min="212" max="212" width="10.28515625" style="39" bestFit="1" customWidth="1"/>
    <col min="213" max="213" width="17.5703125" style="39" customWidth="1"/>
    <col min="214" max="214" width="8.7109375" style="39" customWidth="1"/>
    <col min="215" max="225" width="11.42578125" style="39" customWidth="1"/>
    <col min="226" max="226" width="30.7109375" style="39" hidden="1" customWidth="1"/>
    <col min="227" max="228" width="0" style="39" hidden="1" customWidth="1"/>
    <col min="229" max="229" width="30.7109375" style="39" hidden="1" customWidth="1"/>
    <col min="230" max="230" width="0" style="39" hidden="1" customWidth="1"/>
    <col min="231" max="232" width="30.7109375" style="39" hidden="1" customWidth="1"/>
    <col min="233" max="16384" width="0" style="39" hidden="1"/>
  </cols>
  <sheetData>
    <row r="1" spans="1:35" s="41" customFormat="1" x14ac:dyDescent="0.2">
      <c r="A1" s="28"/>
      <c r="C1" s="36"/>
      <c r="D1" s="36"/>
      <c r="E1" s="36"/>
      <c r="F1" s="36"/>
      <c r="G1" s="36"/>
      <c r="H1" s="36"/>
      <c r="I1" s="36"/>
    </row>
    <row r="2" spans="1:35" s="41" customFormat="1" ht="15.75" x14ac:dyDescent="0.25">
      <c r="A2" s="28"/>
      <c r="B2" s="67" t="s">
        <v>101</v>
      </c>
      <c r="C2" s="36"/>
      <c r="D2" s="36"/>
      <c r="E2" s="36"/>
      <c r="F2" s="36"/>
      <c r="G2" s="36"/>
      <c r="H2" s="36"/>
      <c r="I2" s="36"/>
    </row>
    <row r="3" spans="1:35" ht="12.75" x14ac:dyDescent="0.2">
      <c r="B3" s="124" t="s">
        <v>93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</row>
    <row r="4" spans="1:35" x14ac:dyDescent="0.2">
      <c r="A4" s="14"/>
      <c r="B4" s="3"/>
      <c r="C4" s="93">
        <v>2001</v>
      </c>
      <c r="D4" s="93">
        <v>2003</v>
      </c>
      <c r="E4" s="93">
        <v>2005</v>
      </c>
      <c r="F4" s="93">
        <v>2007</v>
      </c>
      <c r="G4" s="93">
        <v>2009</v>
      </c>
      <c r="H4" s="93">
        <v>2010</v>
      </c>
      <c r="I4" s="93">
        <v>2011</v>
      </c>
      <c r="J4" s="93">
        <v>2012</v>
      </c>
      <c r="K4" s="93">
        <v>2013</v>
      </c>
      <c r="L4" s="93">
        <v>2014</v>
      </c>
      <c r="M4" s="93">
        <v>2015</v>
      </c>
      <c r="N4" s="93">
        <v>2016</v>
      </c>
      <c r="O4" s="93" t="s">
        <v>80</v>
      </c>
      <c r="P4" s="93" t="s">
        <v>81</v>
      </c>
    </row>
    <row r="5" spans="1:35" x14ac:dyDescent="0.2">
      <c r="A5" s="14"/>
      <c r="B5" s="62" t="s">
        <v>94</v>
      </c>
      <c r="C5" s="94">
        <v>6271.0130000000008</v>
      </c>
      <c r="D5" s="94">
        <v>8565.0779999999995</v>
      </c>
      <c r="E5" s="94">
        <v>8715.2980000000007</v>
      </c>
      <c r="F5" s="94">
        <v>10637.010000000002</v>
      </c>
      <c r="G5" s="94">
        <v>11582.657000000001</v>
      </c>
      <c r="H5" s="94">
        <v>11601.944895999997</v>
      </c>
      <c r="I5" s="94">
        <v>13328.685120000004</v>
      </c>
      <c r="J5" s="94">
        <v>12173.854099999999</v>
      </c>
      <c r="K5" s="94">
        <v>12180.183390999999</v>
      </c>
      <c r="L5" s="94">
        <v>14451.399295000007</v>
      </c>
      <c r="M5" s="94">
        <v>14642.797037000002</v>
      </c>
      <c r="N5" s="94">
        <v>16558.388110000004</v>
      </c>
      <c r="O5" s="94">
        <v>19530.572803000003</v>
      </c>
      <c r="P5" s="95">
        <v>20855.650230047999</v>
      </c>
    </row>
    <row r="6" spans="1:35" x14ac:dyDescent="0.2">
      <c r="A6" s="14"/>
      <c r="B6" s="63" t="s">
        <v>32</v>
      </c>
      <c r="C6" s="96">
        <v>806.35400000000004</v>
      </c>
      <c r="D6" s="96">
        <v>869.28</v>
      </c>
      <c r="E6" s="96">
        <v>955.37699999999995</v>
      </c>
      <c r="F6" s="96">
        <v>1141.1869999999999</v>
      </c>
      <c r="G6" s="96">
        <v>858.15899999999999</v>
      </c>
      <c r="H6" s="96">
        <v>903.51761999999997</v>
      </c>
      <c r="I6" s="96">
        <v>1554.692832</v>
      </c>
      <c r="J6" s="96">
        <v>1765.5302780000004</v>
      </c>
      <c r="K6" s="96">
        <v>1617.9113980000004</v>
      </c>
      <c r="L6" s="96">
        <v>2019.4096820000002</v>
      </c>
      <c r="M6" s="96">
        <v>1824.7645319999997</v>
      </c>
      <c r="N6" s="96">
        <v>2502.7290900000003</v>
      </c>
      <c r="O6" s="96">
        <v>3931.3244950000026</v>
      </c>
      <c r="P6" s="96">
        <v>3951.779798093</v>
      </c>
      <c r="S6" s="18"/>
    </row>
    <row r="7" spans="1:35" x14ac:dyDescent="0.2">
      <c r="A7" s="14"/>
      <c r="B7" s="64" t="s">
        <v>70</v>
      </c>
      <c r="C7" s="96" t="s">
        <v>82</v>
      </c>
      <c r="D7" s="96" t="s">
        <v>82</v>
      </c>
      <c r="E7" s="96" t="s">
        <v>82</v>
      </c>
      <c r="F7" s="96">
        <v>0.29299999999999998</v>
      </c>
      <c r="G7" s="96">
        <v>0.39500000000000002</v>
      </c>
      <c r="H7" s="96">
        <v>9.6660000000000004</v>
      </c>
      <c r="I7" s="96">
        <v>4.9578399999999991</v>
      </c>
      <c r="J7" s="96">
        <v>6.0243499999999992</v>
      </c>
      <c r="K7" s="96">
        <v>3.0477959999999995</v>
      </c>
      <c r="L7" s="96">
        <v>16.864099999999997</v>
      </c>
      <c r="M7" s="96">
        <v>11.165699999999999</v>
      </c>
      <c r="N7" s="96">
        <v>12.159559999999999</v>
      </c>
      <c r="O7" s="96">
        <v>7.3063900000000004</v>
      </c>
      <c r="P7" s="96">
        <v>8.8293730000000004</v>
      </c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spans="1:35" x14ac:dyDescent="0.2">
      <c r="A8" s="14"/>
      <c r="B8" s="64" t="s">
        <v>56</v>
      </c>
      <c r="C8" s="96">
        <v>4.3460000000000001</v>
      </c>
      <c r="D8" s="96">
        <v>2.194</v>
      </c>
      <c r="E8" s="96">
        <v>1.5249999999999999</v>
      </c>
      <c r="F8" s="96">
        <v>3.5790000000000002</v>
      </c>
      <c r="G8" s="96">
        <v>11.92</v>
      </c>
      <c r="H8" s="96">
        <v>15.186</v>
      </c>
      <c r="I8" s="96">
        <v>18.681912000000001</v>
      </c>
      <c r="J8" s="96">
        <v>19.886719000000003</v>
      </c>
      <c r="K8" s="96">
        <v>32.188477000000006</v>
      </c>
      <c r="L8" s="96">
        <v>34.262918999999997</v>
      </c>
      <c r="M8" s="96">
        <v>37.403363999999996</v>
      </c>
      <c r="N8" s="96">
        <v>32.216134000000004</v>
      </c>
      <c r="O8" s="96">
        <v>29.281223999999998</v>
      </c>
      <c r="P8" s="96">
        <v>25.232330000000001</v>
      </c>
    </row>
    <row r="9" spans="1:35" x14ac:dyDescent="0.2">
      <c r="A9" s="14"/>
      <c r="B9" s="64" t="s">
        <v>57</v>
      </c>
      <c r="C9" s="96">
        <v>344.15300000000002</v>
      </c>
      <c r="D9" s="96">
        <v>385.07400000000001</v>
      </c>
      <c r="E9" s="96">
        <v>386.23700000000002</v>
      </c>
      <c r="F9" s="96">
        <v>293.07499999999999</v>
      </c>
      <c r="G9" s="96">
        <v>255.43799999999999</v>
      </c>
      <c r="H9" s="96">
        <v>227.20500000000001</v>
      </c>
      <c r="I9" s="96">
        <v>150.57</v>
      </c>
      <c r="J9" s="96">
        <v>484.48002199999996</v>
      </c>
      <c r="K9" s="96">
        <v>516.15324499999997</v>
      </c>
      <c r="L9" s="96">
        <v>522.91280999999981</v>
      </c>
      <c r="M9" s="96">
        <v>529.37807199999997</v>
      </c>
      <c r="N9" s="96">
        <v>482.84233599999993</v>
      </c>
      <c r="O9" s="96">
        <v>669.91418700000008</v>
      </c>
      <c r="P9" s="96">
        <v>542.20252899999969</v>
      </c>
      <c r="S9" s="1"/>
    </row>
    <row r="10" spans="1:35" x14ac:dyDescent="0.2">
      <c r="A10" s="14"/>
      <c r="B10" s="64" t="s">
        <v>36</v>
      </c>
      <c r="C10" s="96">
        <v>1540.4079999999999</v>
      </c>
      <c r="D10" s="96">
        <v>906.66600000000005</v>
      </c>
      <c r="E10" s="96">
        <v>1102.7080000000001</v>
      </c>
      <c r="F10" s="96">
        <v>1826.95</v>
      </c>
      <c r="G10" s="96">
        <v>1201.4490000000001</v>
      </c>
      <c r="H10" s="96">
        <v>1514.0440000000001</v>
      </c>
      <c r="I10" s="96">
        <v>1950.437513000001</v>
      </c>
      <c r="J10" s="96">
        <v>1808.9765460000003</v>
      </c>
      <c r="K10" s="96">
        <v>1990.4314969999998</v>
      </c>
      <c r="L10" s="96">
        <v>2612.5733730000024</v>
      </c>
      <c r="M10" s="96">
        <v>3045.5512649999991</v>
      </c>
      <c r="N10" s="96">
        <v>2882.8331500000008</v>
      </c>
      <c r="O10" s="96">
        <v>3607.8296399999995</v>
      </c>
      <c r="P10" s="96">
        <v>4034.1703000000007</v>
      </c>
    </row>
    <row r="11" spans="1:35" x14ac:dyDescent="0.2">
      <c r="A11" s="14"/>
      <c r="B11" s="64" t="s">
        <v>59</v>
      </c>
      <c r="C11" s="96">
        <v>3.2240000000000002</v>
      </c>
      <c r="D11" s="96">
        <v>1.3169999999999999</v>
      </c>
      <c r="E11" s="96">
        <v>0.30099999999999999</v>
      </c>
      <c r="F11" s="96">
        <v>2.6629999999999998</v>
      </c>
      <c r="G11" s="96">
        <v>4.6639999999999997</v>
      </c>
      <c r="H11" s="96">
        <v>0.94199999999999995</v>
      </c>
      <c r="I11" s="96">
        <v>1.5962980000000002</v>
      </c>
      <c r="J11" s="96">
        <v>3.4179219999999999</v>
      </c>
      <c r="K11" s="96">
        <v>9.5304220000000015</v>
      </c>
      <c r="L11" s="96">
        <v>13.202099999999998</v>
      </c>
      <c r="M11" s="96">
        <v>13.426959999999999</v>
      </c>
      <c r="N11" s="96">
        <v>11.956394</v>
      </c>
      <c r="O11" s="96">
        <v>12.333</v>
      </c>
      <c r="P11" s="96">
        <v>12.787000000000001</v>
      </c>
    </row>
    <row r="12" spans="1:35" x14ac:dyDescent="0.2">
      <c r="A12" s="14"/>
      <c r="B12" s="64" t="s">
        <v>67</v>
      </c>
      <c r="C12" s="96">
        <v>287.10199999999998</v>
      </c>
      <c r="D12" s="96">
        <v>420.79899999999998</v>
      </c>
      <c r="E12" s="96">
        <v>534.005</v>
      </c>
      <c r="F12" s="96">
        <v>331.15100000000001</v>
      </c>
      <c r="G12" s="96">
        <v>242.09399999999999</v>
      </c>
      <c r="H12" s="96">
        <v>282.20800000000003</v>
      </c>
      <c r="I12" s="96">
        <v>363.94148499999983</v>
      </c>
      <c r="J12" s="96">
        <v>361.37545100000006</v>
      </c>
      <c r="K12" s="96">
        <v>665.83782800000029</v>
      </c>
      <c r="L12" s="96">
        <v>923.63328200000024</v>
      </c>
      <c r="M12" s="96">
        <v>898.57759400000032</v>
      </c>
      <c r="N12" s="96">
        <v>876.42490699999973</v>
      </c>
      <c r="O12" s="96">
        <v>921.24386200000015</v>
      </c>
      <c r="P12" s="96">
        <v>1043.4435237499997</v>
      </c>
    </row>
    <row r="13" spans="1:35" x14ac:dyDescent="0.2">
      <c r="A13" s="14"/>
      <c r="B13" s="64" t="s">
        <v>65</v>
      </c>
      <c r="C13" s="96">
        <v>0.90400000000000003</v>
      </c>
      <c r="D13" s="96">
        <v>3.262</v>
      </c>
      <c r="E13" s="96">
        <v>3.395</v>
      </c>
      <c r="F13" s="96">
        <v>8.9670000000000005</v>
      </c>
      <c r="G13" s="96">
        <v>72.132000000000005</v>
      </c>
      <c r="H13" s="96">
        <v>76.087999999999994</v>
      </c>
      <c r="I13" s="96">
        <v>64.135162000000008</v>
      </c>
      <c r="J13" s="96">
        <v>22.154608</v>
      </c>
      <c r="K13" s="96">
        <v>62.18022400000001</v>
      </c>
      <c r="L13" s="96">
        <v>191.67797300000009</v>
      </c>
      <c r="M13" s="96">
        <v>59.670032999999989</v>
      </c>
      <c r="N13" s="96">
        <v>99.862707</v>
      </c>
      <c r="O13" s="96">
        <v>152.30954900000006</v>
      </c>
      <c r="P13" s="96">
        <v>192.94686599999997</v>
      </c>
    </row>
    <row r="14" spans="1:35" x14ac:dyDescent="0.2">
      <c r="A14" s="14"/>
      <c r="B14" s="64" t="s">
        <v>54</v>
      </c>
      <c r="C14" s="96">
        <v>61.274999999999999</v>
      </c>
      <c r="D14" s="96">
        <v>48.9</v>
      </c>
      <c r="E14" s="96">
        <v>44.131</v>
      </c>
      <c r="F14" s="96">
        <v>60.19</v>
      </c>
      <c r="G14" s="96">
        <v>70.358000000000004</v>
      </c>
      <c r="H14" s="96">
        <v>69.736999999999995</v>
      </c>
      <c r="I14" s="96">
        <v>115.712289</v>
      </c>
      <c r="J14" s="96">
        <v>66.993127999999999</v>
      </c>
      <c r="K14" s="96">
        <v>82.96509300000001</v>
      </c>
      <c r="L14" s="96">
        <v>54.423595000000006</v>
      </c>
      <c r="M14" s="96">
        <v>83.438898000000023</v>
      </c>
      <c r="N14" s="96">
        <v>79.722104999999985</v>
      </c>
      <c r="O14" s="96">
        <v>64.712552999999986</v>
      </c>
      <c r="P14" s="96">
        <v>87.279972670000021</v>
      </c>
    </row>
    <row r="15" spans="1:35" x14ac:dyDescent="0.2">
      <c r="A15" s="14"/>
      <c r="B15" s="64" t="s">
        <v>35</v>
      </c>
      <c r="C15" s="96">
        <v>206.768</v>
      </c>
      <c r="D15" s="96">
        <v>740.09</v>
      </c>
      <c r="E15" s="96">
        <v>581.55200000000002</v>
      </c>
      <c r="F15" s="96">
        <v>1100.6489999999999</v>
      </c>
      <c r="G15" s="96">
        <v>1178.1880000000001</v>
      </c>
      <c r="H15" s="96">
        <v>1585.92</v>
      </c>
      <c r="I15" s="96">
        <v>1502.3877550000002</v>
      </c>
      <c r="J15" s="96">
        <v>1517.3019989999993</v>
      </c>
      <c r="K15" s="96">
        <v>1648.6981429999994</v>
      </c>
      <c r="L15" s="96">
        <v>2102.9342289999995</v>
      </c>
      <c r="M15" s="96">
        <v>1793.108647</v>
      </c>
      <c r="N15" s="96">
        <v>1257.7712500000005</v>
      </c>
      <c r="O15" s="96">
        <v>1908.9026269999997</v>
      </c>
      <c r="P15" s="96">
        <v>2179.660832999999</v>
      </c>
    </row>
    <row r="16" spans="1:35" x14ac:dyDescent="0.2">
      <c r="A16" s="14"/>
      <c r="B16" s="64" t="s">
        <v>74</v>
      </c>
      <c r="C16" s="96" t="s">
        <v>82</v>
      </c>
      <c r="D16" s="96" t="s">
        <v>82</v>
      </c>
      <c r="E16" s="96" t="s">
        <v>82</v>
      </c>
      <c r="F16" s="96" t="s">
        <v>82</v>
      </c>
      <c r="G16" s="96" t="s">
        <v>82</v>
      </c>
      <c r="H16" s="96" t="s">
        <v>82</v>
      </c>
      <c r="I16" s="96" t="s">
        <v>82</v>
      </c>
      <c r="J16" s="96">
        <v>21.211660000000002</v>
      </c>
      <c r="K16" s="96">
        <v>19.300528999999997</v>
      </c>
      <c r="L16" s="96">
        <v>23.540216000000001</v>
      </c>
      <c r="M16" s="96">
        <v>44.071152999999988</v>
      </c>
      <c r="N16" s="96">
        <v>77.803190999999998</v>
      </c>
      <c r="O16" s="96">
        <v>80.984822000000008</v>
      </c>
      <c r="P16" s="96">
        <v>96.027560480000005</v>
      </c>
    </row>
    <row r="17" spans="1:17" x14ac:dyDescent="0.2">
      <c r="A17" s="14"/>
      <c r="B17" s="64" t="s">
        <v>44</v>
      </c>
      <c r="C17" s="96">
        <v>363.61399999999998</v>
      </c>
      <c r="D17" s="96">
        <v>429.50400000000002</v>
      </c>
      <c r="E17" s="96">
        <v>1034.925</v>
      </c>
      <c r="F17" s="96">
        <v>1471.0160000000001</v>
      </c>
      <c r="G17" s="96">
        <v>1713.1079999999999</v>
      </c>
      <c r="H17" s="96">
        <v>1783.0619999999999</v>
      </c>
      <c r="I17" s="96">
        <v>1715.0315029999997</v>
      </c>
      <c r="J17" s="96">
        <v>1415.7190619999999</v>
      </c>
      <c r="K17" s="96">
        <v>1213.0627179999994</v>
      </c>
      <c r="L17" s="96">
        <v>1185.3608169999995</v>
      </c>
      <c r="M17" s="96">
        <v>1231.4217720000004</v>
      </c>
      <c r="N17" s="96">
        <v>1316.42902</v>
      </c>
      <c r="O17" s="96">
        <v>1433.6280909999998</v>
      </c>
      <c r="P17" s="96">
        <v>1750.2216039999998</v>
      </c>
    </row>
    <row r="18" spans="1:17" x14ac:dyDescent="0.2">
      <c r="A18" s="14"/>
      <c r="B18" s="64" t="s">
        <v>55</v>
      </c>
      <c r="C18" s="96">
        <v>2.4790000000000001</v>
      </c>
      <c r="D18" s="96">
        <v>2.3730000000000002</v>
      </c>
      <c r="E18" s="96">
        <v>2.8180000000000001</v>
      </c>
      <c r="F18" s="96">
        <v>4.0750000000000002</v>
      </c>
      <c r="G18" s="96">
        <v>30.32</v>
      </c>
      <c r="H18" s="96">
        <v>40.826747000000012</v>
      </c>
      <c r="I18" s="96">
        <v>182.46490200000002</v>
      </c>
      <c r="J18" s="96">
        <v>181.21361899999999</v>
      </c>
      <c r="K18" s="96">
        <v>4.2644699999999993</v>
      </c>
      <c r="L18" s="96">
        <v>4.2172029999999996</v>
      </c>
      <c r="M18" s="96">
        <v>5.1811429999999996</v>
      </c>
      <c r="N18" s="96">
        <v>5.7309700000000001</v>
      </c>
      <c r="O18" s="96">
        <v>5.3630199999999997</v>
      </c>
      <c r="P18" s="96">
        <v>5.0501849999999999</v>
      </c>
    </row>
    <row r="19" spans="1:17" x14ac:dyDescent="0.2">
      <c r="A19" s="14"/>
      <c r="B19" s="64" t="s">
        <v>68</v>
      </c>
      <c r="C19" s="96">
        <v>16.605</v>
      </c>
      <c r="D19" s="96">
        <v>16.2</v>
      </c>
      <c r="E19" s="96">
        <v>0.76700000000000002</v>
      </c>
      <c r="F19" s="96">
        <v>7.1779999999999999</v>
      </c>
      <c r="G19" s="96">
        <v>10.895</v>
      </c>
      <c r="H19" s="96">
        <v>17.414000000000001</v>
      </c>
      <c r="I19" s="96">
        <v>14.428977</v>
      </c>
      <c r="J19" s="96">
        <v>11.870996000000002</v>
      </c>
      <c r="K19" s="96">
        <v>13.935709999999998</v>
      </c>
      <c r="L19" s="96">
        <v>18.200019999999999</v>
      </c>
      <c r="M19" s="96">
        <v>21.361143999999999</v>
      </c>
      <c r="N19" s="96">
        <v>8.2515200000000011</v>
      </c>
      <c r="O19" s="96">
        <v>7.9904200000000012</v>
      </c>
      <c r="P19" s="96">
        <v>8.3195499999999996</v>
      </c>
    </row>
    <row r="20" spans="1:17" x14ac:dyDescent="0.2">
      <c r="A20" s="14"/>
      <c r="B20" s="64" t="s">
        <v>62</v>
      </c>
      <c r="C20" s="96" t="s">
        <v>82</v>
      </c>
      <c r="D20" s="96">
        <v>84.373000000000005</v>
      </c>
      <c r="E20" s="96">
        <v>2.2509999999999999</v>
      </c>
      <c r="F20" s="96">
        <v>4.0640000000000001</v>
      </c>
      <c r="G20" s="96">
        <v>17.257999999999999</v>
      </c>
      <c r="H20" s="96">
        <v>17.763999999999999</v>
      </c>
      <c r="I20" s="96">
        <v>52.932978000000006</v>
      </c>
      <c r="J20" s="96">
        <v>73.444257000000022</v>
      </c>
      <c r="K20" s="96">
        <v>38.584193999999989</v>
      </c>
      <c r="L20" s="96">
        <v>27.334747000000004</v>
      </c>
      <c r="M20" s="96">
        <v>29.008392000000001</v>
      </c>
      <c r="N20" s="96">
        <v>27.494121000000003</v>
      </c>
      <c r="O20" s="96">
        <v>28.350928</v>
      </c>
      <c r="P20" s="96">
        <v>27.200807119999997</v>
      </c>
    </row>
    <row r="21" spans="1:17" x14ac:dyDescent="0.2">
      <c r="A21" s="14"/>
      <c r="B21" s="64" t="s">
        <v>53</v>
      </c>
      <c r="C21" s="96">
        <v>89.128</v>
      </c>
      <c r="D21" s="96">
        <v>85.831000000000003</v>
      </c>
      <c r="E21" s="96">
        <v>45.756</v>
      </c>
      <c r="F21" s="96">
        <v>83.822999999999993</v>
      </c>
      <c r="G21" s="96">
        <v>171.93100000000001</v>
      </c>
      <c r="H21" s="96">
        <v>140.874</v>
      </c>
      <c r="I21" s="96">
        <v>122.527</v>
      </c>
      <c r="J21" s="96">
        <v>122.532</v>
      </c>
      <c r="K21" s="96">
        <v>129.18199999999999</v>
      </c>
      <c r="L21" s="96">
        <v>118.36799999999999</v>
      </c>
      <c r="M21" s="96">
        <v>304.75900000000001</v>
      </c>
      <c r="N21" s="96">
        <v>2004.7329999999999</v>
      </c>
      <c r="O21" s="96">
        <v>1486.066</v>
      </c>
      <c r="P21" s="96">
        <v>1515.202</v>
      </c>
    </row>
    <row r="22" spans="1:17" x14ac:dyDescent="0.2">
      <c r="A22" s="14"/>
      <c r="B22" s="64" t="s">
        <v>61</v>
      </c>
      <c r="C22" s="96">
        <v>18.298999999999999</v>
      </c>
      <c r="D22" s="96">
        <v>31.457000000000001</v>
      </c>
      <c r="E22" s="96">
        <v>76.045000000000002</v>
      </c>
      <c r="F22" s="96">
        <v>72.17</v>
      </c>
      <c r="G22" s="96">
        <v>69.257000000000005</v>
      </c>
      <c r="H22" s="96">
        <v>49.195999999999998</v>
      </c>
      <c r="I22" s="96">
        <v>29.416267999999995</v>
      </c>
      <c r="J22" s="96">
        <v>19.128393000000003</v>
      </c>
      <c r="K22" s="96">
        <v>30.634463000000004</v>
      </c>
      <c r="L22" s="96">
        <v>44.289790999999994</v>
      </c>
      <c r="M22" s="96">
        <v>48.610874000000003</v>
      </c>
      <c r="N22" s="96">
        <v>46.140113000000007</v>
      </c>
      <c r="O22" s="96">
        <v>55.918214999999982</v>
      </c>
      <c r="P22" s="96">
        <v>68.058932300000009</v>
      </c>
    </row>
    <row r="23" spans="1:17" x14ac:dyDescent="0.2">
      <c r="A23" s="14"/>
      <c r="B23" s="64" t="s">
        <v>69</v>
      </c>
      <c r="C23" s="96">
        <v>4.5</v>
      </c>
      <c r="D23" s="96" t="s">
        <v>82</v>
      </c>
      <c r="E23" s="96">
        <v>1.2629999999999999</v>
      </c>
      <c r="F23" s="96">
        <v>1.782</v>
      </c>
      <c r="G23" s="96">
        <v>1.853</v>
      </c>
      <c r="H23" s="96">
        <v>17.830328000000002</v>
      </c>
      <c r="I23" s="96">
        <v>19.276171000000001</v>
      </c>
      <c r="J23" s="96">
        <v>15.746252000000002</v>
      </c>
      <c r="K23" s="96">
        <v>11.255625999999999</v>
      </c>
      <c r="L23" s="96">
        <v>20.931999999999999</v>
      </c>
      <c r="M23" s="96">
        <v>17.947243</v>
      </c>
      <c r="N23" s="96">
        <v>110.81213000000002</v>
      </c>
      <c r="O23" s="96">
        <v>30.185252999999999</v>
      </c>
      <c r="P23" s="96">
        <v>29.444832000000002</v>
      </c>
    </row>
    <row r="24" spans="1:17" x14ac:dyDescent="0.2">
      <c r="A24" s="14"/>
      <c r="B24" s="64" t="s">
        <v>45</v>
      </c>
      <c r="C24" s="96">
        <v>2134.7620000000002</v>
      </c>
      <c r="D24" s="96">
        <v>3848.3690000000001</v>
      </c>
      <c r="E24" s="96">
        <v>3221.1149999999998</v>
      </c>
      <c r="F24" s="96">
        <v>3172.297</v>
      </c>
      <c r="G24" s="96">
        <v>2919.7840000000001</v>
      </c>
      <c r="H24" s="96">
        <v>3074.4412010000001</v>
      </c>
      <c r="I24" s="96">
        <v>2878.8761250000011</v>
      </c>
      <c r="J24" s="96">
        <v>2699.308383000001</v>
      </c>
      <c r="K24" s="96">
        <v>2476.8217389999995</v>
      </c>
      <c r="L24" s="96">
        <v>2739.8486950000015</v>
      </c>
      <c r="M24" s="96">
        <v>2786.9576960000009</v>
      </c>
      <c r="N24" s="96">
        <v>2684.8060570000016</v>
      </c>
      <c r="O24" s="96">
        <v>2969.729816</v>
      </c>
      <c r="P24" s="96" t="s">
        <v>82</v>
      </c>
      <c r="Q24" s="51"/>
    </row>
    <row r="25" spans="1:17" x14ac:dyDescent="0.2">
      <c r="A25" s="14"/>
      <c r="B25" s="63" t="s">
        <v>31</v>
      </c>
      <c r="C25" s="96">
        <v>135.517</v>
      </c>
      <c r="D25" s="96">
        <v>208.94900000000001</v>
      </c>
      <c r="E25" s="96">
        <v>394.12700000000001</v>
      </c>
      <c r="F25" s="96">
        <v>475.80599999999998</v>
      </c>
      <c r="G25" s="96">
        <v>2161.9009999999998</v>
      </c>
      <c r="H25" s="96">
        <v>978.47</v>
      </c>
      <c r="I25" s="96">
        <v>835.74365000000023</v>
      </c>
      <c r="J25" s="96">
        <v>734.41604900000004</v>
      </c>
      <c r="K25" s="96">
        <v>810.85276999999996</v>
      </c>
      <c r="L25" s="96">
        <v>794.70999500000016</v>
      </c>
      <c r="M25" s="96">
        <v>820.82784500000014</v>
      </c>
      <c r="N25" s="96">
        <v>940.81277799999987</v>
      </c>
      <c r="O25" s="96">
        <v>920.69744999999989</v>
      </c>
      <c r="P25" s="96">
        <v>872.20057000000008</v>
      </c>
    </row>
    <row r="26" spans="1:17" x14ac:dyDescent="0.2">
      <c r="A26" s="14"/>
      <c r="B26" s="64" t="s">
        <v>63</v>
      </c>
      <c r="C26" s="96">
        <v>17.923999999999999</v>
      </c>
      <c r="D26" s="96">
        <v>154.98099999999999</v>
      </c>
      <c r="E26" s="96">
        <v>12.91</v>
      </c>
      <c r="F26" s="96">
        <v>66.423000000000002</v>
      </c>
      <c r="G26" s="96">
        <v>25.7</v>
      </c>
      <c r="H26" s="96">
        <v>20.346</v>
      </c>
      <c r="I26" s="96">
        <v>13.719309000000001</v>
      </c>
      <c r="J26" s="96">
        <v>13.687051000000002</v>
      </c>
      <c r="K26" s="96">
        <v>13.563768</v>
      </c>
      <c r="L26" s="96">
        <v>23.883499000000004</v>
      </c>
      <c r="M26" s="96">
        <v>93.297121999999987</v>
      </c>
      <c r="N26" s="96">
        <v>83.356221999999988</v>
      </c>
      <c r="O26" s="96">
        <v>72.447312999999994</v>
      </c>
      <c r="P26" s="96">
        <v>76.689596399999999</v>
      </c>
    </row>
    <row r="27" spans="1:17" x14ac:dyDescent="0.2">
      <c r="A27" s="14"/>
      <c r="B27" s="64" t="s">
        <v>60</v>
      </c>
      <c r="C27" s="96">
        <v>63.26</v>
      </c>
      <c r="D27" s="96">
        <v>92.344999999999999</v>
      </c>
      <c r="E27" s="96">
        <v>107.682</v>
      </c>
      <c r="F27" s="96">
        <v>7.52</v>
      </c>
      <c r="G27" s="96">
        <v>61.365000000000002</v>
      </c>
      <c r="H27" s="96">
        <v>54.277000000000001</v>
      </c>
      <c r="I27" s="96">
        <v>62.527999999999999</v>
      </c>
      <c r="J27" s="96">
        <v>17.371438000000001</v>
      </c>
      <c r="K27" s="96">
        <v>71.25362100000001</v>
      </c>
      <c r="L27" s="96">
        <v>57.078900999999973</v>
      </c>
      <c r="M27" s="96">
        <v>55.523780000000009</v>
      </c>
      <c r="N27" s="96">
        <v>53.421759999999992</v>
      </c>
      <c r="O27" s="96">
        <v>57.327615999999999</v>
      </c>
      <c r="P27" s="96">
        <v>57.740204999999975</v>
      </c>
    </row>
    <row r="28" spans="1:17" x14ac:dyDescent="0.2">
      <c r="A28" s="14"/>
      <c r="B28" s="64" t="s">
        <v>64</v>
      </c>
      <c r="C28" s="96" t="s">
        <v>82</v>
      </c>
      <c r="D28" s="96" t="s">
        <v>82</v>
      </c>
      <c r="E28" s="96" t="s">
        <v>82</v>
      </c>
      <c r="F28" s="96">
        <v>37.22</v>
      </c>
      <c r="G28" s="96">
        <v>23.431000000000001</v>
      </c>
      <c r="H28" s="96">
        <v>3.871</v>
      </c>
      <c r="I28" s="96">
        <v>2.1144390000000004</v>
      </c>
      <c r="J28" s="96">
        <v>6.9693930000000002</v>
      </c>
      <c r="K28" s="96">
        <v>14.432167999999999</v>
      </c>
      <c r="L28" s="96">
        <v>25.233209000000002</v>
      </c>
      <c r="M28" s="96">
        <v>27.124669999999998</v>
      </c>
      <c r="N28" s="96">
        <v>23.520224000000002</v>
      </c>
      <c r="O28" s="96">
        <v>31.180347999999999</v>
      </c>
      <c r="P28" s="96">
        <v>28.997160000000001</v>
      </c>
    </row>
    <row r="29" spans="1:17" x14ac:dyDescent="0.2">
      <c r="A29" s="14"/>
      <c r="B29" s="64" t="s">
        <v>66</v>
      </c>
      <c r="C29" s="96">
        <v>7.8869999999999996</v>
      </c>
      <c r="D29" s="96">
        <v>14.885</v>
      </c>
      <c r="E29" s="96">
        <v>21.992999999999999</v>
      </c>
      <c r="F29" s="96">
        <v>69.691000000000003</v>
      </c>
      <c r="G29" s="96">
        <v>76.759</v>
      </c>
      <c r="H29" s="96">
        <v>103.693</v>
      </c>
      <c r="I29" s="96">
        <v>115.47956999999998</v>
      </c>
      <c r="J29" s="96">
        <v>178.38165999999995</v>
      </c>
      <c r="K29" s="96">
        <v>191.75673999999998</v>
      </c>
      <c r="L29" s="96">
        <v>228.25113900000002</v>
      </c>
      <c r="M29" s="96">
        <v>237.71236200000001</v>
      </c>
      <c r="N29" s="96">
        <v>246.78444200000001</v>
      </c>
      <c r="O29" s="96">
        <v>319.15633600000007</v>
      </c>
      <c r="P29" s="96">
        <v>389.42329999999998</v>
      </c>
    </row>
    <row r="30" spans="1:17" x14ac:dyDescent="0.2">
      <c r="A30" s="14"/>
      <c r="B30" s="64" t="s">
        <v>71</v>
      </c>
      <c r="C30" s="96">
        <v>0.33200000000000002</v>
      </c>
      <c r="D30" s="96">
        <v>2.2320000000000002</v>
      </c>
      <c r="E30" s="96">
        <v>4.8239999999999998</v>
      </c>
      <c r="F30" s="96">
        <v>4.5309999999999997</v>
      </c>
      <c r="G30" s="96">
        <v>4.6020000000000003</v>
      </c>
      <c r="H30" s="96">
        <v>11.946</v>
      </c>
      <c r="I30" s="96">
        <v>219.31529400000002</v>
      </c>
      <c r="J30" s="96">
        <v>156.68048199999998</v>
      </c>
      <c r="K30" s="96">
        <v>51.733533000000001</v>
      </c>
      <c r="L30" s="96">
        <v>73.293828000000005</v>
      </c>
      <c r="M30" s="96">
        <v>33.408067000000003</v>
      </c>
      <c r="N30" s="96">
        <v>25.522577999999989</v>
      </c>
      <c r="O30" s="96">
        <v>15.445683999999998</v>
      </c>
      <c r="P30" s="96">
        <v>17.376287999999995</v>
      </c>
    </row>
    <row r="31" spans="1:17" x14ac:dyDescent="0.2">
      <c r="A31" s="14"/>
      <c r="B31" s="64" t="s">
        <v>58</v>
      </c>
      <c r="C31" s="96">
        <v>42.607999999999997</v>
      </c>
      <c r="D31" s="96">
        <v>63.415999999999997</v>
      </c>
      <c r="E31" s="96">
        <v>72.192999999999998</v>
      </c>
      <c r="F31" s="96">
        <v>78.22</v>
      </c>
      <c r="G31" s="96">
        <v>110.803</v>
      </c>
      <c r="H31" s="96">
        <v>131.244</v>
      </c>
      <c r="I31" s="96">
        <v>929.9036060000002</v>
      </c>
      <c r="J31" s="96">
        <v>119.71996500000002</v>
      </c>
      <c r="K31" s="96">
        <v>149.56960600000008</v>
      </c>
      <c r="L31" s="96">
        <v>193.16738299999997</v>
      </c>
      <c r="M31" s="96">
        <v>231.34359399999997</v>
      </c>
      <c r="N31" s="96">
        <v>251.748942</v>
      </c>
      <c r="O31" s="96">
        <v>289.35989499999994</v>
      </c>
      <c r="P31" s="96">
        <v>306.62438999999995</v>
      </c>
    </row>
    <row r="32" spans="1:17" x14ac:dyDescent="0.2">
      <c r="A32" s="14"/>
      <c r="B32" s="65" t="s">
        <v>47</v>
      </c>
      <c r="C32" s="97">
        <v>119.56399999999999</v>
      </c>
      <c r="D32" s="97">
        <v>152.58099999999999</v>
      </c>
      <c r="E32" s="97">
        <v>107.398</v>
      </c>
      <c r="F32" s="97">
        <v>312.49</v>
      </c>
      <c r="G32" s="97">
        <v>288.89299999999997</v>
      </c>
      <c r="H32" s="97">
        <v>472.17599999999999</v>
      </c>
      <c r="I32" s="97">
        <v>407.81424200000004</v>
      </c>
      <c r="J32" s="97">
        <v>330.31241700000004</v>
      </c>
      <c r="K32" s="97">
        <v>311.03561299999996</v>
      </c>
      <c r="L32" s="97">
        <v>381.7957889999999</v>
      </c>
      <c r="M32" s="97">
        <v>357.75611500000019</v>
      </c>
      <c r="N32" s="97">
        <v>412.50340899999986</v>
      </c>
      <c r="O32" s="97">
        <v>421.58406899999989</v>
      </c>
      <c r="P32" s="97">
        <v>384.94190899999978</v>
      </c>
    </row>
    <row r="33" spans="1:16" x14ac:dyDescent="0.2">
      <c r="A33" s="14"/>
      <c r="B33" s="66" t="s">
        <v>48</v>
      </c>
      <c r="C33" s="98">
        <v>35.906999999999996</v>
      </c>
      <c r="D33" s="98">
        <v>60.533999999999999</v>
      </c>
      <c r="E33" s="98">
        <v>196.90799999999999</v>
      </c>
      <c r="F33" s="98">
        <v>167.154</v>
      </c>
      <c r="G33" s="98">
        <v>266.88900000000001</v>
      </c>
      <c r="H33" s="98">
        <v>616.75400000000002</v>
      </c>
      <c r="I33" s="98">
        <v>1218.4443000000003</v>
      </c>
      <c r="J33" s="98">
        <v>1835.3603300000002</v>
      </c>
      <c r="K33" s="98">
        <v>3260.382486</v>
      </c>
      <c r="L33" s="98">
        <v>4194.886399</v>
      </c>
      <c r="M33" s="98">
        <v>4616.8075429999981</v>
      </c>
      <c r="N33" s="98">
        <v>5050.2659600000006</v>
      </c>
      <c r="O33" s="98">
        <v>4727.9774740000003</v>
      </c>
      <c r="P33" s="98">
        <v>4778.4209398000003</v>
      </c>
    </row>
    <row r="34" spans="1:16" x14ac:dyDescent="0.2">
      <c r="A34" s="14"/>
      <c r="B34" s="63" t="s">
        <v>72</v>
      </c>
      <c r="C34" s="99" t="s">
        <v>82</v>
      </c>
      <c r="D34" s="99" t="s">
        <v>82</v>
      </c>
      <c r="E34" s="99" t="s">
        <v>82</v>
      </c>
      <c r="F34" s="99" t="s">
        <v>82</v>
      </c>
      <c r="G34" s="99" t="s">
        <v>82</v>
      </c>
      <c r="H34" s="99" t="s">
        <v>82</v>
      </c>
      <c r="I34" s="99" t="s">
        <v>82</v>
      </c>
      <c r="J34" s="99" t="s">
        <v>82</v>
      </c>
      <c r="K34" s="99" t="s">
        <v>82</v>
      </c>
      <c r="L34" s="99" t="s">
        <v>82</v>
      </c>
      <c r="M34" s="99" t="s">
        <v>82</v>
      </c>
      <c r="N34" s="99" t="s">
        <v>82</v>
      </c>
      <c r="O34" s="99" t="s">
        <v>82</v>
      </c>
      <c r="P34" s="99" t="s">
        <v>82</v>
      </c>
    </row>
    <row r="35" spans="1:16" x14ac:dyDescent="0.2">
      <c r="A35" s="14"/>
      <c r="B35" s="63" t="s">
        <v>75</v>
      </c>
      <c r="C35" s="99" t="s">
        <v>82</v>
      </c>
      <c r="D35" s="99" t="s">
        <v>82</v>
      </c>
      <c r="E35" s="99" t="s">
        <v>82</v>
      </c>
      <c r="F35" s="99" t="s">
        <v>82</v>
      </c>
      <c r="G35" s="99" t="s">
        <v>82</v>
      </c>
      <c r="H35" s="99" t="s">
        <v>82</v>
      </c>
      <c r="I35" s="99" t="s">
        <v>82</v>
      </c>
      <c r="J35" s="99">
        <v>0.557589</v>
      </c>
      <c r="K35" s="99">
        <v>3.9308169999999993</v>
      </c>
      <c r="L35" s="99">
        <v>3.8354189999999999</v>
      </c>
      <c r="M35" s="99">
        <v>4.0784979999999997</v>
      </c>
      <c r="N35" s="99">
        <v>0.94499999999999995</v>
      </c>
      <c r="O35" s="99">
        <v>22.262134000000003</v>
      </c>
      <c r="P35" s="99">
        <v>6.7401249999999999</v>
      </c>
    </row>
    <row r="36" spans="1:16" x14ac:dyDescent="0.2">
      <c r="A36" s="14"/>
      <c r="B36" s="65" t="s">
        <v>46</v>
      </c>
      <c r="C36" s="100" t="s">
        <v>82</v>
      </c>
      <c r="D36" s="100" t="s">
        <v>82</v>
      </c>
      <c r="E36" s="100" t="s">
        <v>82</v>
      </c>
      <c r="F36" s="100" t="s">
        <v>82</v>
      </c>
      <c r="G36" s="100" t="s">
        <v>82</v>
      </c>
      <c r="H36" s="100" t="s">
        <v>82</v>
      </c>
      <c r="I36" s="100" t="s">
        <v>82</v>
      </c>
      <c r="J36" s="100">
        <v>995.78512999999987</v>
      </c>
      <c r="K36" s="100">
        <v>1584.9644679999999</v>
      </c>
      <c r="L36" s="100">
        <v>1616.8999709999998</v>
      </c>
      <c r="M36" s="100" t="s">
        <v>82</v>
      </c>
      <c r="N36" s="100" t="s">
        <v>82</v>
      </c>
      <c r="O36" s="100">
        <v>1862.052083</v>
      </c>
      <c r="P36" s="100">
        <v>1783.1673889999997</v>
      </c>
    </row>
    <row r="37" spans="1:16" x14ac:dyDescent="0.2">
      <c r="B37" s="120" t="s">
        <v>95</v>
      </c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</row>
    <row r="38" spans="1:16" x14ac:dyDescent="0.2">
      <c r="B38" s="121" t="s">
        <v>96</v>
      </c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</row>
    <row r="39" spans="1:16" x14ac:dyDescent="0.2">
      <c r="B39" s="122" t="s">
        <v>92</v>
      </c>
      <c r="C39" s="121"/>
      <c r="D39" s="121"/>
      <c r="E39" s="121" t="s">
        <v>83</v>
      </c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</row>
  </sheetData>
  <mergeCells count="4">
    <mergeCell ref="B37:P37"/>
    <mergeCell ref="B38:P38"/>
    <mergeCell ref="B39:P39"/>
    <mergeCell ref="B3:P3"/>
  </mergeCells>
  <pageMargins left="0.75" right="0.75" top="1" bottom="1" header="0" footer="0"/>
  <pageSetup paperSize="9" orientation="portrait" r:id="rId1"/>
  <headerFooter alignWithMargins="0"/>
  <ignoredErrors>
    <ignoredError sqref="O4:P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302C6E01705A45BE7931A6035CC1F5" ma:contentTypeVersion="3" ma:contentTypeDescription="Ein neues Dokument erstellen." ma:contentTypeScope="" ma:versionID="aa8b0f9106ac4ad03c111f80ec518078">
  <xsd:schema xmlns:xsd="http://www.w3.org/2001/XMLSchema" xmlns:xs="http://www.w3.org/2001/XMLSchema" xmlns:p="http://schemas.microsoft.com/office/2006/metadata/properties" xmlns:ns3="feedb85a-e677-42c0-b66a-1b2f0f791ba7" targetNamespace="http://schemas.microsoft.com/office/2006/metadata/properties" ma:root="true" ma:fieldsID="1fd81831f3c7caa3676dccc3b9917849" ns3:_="">
    <xsd:import namespace="feedb85a-e677-42c0-b66a-1b2f0f791b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db85a-e677-42c0-b66a-1b2f0f791ba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B1FCBB-E30A-4F76-BE6E-E86EE56F9D4B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feedb85a-e677-42c0-b66a-1b2f0f791ba7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B9DFCA-62CE-4B86-9B5B-650182F89F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8A7FF2-DE2B-4E12-B297-57E1B588C9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edb85a-e677-42c0-b66a-1b2f0f791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Table 1</vt:lpstr>
      <vt:lpstr>Table 2</vt:lpstr>
      <vt:lpstr>Figure 1</vt:lpstr>
      <vt:lpstr>Figure 2</vt:lpstr>
      <vt:lpstr>Table 3</vt:lpstr>
      <vt:lpstr>Table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volker</dc:creator>
  <cp:keywords/>
  <dc:description/>
  <cp:lastModifiedBy>Selin Duman</cp:lastModifiedBy>
  <cp:revision/>
  <dcterms:created xsi:type="dcterms:W3CDTF">2020-03-25T10:34:25Z</dcterms:created>
  <dcterms:modified xsi:type="dcterms:W3CDTF">2022-01-27T19:47:55Z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0x010100D4302C6E01705A45BE7931A6035CC1F5</vt:lpwstr>
  </property>
</Properties>
</file>