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S3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<sst xmlns="http://schemas.openxmlformats.org/spreadsheetml/2006/main" count="42" uniqueCount="28">
  <si>
    <t xml:space="preserve">Specimen</t>
  </si>
  <si>
    <t xml:space="preserve">Ontogentic state</t>
  </si>
  <si>
    <t xml:space="preserve">Femur length (FL) (µm)</t>
  </si>
  <si>
    <t xml:space="preserve">Femur length (mm)</t>
  </si>
  <si>
    <t xml:space="preserve">Body mass estimation based on femur length LogBM = -4,788 + 2,690 log (FL) (Serrano et al. 2015)</t>
  </si>
  <si>
    <t xml:space="preserve">BM = 10^X (kg)</t>
  </si>
  <si>
    <t xml:space="preserve">BM (g)</t>
  </si>
  <si>
    <r>
      <rPr>
        <b val="true"/>
        <sz val="11"/>
        <color rgb="FF000000"/>
        <rFont val="Times New Roman"/>
        <family val="1"/>
        <charset val="1"/>
      </rPr>
      <t xml:space="preserve">  Q̇ (</t>
    </r>
    <r>
      <rPr>
        <b val="true"/>
        <sz val="10"/>
        <color rgb="FF000000"/>
        <rFont val="Times New Roman"/>
        <family val="1"/>
        <charset val="1"/>
      </rPr>
      <t xml:space="preserve">ml s−1) femur based on cursorial birds (Hu et al. 2023)</t>
    </r>
  </si>
  <si>
    <t xml:space="preserve">Source </t>
  </si>
  <si>
    <t xml:space="preserve">Ficedula albicollis</t>
  </si>
  <si>
    <t xml:space="preserve">hatchling</t>
  </si>
  <si>
    <t xml:space="preserve">This study</t>
  </si>
  <si>
    <t xml:space="preserve">Gallus gallus</t>
  </si>
  <si>
    <t xml:space="preserve">hatchling </t>
  </si>
  <si>
    <r>
      <rPr>
        <i val="true"/>
        <sz val="11"/>
        <color rgb="FF000000"/>
        <rFont val="Times New Roman"/>
        <family val="1"/>
        <charset val="1"/>
      </rPr>
      <t xml:space="preserve">Phasianus</t>
    </r>
    <r>
      <rPr>
        <sz val="11"/>
        <color rgb="FF000000"/>
        <rFont val="Times New Roman"/>
        <family val="1"/>
        <charset val="1"/>
      </rPr>
      <t xml:space="preserve"> sp.</t>
    </r>
  </si>
  <si>
    <t xml:space="preserve">Enantiornithes MPCM LH 26189</t>
  </si>
  <si>
    <t xml:space="preserve">Enantiornithine IVPP V 15686</t>
  </si>
  <si>
    <t xml:space="preserve">early post-hatching</t>
  </si>
  <si>
    <t xml:space="preserve">O’Connor et al. (2024)</t>
  </si>
  <si>
    <t xml:space="preserve">Enantiornithine IVPP V 15575 </t>
  </si>
  <si>
    <t xml:space="preserve">early immature</t>
  </si>
  <si>
    <t xml:space="preserve">Enantiornithine  IVPP V 18586</t>
  </si>
  <si>
    <t xml:space="preserve">late immature</t>
  </si>
  <si>
    <t xml:space="preserve">Enantiornithine  IVPP V 21711</t>
  </si>
  <si>
    <t xml:space="preserve">mature</t>
  </si>
  <si>
    <r>
      <rPr>
        <i val="true"/>
        <sz val="11"/>
        <color rgb="FF000000"/>
        <rFont val="Times New Roman"/>
        <family val="1"/>
        <charset val="1"/>
      </rPr>
      <t xml:space="preserve">Concornis lacustris </t>
    </r>
    <r>
      <rPr>
        <sz val="11"/>
        <color rgb="FF000000"/>
        <rFont val="Times New Roman"/>
        <family val="1"/>
        <charset val="1"/>
      </rPr>
      <t xml:space="preserve">MCCM LH 1184</t>
    </r>
  </si>
  <si>
    <t xml:space="preserve">Serrano et al. (2018) </t>
  </si>
  <si>
    <t xml:space="preserve">Enantiornithine IVPP V 17968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</si>
</sst>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"/>
    <numFmt numFmtId="166" formatCode="0.000000000000000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i val="true"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C6" activeCellId="0" sqref="C6"/>
    </sheetView>
  </sheetViews>
  <sheetFormatPr defaultColWidth="11.78515625" defaultRowHeight="13.8" zeroHeight="false" outlineLevelRow="0" outlineLevelCol="0"/>
  <cols>
    <col collapsed="false" customWidth="true" hidden="false" outlineLevel="0" max="1" min="1" style="1" width="32.92"/>
    <col collapsed="false" customWidth="true" hidden="false" outlineLevel="0" max="2" min="2" style="1" width="20.64"/>
    <col collapsed="false" customWidth="true" hidden="false" outlineLevel="0" max="3" min="3" style="1" width="21.03"/>
    <col collapsed="false" customWidth="true" hidden="false" outlineLevel="0" max="4" min="4" style="1" width="18.73"/>
    <col collapsed="false" customWidth="true" hidden="false" outlineLevel="0" max="7" min="5" style="1" width="30.21"/>
    <col collapsed="false" customWidth="true" hidden="false" outlineLevel="0" max="8" min="8" style="1" width="31.33"/>
    <col collapsed="false" customWidth="true" hidden="false" outlineLevel="0" max="9" min="9" style="1" width="18.73"/>
    <col collapsed="false" customWidth="true" hidden="false" outlineLevel="0" max="10" min="10" style="1" width="26.99"/>
    <col collapsed="false" customWidth="true" hidden="false" outlineLevel="0" max="11" min="11" style="1" width="26.77"/>
    <col collapsed="false" customWidth="true" hidden="false" outlineLevel="0" max="12" min="12" style="1" width="13.87"/>
    <col collapsed="false" customWidth="false" hidden="false" outlineLevel="0" max="999" min="13" style="1" width="11.77"/>
    <col collapsed="false" customWidth="true" hidden="false" outlineLevel="0" max="1000" min="1000" style="1" width="11.52"/>
    <col collapsed="false" customWidth="false" hidden="false" outlineLevel="0" max="1002" min="1001" style="1" width="11.77"/>
    <col collapsed="false" customWidth="true" hidden="false" outlineLevel="0" max="1025" min="1003" style="1" width="11.52"/>
    <col collapsed="false" customWidth="false" hidden="false" outlineLevel="0" max="16384" min="1026" style="2" width="11.78"/>
  </cols>
  <sheetData>
    <row r="1" customFormat="false" ht="48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3" t="s">
        <v>8</v>
      </c>
    </row>
    <row r="2" customFormat="false" ht="13.8" hidden="false" customHeight="false" outlineLevel="0" collapsed="false">
      <c r="A2" s="6" t="s">
        <v>9</v>
      </c>
      <c r="B2" s="1" t="s">
        <v>10</v>
      </c>
      <c r="C2" s="7" t="n">
        <v>6893.647</v>
      </c>
      <c r="D2" s="1" t="n">
        <f aca="false">(C2*0.001)</f>
        <v>6.893647</v>
      </c>
      <c r="E2" s="1" t="n">
        <f aca="false">-4.788 + 2.69*LOG(D2)</f>
        <v>-2.53257207994775</v>
      </c>
      <c r="F2" s="1" t="n">
        <f aca="false">10^E2</f>
        <v>0.00293378254303247</v>
      </c>
      <c r="G2" s="1" t="n">
        <f aca="false">F2*1000</f>
        <v>2.93378254303247</v>
      </c>
      <c r="H2" s="8" t="n">
        <f aca="false">0.00000369*(G2)^0.85</f>
        <v>9.21170662772441E-006</v>
      </c>
      <c r="I2" s="1" t="s">
        <v>11</v>
      </c>
    </row>
    <row r="3" customFormat="false" ht="13.8" hidden="false" customHeight="false" outlineLevel="0" collapsed="false">
      <c r="A3" s="6" t="s">
        <v>9</v>
      </c>
      <c r="B3" s="1" t="s">
        <v>10</v>
      </c>
      <c r="C3" s="7" t="n">
        <v>7456.049</v>
      </c>
      <c r="D3" s="1" t="n">
        <f aca="false">(C3*0.001)</f>
        <v>7.456049</v>
      </c>
      <c r="E3" s="1" t="n">
        <f aca="false">-4.788 + 2.69*LOG(D3)</f>
        <v>-2.44095145316188</v>
      </c>
      <c r="F3" s="1" t="n">
        <f aca="false">10^E3</f>
        <v>0.00362283493370858</v>
      </c>
      <c r="G3" s="1" t="n">
        <f aca="false">F3*1000</f>
        <v>3.62283493370858</v>
      </c>
      <c r="H3" s="8" t="n">
        <f aca="false">0.00000369*(G3)^0.85</f>
        <v>1.10209144445411E-005</v>
      </c>
      <c r="I3" s="1" t="s">
        <v>11</v>
      </c>
    </row>
    <row r="4" customFormat="false" ht="13.8" hidden="false" customHeight="false" outlineLevel="0" collapsed="false">
      <c r="A4" s="9" t="s">
        <v>12</v>
      </c>
      <c r="B4" s="1" t="s">
        <v>13</v>
      </c>
      <c r="C4" s="7" t="n">
        <v>16233.342</v>
      </c>
      <c r="D4" s="1" t="n">
        <f aca="false">(C4*0.001)</f>
        <v>16.233342</v>
      </c>
      <c r="E4" s="1" t="n">
        <f aca="false">-4.788 + 2.69*LOG(D4)</f>
        <v>-1.53200264582118</v>
      </c>
      <c r="F4" s="1" t="n">
        <f aca="false">10^E4</f>
        <v>0.0293763175518341</v>
      </c>
      <c r="G4" s="1" t="n">
        <f aca="false">F4*1000</f>
        <v>29.3763175518341</v>
      </c>
      <c r="H4" s="8" t="n">
        <f aca="false">0.00000369*(G4)^0.85</f>
        <v>6.52866098066877E-005</v>
      </c>
      <c r="I4" s="1" t="s">
        <v>11</v>
      </c>
    </row>
    <row r="5" customFormat="false" ht="13.8" hidden="false" customHeight="false" outlineLevel="0" collapsed="false">
      <c r="A5" s="9" t="s">
        <v>14</v>
      </c>
      <c r="B5" s="1" t="s">
        <v>10</v>
      </c>
      <c r="C5" s="7" t="n">
        <v>15076.106</v>
      </c>
      <c r="D5" s="1" t="n">
        <f aca="false">(C5*0.001)</f>
        <v>15.076106</v>
      </c>
      <c r="E5" s="1" t="n">
        <f aca="false">-4.788 + 2.69*LOG(D5)</f>
        <v>-1.61840209958641</v>
      </c>
      <c r="F5" s="1" t="n">
        <f aca="false">10^E5</f>
        <v>0.0240767520573545</v>
      </c>
      <c r="G5" s="1" t="n">
        <f aca="false">F5*1000</f>
        <v>24.0767520573545</v>
      </c>
      <c r="H5" s="8" t="n">
        <f aca="false">0.00000369*(G5)^0.85</f>
        <v>5.51295670081678E-005</v>
      </c>
      <c r="I5" s="1" t="s">
        <v>11</v>
      </c>
    </row>
    <row r="6" customFormat="false" ht="13.8" hidden="false" customHeight="false" outlineLevel="0" collapsed="false">
      <c r="A6" s="1" t="s">
        <v>15</v>
      </c>
      <c r="B6" s="1" t="s">
        <v>10</v>
      </c>
      <c r="C6" s="7"/>
      <c r="D6" s="1" t="n">
        <v>10.8</v>
      </c>
      <c r="E6" s="1" t="n">
        <f aca="false">-4.788 + 2.69*LOG(D6)</f>
        <v>-2.00809009774011</v>
      </c>
      <c r="F6" s="1" t="n">
        <f aca="false">10^E6</f>
        <v>0.00981544292961826</v>
      </c>
      <c r="G6" s="1" t="n">
        <f aca="false">F6*1000</f>
        <v>9.81544292961826</v>
      </c>
      <c r="H6" s="8" t="n">
        <f aca="false">0.00000369*(G6)^0.85</f>
        <v>2.57128243505682E-005</v>
      </c>
      <c r="I6" s="1" t="s">
        <v>11</v>
      </c>
    </row>
    <row r="7" customFormat="false" ht="13.8" hidden="false" customHeight="false" outlineLevel="0" collapsed="false">
      <c r="A7" s="10" t="s">
        <v>16</v>
      </c>
      <c r="B7" s="11" t="s">
        <v>17</v>
      </c>
      <c r="C7" s="11"/>
      <c r="D7" s="11" t="n">
        <v>15.6</v>
      </c>
      <c r="E7" s="11" t="n">
        <f aca="false">-4.788 + 2.69*LOG(D7)</f>
        <v>-1.5784948304265</v>
      </c>
      <c r="F7" s="11" t="n">
        <f aca="false">10^E7</f>
        <v>0.0263939973996442</v>
      </c>
      <c r="G7" s="11" t="n">
        <f aca="false">F7*1000</f>
        <v>26.3939973996442</v>
      </c>
      <c r="H7" s="8" t="n">
        <f aca="false">0.00000369*(G7)^0.85</f>
        <v>5.96081660629834E-005</v>
      </c>
      <c r="I7" s="1" t="s">
        <v>18</v>
      </c>
    </row>
    <row r="8" customFormat="false" ht="13.8" hidden="false" customHeight="false" outlineLevel="0" collapsed="false">
      <c r="A8" s="10" t="s">
        <v>19</v>
      </c>
      <c r="B8" s="1" t="s">
        <v>20</v>
      </c>
      <c r="D8" s="1" t="n">
        <v>13.7</v>
      </c>
      <c r="E8" s="1" t="n">
        <f aca="false">-4.788 + 2.69*LOG(D8)</f>
        <v>-1.73022167434927</v>
      </c>
      <c r="F8" s="1" t="n">
        <f aca="false">10^E8</f>
        <v>0.0186113692512721</v>
      </c>
      <c r="G8" s="1" t="n">
        <f aca="false">F8*1000</f>
        <v>18.6113692512721</v>
      </c>
      <c r="H8" s="8" t="n">
        <f aca="false">0.00000369*(G8)^0.85</f>
        <v>4.42932903182501E-005</v>
      </c>
      <c r="I8" s="1" t="s">
        <v>18</v>
      </c>
    </row>
    <row r="9" customFormat="false" ht="13.8" hidden="false" customHeight="false" outlineLevel="0" collapsed="false">
      <c r="A9" s="10" t="s">
        <v>21</v>
      </c>
      <c r="B9" s="1" t="s">
        <v>22</v>
      </c>
      <c r="D9" s="1" t="n">
        <v>14.5</v>
      </c>
      <c r="E9" s="1" t="n">
        <f aca="false">-4.788 + 2.69*LOG(D9)</f>
        <v>-1.66392007398792</v>
      </c>
      <c r="F9" s="1" t="n">
        <f aca="false">10^E9</f>
        <v>0.0216810307808639</v>
      </c>
      <c r="G9" s="1" t="n">
        <f aca="false">F9*1000</f>
        <v>21.6810307808639</v>
      </c>
      <c r="H9" s="8" t="n">
        <f aca="false">0.00000369*(G9)^0.85</f>
        <v>5.043061951342E-005</v>
      </c>
      <c r="I9" s="1" t="s">
        <v>18</v>
      </c>
    </row>
    <row r="10" customFormat="false" ht="13.8" hidden="false" customHeight="false" outlineLevel="0" collapsed="false">
      <c r="A10" s="10" t="s">
        <v>23</v>
      </c>
      <c r="B10" s="1" t="s">
        <v>24</v>
      </c>
      <c r="D10" s="1" t="n">
        <v>27.3</v>
      </c>
      <c r="E10" s="1" t="n">
        <f aca="false">-4.788 + 2.69*LOG(D10)</f>
        <v>-0.924722479460367</v>
      </c>
      <c r="F10" s="1" t="n">
        <f aca="false">10^E10</f>
        <v>0.118926194048893</v>
      </c>
      <c r="G10" s="1" t="n">
        <f aca="false">F10*1000</f>
        <v>118.926194048893</v>
      </c>
      <c r="H10" s="8" t="n">
        <f aca="false">0.00000369*(G10)^0.85</f>
        <v>0.000214295108829775</v>
      </c>
      <c r="I10" s="1" t="s">
        <v>18</v>
      </c>
    </row>
    <row r="11" customFormat="false" ht="13.8" hidden="false" customHeight="false" outlineLevel="0" collapsed="false">
      <c r="A11" s="9" t="s">
        <v>25</v>
      </c>
      <c r="B11" s="1" t="s">
        <v>24</v>
      </c>
      <c r="G11" s="1" t="n">
        <v>70</v>
      </c>
      <c r="H11" s="8" t="n">
        <f aca="false">0.00000369*(G11)^0.85</f>
        <v>0.000136571380743891</v>
      </c>
      <c r="I11" s="11" t="s">
        <v>26</v>
      </c>
    </row>
    <row r="12" customFormat="false" ht="13.8" hidden="false" customHeight="false" outlineLevel="0" collapsed="false">
      <c r="A12" s="11" t="s">
        <v>27</v>
      </c>
      <c r="B12" s="1" t="s">
        <v>24</v>
      </c>
      <c r="D12" s="7" t="n">
        <v>28.412</v>
      </c>
      <c r="E12" s="1" t="n">
        <f aca="false">-4.788 + 2.69*LOG(D12)</f>
        <v>-0.878080141859954</v>
      </c>
      <c r="F12" s="1" t="n">
        <f aca="false">10^E12</f>
        <v>0.132409717242672</v>
      </c>
      <c r="G12" s="1" t="n">
        <f aca="false">F12*1000</f>
        <v>132.409717242672</v>
      </c>
      <c r="H12" s="8"/>
      <c r="I12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19732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2022-09-26T08:00:25Z</dcterms:created>
  <dc:creator>MARIANA SENA</dc:creator>
  <dc:description/>
  <dc:language>pt-BR</dc:language>
  <cp:lastModifiedBy/>
  <dcterms:modified xsi:type="dcterms:W3CDTF">2025-02-04T11:06:24Z</dcterms:modified>
  <cp:revision>245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